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D156" i="28" l="1"/>
  <c r="H156" i="28"/>
  <c r="L156" i="28"/>
  <c r="P156" i="28"/>
  <c r="T156" i="28"/>
  <c r="X156" i="28"/>
  <c r="F156" i="28"/>
  <c r="J156" i="28"/>
  <c r="N156" i="28"/>
  <c r="R156" i="28"/>
  <c r="V156" i="28"/>
  <c r="B156" i="28"/>
  <c r="I156" i="28"/>
  <c r="Q156" i="28"/>
  <c r="Y156" i="28"/>
  <c r="C156" i="28"/>
  <c r="E156" i="28"/>
  <c r="M156" i="28"/>
  <c r="U156" i="28"/>
  <c r="G156" i="28"/>
  <c r="O156" i="28"/>
  <c r="W156" i="28"/>
  <c r="K156" i="28"/>
  <c r="S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E157" i="28" l="1"/>
  <c r="I157" i="28"/>
  <c r="M157" i="28"/>
  <c r="Q157" i="28"/>
  <c r="U157" i="28"/>
  <c r="Y157" i="28"/>
  <c r="B157" i="28"/>
  <c r="C157" i="28"/>
  <c r="G157" i="28"/>
  <c r="K157" i="28"/>
  <c r="O157" i="28"/>
  <c r="S157" i="28"/>
  <c r="W157" i="28"/>
  <c r="J157" i="28"/>
  <c r="R157" i="28"/>
  <c r="D157" i="28"/>
  <c r="F157" i="28"/>
  <c r="N157" i="28"/>
  <c r="V157" i="28"/>
  <c r="H157" i="28"/>
  <c r="P157" i="28"/>
  <c r="X157" i="28"/>
  <c r="L157" i="28"/>
  <c r="T157" i="28"/>
  <c r="F191" i="28"/>
  <c r="J191" i="28"/>
  <c r="N191" i="28"/>
  <c r="R191" i="28"/>
  <c r="V191" i="28"/>
  <c r="D191" i="28"/>
  <c r="H191" i="28"/>
  <c r="L191" i="28"/>
  <c r="P191" i="28"/>
  <c r="T191" i="28"/>
  <c r="X191" i="28"/>
  <c r="I191" i="28"/>
  <c r="Q191" i="28"/>
  <c r="Y191" i="28"/>
  <c r="E191" i="28"/>
  <c r="M191" i="28"/>
  <c r="U191" i="28"/>
  <c r="B191" i="28"/>
  <c r="K191" i="28"/>
  <c r="O191" i="28"/>
  <c r="C191" i="28"/>
  <c r="S191" i="28"/>
  <c r="G191" i="28"/>
  <c r="W191"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C192" i="28" l="1"/>
  <c r="G192" i="28"/>
  <c r="K192" i="28"/>
  <c r="O192" i="28"/>
  <c r="S192" i="28"/>
  <c r="W192" i="28"/>
  <c r="E192" i="28"/>
  <c r="I192" i="28"/>
  <c r="M192" i="28"/>
  <c r="Q192" i="28"/>
  <c r="U192" i="28"/>
  <c r="Y192" i="28"/>
  <c r="J192" i="28"/>
  <c r="R192" i="28"/>
  <c r="B192" i="28"/>
  <c r="F192" i="28"/>
  <c r="N192" i="28"/>
  <c r="V192" i="28"/>
  <c r="D192" i="28"/>
  <c r="T192" i="28"/>
  <c r="L192" i="28"/>
  <c r="P192" i="28"/>
  <c r="H192" i="28"/>
  <c r="X192" i="28"/>
  <c r="F226" i="28"/>
  <c r="J226" i="28"/>
  <c r="N226" i="28"/>
  <c r="R226" i="28"/>
  <c r="V226" i="28"/>
  <c r="B226" i="28"/>
  <c r="D226" i="28"/>
  <c r="H226" i="28"/>
  <c r="L226" i="28"/>
  <c r="P226" i="28"/>
  <c r="T226" i="28"/>
  <c r="X226" i="28"/>
  <c r="I226" i="28"/>
  <c r="Q226" i="28"/>
  <c r="Y226" i="28"/>
  <c r="E226" i="28"/>
  <c r="M226" i="28"/>
  <c r="U226" i="28"/>
  <c r="C226" i="28"/>
  <c r="S226" i="28"/>
  <c r="G226" i="28"/>
  <c r="W226" i="28"/>
  <c r="K226" i="28"/>
  <c r="O226" i="28"/>
  <c r="E156" i="21"/>
  <c r="I156" i="21"/>
  <c r="M156" i="21"/>
  <c r="Q156" i="21"/>
  <c r="U156" i="21"/>
  <c r="Y156" i="21"/>
  <c r="C156" i="21"/>
  <c r="G156" i="21"/>
  <c r="K156" i="21"/>
  <c r="O156" i="21"/>
  <c r="S156" i="21"/>
  <c r="W156" i="21"/>
  <c r="D156" i="21"/>
  <c r="L156" i="21"/>
  <c r="T156" i="21"/>
  <c r="H156" i="21"/>
  <c r="P156" i="21"/>
  <c r="X156" i="21"/>
  <c r="R156" i="21"/>
  <c r="F156" i="21"/>
  <c r="V156" i="21"/>
  <c r="J156" i="21"/>
  <c r="B156" i="21"/>
  <c r="N156" i="21"/>
  <c r="F158" i="28"/>
  <c r="J158" i="28"/>
  <c r="N158" i="28"/>
  <c r="R158" i="28"/>
  <c r="V158" i="28"/>
  <c r="D158" i="28"/>
  <c r="H158" i="28"/>
  <c r="L158" i="28"/>
  <c r="P158" i="28"/>
  <c r="T158" i="28"/>
  <c r="X158" i="28"/>
  <c r="C158" i="28"/>
  <c r="K158" i="28"/>
  <c r="S158" i="28"/>
  <c r="E158" i="28"/>
  <c r="U158" i="28"/>
  <c r="G158" i="28"/>
  <c r="O158" i="28"/>
  <c r="W158" i="28"/>
  <c r="B158" i="28"/>
  <c r="I158" i="28"/>
  <c r="Q158" i="28"/>
  <c r="Y158" i="28"/>
  <c r="M158"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D193" i="28" l="1"/>
  <c r="H193" i="28"/>
  <c r="L193" i="28"/>
  <c r="P193" i="28"/>
  <c r="T193" i="28"/>
  <c r="X193" i="28"/>
  <c r="F193" i="28"/>
  <c r="J193" i="28"/>
  <c r="N193" i="28"/>
  <c r="R193" i="28"/>
  <c r="V193" i="28"/>
  <c r="C193" i="28"/>
  <c r="K193" i="28"/>
  <c r="S193" i="28"/>
  <c r="G193" i="28"/>
  <c r="O193" i="28"/>
  <c r="W193" i="28"/>
  <c r="M193" i="28"/>
  <c r="Q193" i="28"/>
  <c r="E193" i="28"/>
  <c r="U193" i="28"/>
  <c r="B193" i="28"/>
  <c r="I193" i="28"/>
  <c r="Y193" i="28"/>
  <c r="C227" i="28"/>
  <c r="G227" i="28"/>
  <c r="K227" i="28"/>
  <c r="O227" i="28"/>
  <c r="S227" i="28"/>
  <c r="W227" i="28"/>
  <c r="E227" i="28"/>
  <c r="I227" i="28"/>
  <c r="M227" i="28"/>
  <c r="Q227" i="28"/>
  <c r="U227" i="28"/>
  <c r="Y227" i="28"/>
  <c r="B227" i="28"/>
  <c r="J227" i="28"/>
  <c r="R227" i="28"/>
  <c r="F227" i="28"/>
  <c r="N227" i="28"/>
  <c r="V227" i="28"/>
  <c r="L227" i="28"/>
  <c r="P227" i="28"/>
  <c r="D227" i="28"/>
  <c r="T227" i="28"/>
  <c r="H227" i="28"/>
  <c r="X227" i="28"/>
  <c r="F261" i="28"/>
  <c r="J261" i="28"/>
  <c r="N261" i="28"/>
  <c r="R261" i="28"/>
  <c r="V261" i="28"/>
  <c r="B261" i="28"/>
  <c r="D261" i="28"/>
  <c r="H261" i="28"/>
  <c r="L261" i="28"/>
  <c r="P261" i="28"/>
  <c r="T261" i="28"/>
  <c r="X261" i="28"/>
  <c r="I261" i="28"/>
  <c r="Q261" i="28"/>
  <c r="Y261" i="28"/>
  <c r="E261" i="28"/>
  <c r="M261" i="28"/>
  <c r="U261" i="28"/>
  <c r="G261" i="28"/>
  <c r="O261" i="28"/>
  <c r="W261" i="28"/>
  <c r="C261" i="28"/>
  <c r="K261" i="28"/>
  <c r="S261" i="28"/>
  <c r="F157" i="21"/>
  <c r="J157" i="21"/>
  <c r="N157" i="21"/>
  <c r="R157" i="21"/>
  <c r="V157" i="21"/>
  <c r="D157" i="21"/>
  <c r="H157" i="21"/>
  <c r="L157" i="21"/>
  <c r="P157" i="21"/>
  <c r="T157" i="21"/>
  <c r="X157" i="21"/>
  <c r="E157" i="21"/>
  <c r="M157" i="21"/>
  <c r="U157" i="21"/>
  <c r="B157" i="21"/>
  <c r="I157" i="21"/>
  <c r="Q157" i="21"/>
  <c r="Y157" i="21"/>
  <c r="K157" i="21"/>
  <c r="O157" i="21"/>
  <c r="C157" i="21"/>
  <c r="S157" i="21"/>
  <c r="G157" i="21"/>
  <c r="W157" i="21"/>
  <c r="C159" i="28"/>
  <c r="G159" i="28"/>
  <c r="K159" i="28"/>
  <c r="O159" i="28"/>
  <c r="S159" i="28"/>
  <c r="W159" i="28"/>
  <c r="E159" i="28"/>
  <c r="I159" i="28"/>
  <c r="M159" i="28"/>
  <c r="Q159" i="28"/>
  <c r="U159" i="28"/>
  <c r="Y159" i="28"/>
  <c r="B159" i="28"/>
  <c r="D159" i="28"/>
  <c r="L159" i="28"/>
  <c r="T159" i="28"/>
  <c r="V159" i="28"/>
  <c r="H159" i="28"/>
  <c r="P159" i="28"/>
  <c r="X159" i="28"/>
  <c r="J159" i="28"/>
  <c r="R159" i="28"/>
  <c r="F159" i="28"/>
  <c r="N159" i="28"/>
  <c r="C226" i="21"/>
  <c r="G226" i="21"/>
  <c r="K226" i="21"/>
  <c r="O226" i="21"/>
  <c r="S226" i="21"/>
  <c r="W226" i="21"/>
  <c r="E226" i="21"/>
  <c r="I226" i="21"/>
  <c r="M226" i="21"/>
  <c r="Q226" i="21"/>
  <c r="U226" i="21"/>
  <c r="Y226" i="21"/>
  <c r="F226" i="21"/>
  <c r="N226" i="21"/>
  <c r="V226" i="21"/>
  <c r="J226" i="21"/>
  <c r="R226" i="21"/>
  <c r="B226" i="21"/>
  <c r="D226" i="21"/>
  <c r="T226" i="21"/>
  <c r="L226" i="21"/>
  <c r="H226" i="21"/>
  <c r="P226" i="21"/>
  <c r="X226" i="21"/>
  <c r="C191" i="21"/>
  <c r="G191" i="21"/>
  <c r="K191" i="21"/>
  <c r="O191" i="21"/>
  <c r="S191" i="21"/>
  <c r="W191" i="21"/>
  <c r="E191" i="21"/>
  <c r="I191" i="21"/>
  <c r="M191" i="21"/>
  <c r="Q191" i="21"/>
  <c r="U191" i="21"/>
  <c r="Y191" i="21"/>
  <c r="F191" i="21"/>
  <c r="N191" i="21"/>
  <c r="V191" i="21"/>
  <c r="J191" i="21"/>
  <c r="R191" i="21"/>
  <c r="L191" i="21"/>
  <c r="D191" i="21"/>
  <c r="T191" i="21"/>
  <c r="X191" i="21"/>
  <c r="B191" i="21"/>
  <c r="H191" i="21"/>
  <c r="P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D261" i="21" l="1"/>
  <c r="H261" i="21"/>
  <c r="L261" i="21"/>
  <c r="P261" i="21"/>
  <c r="T261" i="21"/>
  <c r="X261" i="21"/>
  <c r="F261" i="21"/>
  <c r="J261" i="21"/>
  <c r="N261" i="21"/>
  <c r="R261" i="21"/>
  <c r="V261" i="21"/>
  <c r="C261" i="21"/>
  <c r="K261" i="21"/>
  <c r="S261" i="21"/>
  <c r="G261" i="21"/>
  <c r="O261" i="21"/>
  <c r="W261" i="21"/>
  <c r="Q261" i="21"/>
  <c r="I261" i="21"/>
  <c r="Y261" i="21"/>
  <c r="B261" i="21"/>
  <c r="M261" i="21"/>
  <c r="E261" i="21"/>
  <c r="U261" i="21"/>
  <c r="C262" i="28"/>
  <c r="G262" i="28"/>
  <c r="K262" i="28"/>
  <c r="O262" i="28"/>
  <c r="S262" i="28"/>
  <c r="W262" i="28"/>
  <c r="E262" i="28"/>
  <c r="I262" i="28"/>
  <c r="M262" i="28"/>
  <c r="Q262" i="28"/>
  <c r="U262" i="28"/>
  <c r="Y262" i="28"/>
  <c r="B262" i="28"/>
  <c r="J262" i="28"/>
  <c r="R262" i="28"/>
  <c r="F262" i="28"/>
  <c r="N262" i="28"/>
  <c r="V262" i="28"/>
  <c r="H262" i="28"/>
  <c r="P262" i="28"/>
  <c r="X262" i="28"/>
  <c r="D262" i="28"/>
  <c r="L262" i="28"/>
  <c r="T262" i="28"/>
  <c r="D228" i="28"/>
  <c r="H228" i="28"/>
  <c r="L228" i="28"/>
  <c r="P228" i="28"/>
  <c r="T228" i="28"/>
  <c r="X228" i="28"/>
  <c r="F228" i="28"/>
  <c r="J228" i="28"/>
  <c r="N228" i="28"/>
  <c r="R228" i="28"/>
  <c r="V228" i="28"/>
  <c r="C228" i="28"/>
  <c r="K228" i="28"/>
  <c r="S228" i="28"/>
  <c r="G228" i="28"/>
  <c r="O228" i="28"/>
  <c r="W228" i="28"/>
  <c r="B228" i="28"/>
  <c r="E228" i="28"/>
  <c r="U228" i="28"/>
  <c r="I228" i="28"/>
  <c r="Y228" i="28"/>
  <c r="M228" i="28"/>
  <c r="Q228" i="28"/>
  <c r="F297" i="28"/>
  <c r="J297" i="28"/>
  <c r="N297" i="28"/>
  <c r="R297" i="28"/>
  <c r="V297" i="28"/>
  <c r="B297" i="28"/>
  <c r="D297" i="28"/>
  <c r="H297" i="28"/>
  <c r="L297" i="28"/>
  <c r="P297" i="28"/>
  <c r="T297" i="28"/>
  <c r="X297" i="28"/>
  <c r="I297" i="28"/>
  <c r="Q297" i="28"/>
  <c r="Y297" i="28"/>
  <c r="C297" i="28"/>
  <c r="K297" i="28"/>
  <c r="S297" i="28"/>
  <c r="E297" i="28"/>
  <c r="M297" i="28"/>
  <c r="U297" i="28"/>
  <c r="G297" i="28"/>
  <c r="O297" i="28"/>
  <c r="W297" i="28"/>
  <c r="E194" i="28"/>
  <c r="I194" i="28"/>
  <c r="M194" i="28"/>
  <c r="Q194" i="28"/>
  <c r="U194" i="28"/>
  <c r="Y194" i="28"/>
  <c r="C194" i="28"/>
  <c r="G194" i="28"/>
  <c r="K194" i="28"/>
  <c r="O194" i="28"/>
  <c r="S194" i="28"/>
  <c r="W194" i="28"/>
  <c r="D194" i="28"/>
  <c r="L194" i="28"/>
  <c r="T194" i="28"/>
  <c r="H194" i="28"/>
  <c r="P194" i="28"/>
  <c r="X194" i="28"/>
  <c r="B194" i="28"/>
  <c r="F194" i="28"/>
  <c r="V194" i="28"/>
  <c r="N194" i="28"/>
  <c r="R194" i="28"/>
  <c r="J194" i="28"/>
  <c r="D227" i="21"/>
  <c r="H227" i="21"/>
  <c r="L227" i="21"/>
  <c r="P227" i="21"/>
  <c r="T227" i="21"/>
  <c r="X227" i="21"/>
  <c r="F227" i="21"/>
  <c r="J227" i="21"/>
  <c r="N227" i="21"/>
  <c r="R227" i="21"/>
  <c r="V227" i="21"/>
  <c r="G227" i="21"/>
  <c r="O227" i="21"/>
  <c r="W227" i="21"/>
  <c r="C227" i="21"/>
  <c r="K227" i="21"/>
  <c r="S227" i="21"/>
  <c r="M227" i="21"/>
  <c r="E227" i="21"/>
  <c r="U227" i="21"/>
  <c r="B227" i="21"/>
  <c r="I227" i="21"/>
  <c r="Q227" i="21"/>
  <c r="Y227" i="21"/>
  <c r="D160" i="28"/>
  <c r="H160" i="28"/>
  <c r="L160" i="28"/>
  <c r="P160" i="28"/>
  <c r="T160" i="28"/>
  <c r="X160" i="28"/>
  <c r="F160" i="28"/>
  <c r="J160" i="28"/>
  <c r="N160" i="28"/>
  <c r="R160" i="28"/>
  <c r="V160" i="28"/>
  <c r="E160" i="28"/>
  <c r="M160" i="28"/>
  <c r="U160" i="28"/>
  <c r="O160" i="28"/>
  <c r="I160" i="28"/>
  <c r="Q160" i="28"/>
  <c r="Y160" i="28"/>
  <c r="C160" i="28"/>
  <c r="K160" i="28"/>
  <c r="S160" i="28"/>
  <c r="B160" i="28"/>
  <c r="G160" i="28"/>
  <c r="W160" i="28"/>
  <c r="C158" i="21"/>
  <c r="G158" i="21"/>
  <c r="K158" i="21"/>
  <c r="O158" i="21"/>
  <c r="S158" i="21"/>
  <c r="W158" i="21"/>
  <c r="B158" i="21"/>
  <c r="E158" i="21"/>
  <c r="I158" i="21"/>
  <c r="M158" i="21"/>
  <c r="Q158" i="21"/>
  <c r="U158" i="21"/>
  <c r="Y158" i="21"/>
  <c r="F158" i="21"/>
  <c r="N158" i="21"/>
  <c r="V158" i="21"/>
  <c r="J158" i="21"/>
  <c r="R158" i="21"/>
  <c r="D158" i="21"/>
  <c r="T158" i="21"/>
  <c r="H158" i="21"/>
  <c r="X158" i="21"/>
  <c r="L158" i="21"/>
  <c r="P158" i="21"/>
  <c r="D192" i="21"/>
  <c r="H192" i="21"/>
  <c r="L192" i="21"/>
  <c r="P192" i="21"/>
  <c r="T192" i="21"/>
  <c r="X192" i="21"/>
  <c r="F192" i="21"/>
  <c r="J192" i="21"/>
  <c r="N192" i="21"/>
  <c r="R192" i="21"/>
  <c r="V192" i="21"/>
  <c r="G192" i="21"/>
  <c r="O192" i="21"/>
  <c r="W192" i="21"/>
  <c r="C192" i="21"/>
  <c r="K192" i="21"/>
  <c r="S192" i="21"/>
  <c r="E192" i="21"/>
  <c r="U192" i="21"/>
  <c r="B192" i="21"/>
  <c r="M192" i="21"/>
  <c r="I192" i="21"/>
  <c r="Q192" i="21"/>
  <c r="Y192" i="21"/>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F195" i="28" l="1"/>
  <c r="J195" i="28"/>
  <c r="N195" i="28"/>
  <c r="R195" i="28"/>
  <c r="V195" i="28"/>
  <c r="D195" i="28"/>
  <c r="H195" i="28"/>
  <c r="L195" i="28"/>
  <c r="P195" i="28"/>
  <c r="T195" i="28"/>
  <c r="X195" i="28"/>
  <c r="E195" i="28"/>
  <c r="M195" i="28"/>
  <c r="U195" i="28"/>
  <c r="I195" i="28"/>
  <c r="Q195" i="28"/>
  <c r="Y195" i="28"/>
  <c r="O195" i="28"/>
  <c r="S195" i="28"/>
  <c r="G195" i="28"/>
  <c r="W195" i="28"/>
  <c r="K195" i="28"/>
  <c r="B195" i="28"/>
  <c r="C195" i="28"/>
  <c r="E161" i="28"/>
  <c r="I161" i="28"/>
  <c r="M161" i="28"/>
  <c r="Q161" i="28"/>
  <c r="U161" i="28"/>
  <c r="Y161" i="28"/>
  <c r="B161" i="28"/>
  <c r="C161" i="28"/>
  <c r="G161" i="28"/>
  <c r="K161" i="28"/>
  <c r="O161" i="28"/>
  <c r="S161" i="28"/>
  <c r="W161" i="28"/>
  <c r="F161" i="28"/>
  <c r="N161" i="28"/>
  <c r="V161" i="28"/>
  <c r="P161" i="28"/>
  <c r="J161" i="28"/>
  <c r="R161" i="28"/>
  <c r="D161" i="28"/>
  <c r="L161" i="28"/>
  <c r="T161" i="28"/>
  <c r="H161" i="28"/>
  <c r="X161" i="28"/>
  <c r="E193" i="21"/>
  <c r="I193" i="21"/>
  <c r="M193" i="21"/>
  <c r="Q193" i="21"/>
  <c r="U193" i="21"/>
  <c r="Y193" i="21"/>
  <c r="C193" i="21"/>
  <c r="G193" i="21"/>
  <c r="K193" i="21"/>
  <c r="O193" i="21"/>
  <c r="S193" i="21"/>
  <c r="W193" i="21"/>
  <c r="H193" i="21"/>
  <c r="P193" i="21"/>
  <c r="X193" i="21"/>
  <c r="B193" i="21"/>
  <c r="D193" i="21"/>
  <c r="L193" i="21"/>
  <c r="T193" i="21"/>
  <c r="N193" i="21"/>
  <c r="F193" i="21"/>
  <c r="V193" i="21"/>
  <c r="J193" i="21"/>
  <c r="R193" i="21"/>
  <c r="E229" i="28"/>
  <c r="I229" i="28"/>
  <c r="M229" i="28"/>
  <c r="Q229" i="28"/>
  <c r="U229" i="28"/>
  <c r="Y229" i="28"/>
  <c r="B229" i="28"/>
  <c r="C229" i="28"/>
  <c r="G229" i="28"/>
  <c r="K229" i="28"/>
  <c r="O229" i="28"/>
  <c r="S229" i="28"/>
  <c r="W229" i="28"/>
  <c r="D229" i="28"/>
  <c r="L229" i="28"/>
  <c r="T229" i="28"/>
  <c r="H229" i="28"/>
  <c r="P229" i="28"/>
  <c r="X229" i="28"/>
  <c r="N229" i="28"/>
  <c r="R229" i="28"/>
  <c r="F229" i="28"/>
  <c r="V229" i="28"/>
  <c r="J229" i="28"/>
  <c r="D159" i="21"/>
  <c r="H159" i="21"/>
  <c r="L159" i="21"/>
  <c r="P159" i="21"/>
  <c r="T159" i="21"/>
  <c r="X159" i="21"/>
  <c r="F159" i="21"/>
  <c r="J159" i="21"/>
  <c r="N159" i="21"/>
  <c r="R159" i="21"/>
  <c r="V159" i="21"/>
  <c r="G159" i="21"/>
  <c r="O159" i="21"/>
  <c r="W159" i="21"/>
  <c r="C159" i="21"/>
  <c r="K159" i="21"/>
  <c r="S159" i="21"/>
  <c r="M159" i="21"/>
  <c r="Q159" i="21"/>
  <c r="E159" i="21"/>
  <c r="U159" i="21"/>
  <c r="I159" i="21"/>
  <c r="Y159" i="21"/>
  <c r="B159" i="21"/>
  <c r="E262" i="21"/>
  <c r="I262" i="21"/>
  <c r="M262" i="21"/>
  <c r="Q262" i="21"/>
  <c r="U262" i="21"/>
  <c r="Y262" i="21"/>
  <c r="C262" i="21"/>
  <c r="G262" i="21"/>
  <c r="K262" i="21"/>
  <c r="O262" i="21"/>
  <c r="S262" i="21"/>
  <c r="W262" i="21"/>
  <c r="D262" i="21"/>
  <c r="L262" i="21"/>
  <c r="T262" i="21"/>
  <c r="H262" i="21"/>
  <c r="P262" i="21"/>
  <c r="X262" i="21"/>
  <c r="J262" i="21"/>
  <c r="R262" i="21"/>
  <c r="F262" i="21"/>
  <c r="B262" i="21"/>
  <c r="V262" i="21"/>
  <c r="N262" i="21"/>
  <c r="F332" i="28"/>
  <c r="J332" i="28"/>
  <c r="N332" i="28"/>
  <c r="R332" i="28"/>
  <c r="V332" i="28"/>
  <c r="B332" i="28"/>
  <c r="D332" i="28"/>
  <c r="H332" i="28"/>
  <c r="L332" i="28"/>
  <c r="P332" i="28"/>
  <c r="T332" i="28"/>
  <c r="X332" i="28"/>
  <c r="I332" i="28"/>
  <c r="Q332" i="28"/>
  <c r="Y332" i="28"/>
  <c r="C332" i="28"/>
  <c r="K332" i="28"/>
  <c r="S332" i="28"/>
  <c r="E332" i="28"/>
  <c r="M332" i="28"/>
  <c r="U332" i="28"/>
  <c r="G332" i="28"/>
  <c r="O332" i="28"/>
  <c r="W332" i="28"/>
  <c r="E228" i="21"/>
  <c r="I228" i="21"/>
  <c r="M228" i="21"/>
  <c r="Q228" i="21"/>
  <c r="U228" i="21"/>
  <c r="Y228" i="21"/>
  <c r="C228" i="21"/>
  <c r="G228" i="21"/>
  <c r="K228" i="21"/>
  <c r="O228" i="21"/>
  <c r="S228" i="21"/>
  <c r="W228" i="21"/>
  <c r="B228" i="21"/>
  <c r="H228" i="21"/>
  <c r="P228" i="21"/>
  <c r="X228" i="21"/>
  <c r="D228" i="21"/>
  <c r="L228" i="21"/>
  <c r="T228" i="21"/>
  <c r="F228" i="21"/>
  <c r="V228" i="21"/>
  <c r="N228" i="21"/>
  <c r="R228" i="21"/>
  <c r="J228" i="21"/>
  <c r="C298" i="28"/>
  <c r="G298" i="28"/>
  <c r="K298" i="28"/>
  <c r="O298" i="28"/>
  <c r="S298" i="28"/>
  <c r="W298" i="28"/>
  <c r="E298" i="28"/>
  <c r="I298" i="28"/>
  <c r="M298" i="28"/>
  <c r="Q298" i="28"/>
  <c r="U298" i="28"/>
  <c r="Y298" i="28"/>
  <c r="B298" i="28"/>
  <c r="J298" i="28"/>
  <c r="R298" i="28"/>
  <c r="D298" i="28"/>
  <c r="L298" i="28"/>
  <c r="F298" i="28"/>
  <c r="N298" i="28"/>
  <c r="V298" i="28"/>
  <c r="H298" i="28"/>
  <c r="P298" i="28"/>
  <c r="X298" i="28"/>
  <c r="T298" i="28"/>
  <c r="D263" i="28"/>
  <c r="H263" i="28"/>
  <c r="L263" i="28"/>
  <c r="P263" i="28"/>
  <c r="T263" i="28"/>
  <c r="X263" i="28"/>
  <c r="F263" i="28"/>
  <c r="J263" i="28"/>
  <c r="N263" i="28"/>
  <c r="R263" i="28"/>
  <c r="V263" i="28"/>
  <c r="C263" i="28"/>
  <c r="K263" i="28"/>
  <c r="S263" i="28"/>
  <c r="G263" i="28"/>
  <c r="O263" i="28"/>
  <c r="W263" i="28"/>
  <c r="B263" i="28"/>
  <c r="I263" i="28"/>
  <c r="Q263" i="28"/>
  <c r="Y263" i="28"/>
  <c r="M263" i="28"/>
  <c r="U263" i="28"/>
  <c r="E263" i="28"/>
  <c r="E297" i="21"/>
  <c r="I297" i="21"/>
  <c r="M297" i="21"/>
  <c r="Q297" i="21"/>
  <c r="U297" i="21"/>
  <c r="Y297" i="21"/>
  <c r="D297" i="21"/>
  <c r="J297" i="21"/>
  <c r="O297" i="21"/>
  <c r="T297" i="21"/>
  <c r="G297" i="21"/>
  <c r="L297" i="21"/>
  <c r="R297" i="21"/>
  <c r="W297" i="21"/>
  <c r="B297" i="21"/>
  <c r="H297" i="21"/>
  <c r="S297" i="21"/>
  <c r="C297" i="21"/>
  <c r="N297" i="21"/>
  <c r="X297" i="21"/>
  <c r="F297" i="21"/>
  <c r="P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E160" i="21" l="1"/>
  <c r="I160" i="21"/>
  <c r="M160" i="21"/>
  <c r="Q160" i="21"/>
  <c r="U160" i="21"/>
  <c r="Y160" i="21"/>
  <c r="C160" i="21"/>
  <c r="G160" i="21"/>
  <c r="K160" i="21"/>
  <c r="O160" i="21"/>
  <c r="S160" i="21"/>
  <c r="W160" i="21"/>
  <c r="B160" i="21"/>
  <c r="H160" i="21"/>
  <c r="P160" i="21"/>
  <c r="X160" i="21"/>
  <c r="D160" i="21"/>
  <c r="L160" i="21"/>
  <c r="T160" i="21"/>
  <c r="F160" i="21"/>
  <c r="V160" i="21"/>
  <c r="J160" i="21"/>
  <c r="N160" i="21"/>
  <c r="R160" i="21"/>
  <c r="F194" i="21"/>
  <c r="J194" i="21"/>
  <c r="N194" i="21"/>
  <c r="R194" i="21"/>
  <c r="V194" i="21"/>
  <c r="D194" i="21"/>
  <c r="H194" i="21"/>
  <c r="L194" i="21"/>
  <c r="P194" i="21"/>
  <c r="T194" i="21"/>
  <c r="X194" i="21"/>
  <c r="I194" i="21"/>
  <c r="Q194" i="21"/>
  <c r="Y194" i="21"/>
  <c r="E194" i="21"/>
  <c r="M194" i="21"/>
  <c r="U194" i="21"/>
  <c r="G194" i="21"/>
  <c r="W194" i="21"/>
  <c r="O194" i="21"/>
  <c r="S194" i="21"/>
  <c r="B194" i="21"/>
  <c r="C194" i="21"/>
  <c r="K194" i="21"/>
  <c r="F162" i="28"/>
  <c r="J162" i="28"/>
  <c r="N162" i="28"/>
  <c r="R162" i="28"/>
  <c r="V162" i="28"/>
  <c r="D162" i="28"/>
  <c r="H162" i="28"/>
  <c r="L162" i="28"/>
  <c r="P162" i="28"/>
  <c r="T162" i="28"/>
  <c r="X162" i="28"/>
  <c r="G162" i="28"/>
  <c r="O162" i="28"/>
  <c r="W162" i="28"/>
  <c r="B162" i="28"/>
  <c r="Q162" i="28"/>
  <c r="C162" i="28"/>
  <c r="K162" i="28"/>
  <c r="S162" i="28"/>
  <c r="E162" i="28"/>
  <c r="M162" i="28"/>
  <c r="U162" i="28"/>
  <c r="I162" i="28"/>
  <c r="Y162" i="28"/>
  <c r="E264" i="28"/>
  <c r="I264" i="28"/>
  <c r="M264" i="28"/>
  <c r="Q264" i="28"/>
  <c r="U264" i="28"/>
  <c r="Y264" i="28"/>
  <c r="B264" i="28"/>
  <c r="C264" i="28"/>
  <c r="G264" i="28"/>
  <c r="K264" i="28"/>
  <c r="O264" i="28"/>
  <c r="S264" i="28"/>
  <c r="W264" i="28"/>
  <c r="D264" i="28"/>
  <c r="L264" i="28"/>
  <c r="T264" i="28"/>
  <c r="H264" i="28"/>
  <c r="P264" i="28"/>
  <c r="X264" i="28"/>
  <c r="J264" i="28"/>
  <c r="R264" i="28"/>
  <c r="V264" i="28"/>
  <c r="F264" i="28"/>
  <c r="N264" i="28"/>
  <c r="F230" i="28"/>
  <c r="J230" i="28"/>
  <c r="N230" i="28"/>
  <c r="R230" i="28"/>
  <c r="V230" i="28"/>
  <c r="D230" i="28"/>
  <c r="H230" i="28"/>
  <c r="L230" i="28"/>
  <c r="P230" i="28"/>
  <c r="T230" i="28"/>
  <c r="X230" i="28"/>
  <c r="E230" i="28"/>
  <c r="M230" i="28"/>
  <c r="U230" i="28"/>
  <c r="I230" i="28"/>
  <c r="Q230" i="28"/>
  <c r="Y230" i="28"/>
  <c r="G230" i="28"/>
  <c r="W230" i="28"/>
  <c r="K230" i="28"/>
  <c r="O230" i="28"/>
  <c r="C230" i="28"/>
  <c r="S230" i="28"/>
  <c r="B230" i="28"/>
  <c r="F263" i="21"/>
  <c r="J263" i="21"/>
  <c r="N263" i="21"/>
  <c r="R263" i="21"/>
  <c r="V263" i="21"/>
  <c r="D263" i="21"/>
  <c r="H263" i="21"/>
  <c r="L263" i="21"/>
  <c r="P263" i="21"/>
  <c r="T263" i="21"/>
  <c r="X263" i="21"/>
  <c r="E263" i="21"/>
  <c r="M263" i="21"/>
  <c r="U263" i="21"/>
  <c r="I263" i="21"/>
  <c r="Q263" i="21"/>
  <c r="Y263" i="21"/>
  <c r="B263" i="21"/>
  <c r="C263" i="21"/>
  <c r="S263" i="21"/>
  <c r="K263" i="21"/>
  <c r="O263" i="21"/>
  <c r="G263" i="21"/>
  <c r="W263" i="21"/>
  <c r="C367" i="28"/>
  <c r="G367" i="28"/>
  <c r="K367" i="28"/>
  <c r="O367" i="28"/>
  <c r="S367" i="28"/>
  <c r="W367" i="28"/>
  <c r="H367" i="28"/>
  <c r="M367" i="28"/>
  <c r="R367" i="28"/>
  <c r="X367" i="28"/>
  <c r="B367" i="28"/>
  <c r="E367" i="28"/>
  <c r="J367" i="28"/>
  <c r="P367" i="28"/>
  <c r="U367" i="28"/>
  <c r="F367" i="28"/>
  <c r="Q367" i="28"/>
  <c r="I367" i="28"/>
  <c r="T367" i="28"/>
  <c r="L367" i="28"/>
  <c r="V367" i="28"/>
  <c r="D367" i="28"/>
  <c r="N367" i="28"/>
  <c r="Y367" i="28"/>
  <c r="F229" i="21"/>
  <c r="J229" i="21"/>
  <c r="N229" i="21"/>
  <c r="R229" i="21"/>
  <c r="V229" i="21"/>
  <c r="D229" i="21"/>
  <c r="H229" i="21"/>
  <c r="L229" i="21"/>
  <c r="P229" i="21"/>
  <c r="T229" i="21"/>
  <c r="X229" i="21"/>
  <c r="I229" i="21"/>
  <c r="Q229" i="21"/>
  <c r="Y229" i="21"/>
  <c r="B229" i="21"/>
  <c r="E229" i="21"/>
  <c r="M229" i="21"/>
  <c r="U229" i="21"/>
  <c r="O229" i="21"/>
  <c r="G229" i="21"/>
  <c r="W229" i="21"/>
  <c r="C229" i="21"/>
  <c r="K229" i="21"/>
  <c r="S229" i="21"/>
  <c r="D299" i="28"/>
  <c r="H299" i="28"/>
  <c r="L299" i="28"/>
  <c r="P299" i="28"/>
  <c r="T299" i="28"/>
  <c r="X299" i="28"/>
  <c r="F299" i="28"/>
  <c r="J299" i="28"/>
  <c r="N299" i="28"/>
  <c r="R299" i="28"/>
  <c r="V299" i="28"/>
  <c r="C299" i="28"/>
  <c r="K299" i="28"/>
  <c r="S299" i="28"/>
  <c r="G299" i="28"/>
  <c r="O299" i="28"/>
  <c r="W299" i="28"/>
  <c r="B299" i="28"/>
  <c r="I299" i="28"/>
  <c r="Q299" i="28"/>
  <c r="Y299" i="28"/>
  <c r="U299" i="28"/>
  <c r="E299" i="28"/>
  <c r="M299" i="28"/>
  <c r="C333" i="28"/>
  <c r="G333" i="28"/>
  <c r="K333" i="28"/>
  <c r="O333" i="28"/>
  <c r="S333" i="28"/>
  <c r="W333" i="28"/>
  <c r="E333" i="28"/>
  <c r="I333" i="28"/>
  <c r="M333" i="28"/>
  <c r="Q333" i="28"/>
  <c r="U333" i="28"/>
  <c r="Y333" i="28"/>
  <c r="B333" i="28"/>
  <c r="J333" i="28"/>
  <c r="R333" i="28"/>
  <c r="D333" i="28"/>
  <c r="L333" i="28"/>
  <c r="T333" i="28"/>
  <c r="F333" i="28"/>
  <c r="N333" i="28"/>
  <c r="V333" i="28"/>
  <c r="H333" i="28"/>
  <c r="P333" i="28"/>
  <c r="X333" i="28"/>
  <c r="C196" i="28"/>
  <c r="G196" i="28"/>
  <c r="K196" i="28"/>
  <c r="O196" i="28"/>
  <c r="S196" i="28"/>
  <c r="W196" i="28"/>
  <c r="E196" i="28"/>
  <c r="I196" i="28"/>
  <c r="M196" i="28"/>
  <c r="Q196" i="28"/>
  <c r="U196" i="28"/>
  <c r="Y196" i="28"/>
  <c r="F196" i="28"/>
  <c r="N196" i="28"/>
  <c r="V196" i="28"/>
  <c r="B196" i="28"/>
  <c r="J196" i="28"/>
  <c r="R196" i="28"/>
  <c r="H196" i="28"/>
  <c r="X196" i="28"/>
  <c r="P196" i="28"/>
  <c r="D196" i="28"/>
  <c r="T196" i="28"/>
  <c r="L196" i="28"/>
  <c r="F298" i="21"/>
  <c r="J298" i="21"/>
  <c r="N298" i="21"/>
  <c r="R298" i="21"/>
  <c r="V298" i="21"/>
  <c r="C298" i="21"/>
  <c r="H298" i="21"/>
  <c r="M298" i="21"/>
  <c r="S298" i="21"/>
  <c r="X298" i="21"/>
  <c r="B298" i="21"/>
  <c r="E298" i="21"/>
  <c r="K298" i="21"/>
  <c r="P298" i="21"/>
  <c r="U298" i="21"/>
  <c r="G298" i="21"/>
  <c r="Q298" i="21"/>
  <c r="L298" i="21"/>
  <c r="W298" i="21"/>
  <c r="D298" i="21"/>
  <c r="Y298" i="21"/>
  <c r="O298" i="21"/>
  <c r="T298" i="21"/>
  <c r="I298" i="21"/>
  <c r="E332" i="21"/>
  <c r="I332" i="21"/>
  <c r="M332" i="21"/>
  <c r="Q332" i="21"/>
  <c r="U332" i="21"/>
  <c r="Y332" i="21"/>
  <c r="F332" i="21"/>
  <c r="K332" i="21"/>
  <c r="P332" i="21"/>
  <c r="V332" i="21"/>
  <c r="C332" i="21"/>
  <c r="H332" i="21"/>
  <c r="N332" i="21"/>
  <c r="S332" i="21"/>
  <c r="X332" i="21"/>
  <c r="J332" i="21"/>
  <c r="T332" i="21"/>
  <c r="D332" i="21"/>
  <c r="O332" i="21"/>
  <c r="B332" i="21"/>
  <c r="G332" i="21"/>
  <c r="R332" i="21"/>
  <c r="W332" i="21"/>
  <c r="L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C163" i="28" l="1"/>
  <c r="G163" i="28"/>
  <c r="K163" i="28"/>
  <c r="O163" i="28"/>
  <c r="S163" i="28"/>
  <c r="W163" i="28"/>
  <c r="E163" i="28"/>
  <c r="I163" i="28"/>
  <c r="M163" i="28"/>
  <c r="Q163" i="28"/>
  <c r="U163" i="28"/>
  <c r="Y163" i="28"/>
  <c r="B163" i="28"/>
  <c r="H163" i="28"/>
  <c r="P163" i="28"/>
  <c r="X163" i="28"/>
  <c r="R163" i="28"/>
  <c r="D163" i="28"/>
  <c r="L163" i="28"/>
  <c r="T163" i="28"/>
  <c r="F163" i="28"/>
  <c r="N163" i="28"/>
  <c r="V163" i="28"/>
  <c r="J163" i="28"/>
  <c r="D368" i="28"/>
  <c r="H368" i="28"/>
  <c r="L368" i="28"/>
  <c r="P368" i="28"/>
  <c r="T368" i="28"/>
  <c r="X368" i="28"/>
  <c r="F368" i="28"/>
  <c r="K368" i="28"/>
  <c r="Q368" i="28"/>
  <c r="V368" i="28"/>
  <c r="C368" i="28"/>
  <c r="I368" i="28"/>
  <c r="N368" i="28"/>
  <c r="S368" i="28"/>
  <c r="Y368" i="28"/>
  <c r="B368" i="28"/>
  <c r="E368" i="28"/>
  <c r="O368" i="28"/>
  <c r="G368" i="28"/>
  <c r="R368" i="28"/>
  <c r="J368" i="28"/>
  <c r="U368" i="28"/>
  <c r="M368" i="28"/>
  <c r="W368" i="28"/>
  <c r="C195" i="21"/>
  <c r="G195" i="21"/>
  <c r="K195" i="21"/>
  <c r="O195" i="21"/>
  <c r="S195" i="21"/>
  <c r="W195" i="21"/>
  <c r="E195" i="21"/>
  <c r="I195" i="21"/>
  <c r="M195" i="21"/>
  <c r="Q195" i="21"/>
  <c r="U195" i="21"/>
  <c r="Y195" i="21"/>
  <c r="J195" i="21"/>
  <c r="R195" i="21"/>
  <c r="F195" i="21"/>
  <c r="N195" i="21"/>
  <c r="V195" i="21"/>
  <c r="B195" i="21"/>
  <c r="P195" i="21"/>
  <c r="H195" i="21"/>
  <c r="X195" i="21"/>
  <c r="D195" i="21"/>
  <c r="L195" i="21"/>
  <c r="T195" i="21"/>
  <c r="D334" i="28"/>
  <c r="H334" i="28"/>
  <c r="L334" i="28"/>
  <c r="P334" i="28"/>
  <c r="T334" i="28"/>
  <c r="X334" i="28"/>
  <c r="F334" i="28"/>
  <c r="J334" i="28"/>
  <c r="N334" i="28"/>
  <c r="R334" i="28"/>
  <c r="V334" i="28"/>
  <c r="C334" i="28"/>
  <c r="K334" i="28"/>
  <c r="S334" i="28"/>
  <c r="E334" i="28"/>
  <c r="M334" i="28"/>
  <c r="U334" i="28"/>
  <c r="G334" i="28"/>
  <c r="O334" i="28"/>
  <c r="W334" i="28"/>
  <c r="B334" i="28"/>
  <c r="I334" i="28"/>
  <c r="Q334" i="28"/>
  <c r="Y334" i="28"/>
  <c r="D197" i="28"/>
  <c r="H197" i="28"/>
  <c r="L197" i="28"/>
  <c r="P197" i="28"/>
  <c r="T197" i="28"/>
  <c r="X197" i="28"/>
  <c r="F197" i="28"/>
  <c r="J197" i="28"/>
  <c r="N197" i="28"/>
  <c r="R197" i="28"/>
  <c r="V197" i="28"/>
  <c r="G197" i="28"/>
  <c r="O197" i="28"/>
  <c r="W197" i="28"/>
  <c r="C197" i="28"/>
  <c r="K197" i="28"/>
  <c r="S197" i="28"/>
  <c r="Q197" i="28"/>
  <c r="B197" i="28"/>
  <c r="E197" i="28"/>
  <c r="I197" i="28"/>
  <c r="Y197" i="28"/>
  <c r="M197" i="28"/>
  <c r="U197" i="28"/>
  <c r="E402" i="28"/>
  <c r="I402" i="28"/>
  <c r="M402" i="28"/>
  <c r="Q402" i="28"/>
  <c r="U402" i="28"/>
  <c r="Y402" i="28"/>
  <c r="C402" i="28"/>
  <c r="G402" i="28"/>
  <c r="K402" i="28"/>
  <c r="O402" i="28"/>
  <c r="S402" i="28"/>
  <c r="W402" i="28"/>
  <c r="D402" i="28"/>
  <c r="L402" i="28"/>
  <c r="T402" i="28"/>
  <c r="B402" i="28"/>
  <c r="H402" i="28"/>
  <c r="P402" i="28"/>
  <c r="X402" i="28"/>
  <c r="J402" i="28"/>
  <c r="N402" i="28"/>
  <c r="R402" i="28"/>
  <c r="F402" i="28"/>
  <c r="V402" i="28"/>
  <c r="F333" i="21"/>
  <c r="J333" i="21"/>
  <c r="N333" i="21"/>
  <c r="R333" i="21"/>
  <c r="V333" i="21"/>
  <c r="D333" i="21"/>
  <c r="I333" i="21"/>
  <c r="O333" i="21"/>
  <c r="T333" i="21"/>
  <c r="Y333" i="21"/>
  <c r="G333" i="21"/>
  <c r="L333" i="21"/>
  <c r="Q333" i="21"/>
  <c r="W333" i="21"/>
  <c r="H333" i="21"/>
  <c r="S333" i="21"/>
  <c r="B333" i="21"/>
  <c r="C333" i="21"/>
  <c r="M333" i="21"/>
  <c r="X333" i="21"/>
  <c r="E333" i="21"/>
  <c r="P333" i="21"/>
  <c r="U333" i="21"/>
  <c r="K333" i="21"/>
  <c r="C264" i="21"/>
  <c r="G264" i="21"/>
  <c r="K264" i="21"/>
  <c r="O264" i="21"/>
  <c r="S264" i="21"/>
  <c r="E264" i="21"/>
  <c r="I264" i="21"/>
  <c r="M264" i="21"/>
  <c r="Q264" i="21"/>
  <c r="U264" i="21"/>
  <c r="Y264" i="21"/>
  <c r="F264" i="21"/>
  <c r="N264" i="21"/>
  <c r="V264" i="21"/>
  <c r="J264" i="21"/>
  <c r="R264" i="21"/>
  <c r="X264" i="21"/>
  <c r="L264" i="21"/>
  <c r="B264" i="21"/>
  <c r="D264" i="21"/>
  <c r="T264" i="21"/>
  <c r="W264" i="21"/>
  <c r="H264" i="21"/>
  <c r="P264" i="21"/>
  <c r="F161" i="21"/>
  <c r="J161" i="21"/>
  <c r="N161" i="21"/>
  <c r="R161" i="21"/>
  <c r="V161" i="21"/>
  <c r="D161" i="21"/>
  <c r="H161" i="21"/>
  <c r="L161" i="21"/>
  <c r="P161" i="21"/>
  <c r="T161" i="21"/>
  <c r="X161" i="21"/>
  <c r="I161" i="21"/>
  <c r="Q161" i="21"/>
  <c r="Y161" i="21"/>
  <c r="E161" i="21"/>
  <c r="M161" i="21"/>
  <c r="U161" i="21"/>
  <c r="B161" i="21"/>
  <c r="O161" i="21"/>
  <c r="C161" i="21"/>
  <c r="S161" i="21"/>
  <c r="G161" i="21"/>
  <c r="W161" i="21"/>
  <c r="K161" i="21"/>
  <c r="C230" i="21"/>
  <c r="G230" i="21"/>
  <c r="K230" i="21"/>
  <c r="O230" i="21"/>
  <c r="S230" i="21"/>
  <c r="W230" i="21"/>
  <c r="B230" i="21"/>
  <c r="E230" i="21"/>
  <c r="I230" i="21"/>
  <c r="M230" i="21"/>
  <c r="Q230" i="21"/>
  <c r="U230" i="21"/>
  <c r="Y230" i="21"/>
  <c r="J230" i="21"/>
  <c r="R230" i="21"/>
  <c r="F230" i="21"/>
  <c r="N230" i="21"/>
  <c r="V230" i="21"/>
  <c r="H230" i="21"/>
  <c r="X230" i="21"/>
  <c r="P230" i="21"/>
  <c r="D230" i="21"/>
  <c r="L230" i="21"/>
  <c r="T230" i="21"/>
  <c r="C231" i="28"/>
  <c r="G231" i="28"/>
  <c r="K231" i="28"/>
  <c r="O231" i="28"/>
  <c r="S231" i="28"/>
  <c r="W231" i="28"/>
  <c r="E231" i="28"/>
  <c r="I231" i="28"/>
  <c r="M231" i="28"/>
  <c r="Q231" i="28"/>
  <c r="U231" i="28"/>
  <c r="Y231" i="28"/>
  <c r="B231" i="28"/>
  <c r="F231" i="28"/>
  <c r="N231" i="28"/>
  <c r="V231" i="28"/>
  <c r="J231" i="28"/>
  <c r="R231" i="28"/>
  <c r="P231" i="28"/>
  <c r="D231" i="28"/>
  <c r="T231" i="28"/>
  <c r="H231" i="28"/>
  <c r="X231" i="28"/>
  <c r="L231" i="28"/>
  <c r="E300" i="28"/>
  <c r="I300" i="28"/>
  <c r="M300" i="28"/>
  <c r="Q300" i="28"/>
  <c r="U300" i="28"/>
  <c r="Y300" i="28"/>
  <c r="B300" i="28"/>
  <c r="C300" i="28"/>
  <c r="G300" i="28"/>
  <c r="K300" i="28"/>
  <c r="O300" i="28"/>
  <c r="S300" i="28"/>
  <c r="W300" i="28"/>
  <c r="D300" i="28"/>
  <c r="L300" i="28"/>
  <c r="T300" i="28"/>
  <c r="H300" i="28"/>
  <c r="P300" i="28"/>
  <c r="X300" i="28"/>
  <c r="J300" i="28"/>
  <c r="R300" i="28"/>
  <c r="F300" i="28"/>
  <c r="N300" i="28"/>
  <c r="V300" i="28"/>
  <c r="F265" i="28"/>
  <c r="J265" i="28"/>
  <c r="N265" i="28"/>
  <c r="R265" i="28"/>
  <c r="V265" i="28"/>
  <c r="D265" i="28"/>
  <c r="H265" i="28"/>
  <c r="L265" i="28"/>
  <c r="P265" i="28"/>
  <c r="T265" i="28"/>
  <c r="X265" i="28"/>
  <c r="E265" i="28"/>
  <c r="M265" i="28"/>
  <c r="U265" i="28"/>
  <c r="I265" i="28"/>
  <c r="Q265" i="28"/>
  <c r="Y265" i="28"/>
  <c r="C265" i="28"/>
  <c r="K265" i="28"/>
  <c r="S265" i="28"/>
  <c r="G265" i="28"/>
  <c r="B265" i="28"/>
  <c r="O265" i="28"/>
  <c r="W265" i="28"/>
  <c r="C367" i="21"/>
  <c r="G367" i="21"/>
  <c r="H367" i="21"/>
  <c r="L367" i="21"/>
  <c r="P367" i="21"/>
  <c r="T367" i="21"/>
  <c r="X367" i="21"/>
  <c r="E367" i="21"/>
  <c r="J367" i="21"/>
  <c r="N367" i="21"/>
  <c r="R367" i="21"/>
  <c r="V367" i="21"/>
  <c r="K367" i="21"/>
  <c r="S367" i="21"/>
  <c r="F367" i="21"/>
  <c r="O367" i="21"/>
  <c r="W367" i="21"/>
  <c r="I367" i="21"/>
  <c r="Y367" i="21"/>
  <c r="Q367" i="21"/>
  <c r="U367" i="21"/>
  <c r="D367" i="21"/>
  <c r="M367" i="21"/>
  <c r="B367" i="21"/>
  <c r="C299" i="21"/>
  <c r="G299" i="21"/>
  <c r="K299" i="21"/>
  <c r="O299" i="21"/>
  <c r="S299" i="21"/>
  <c r="W299" i="21"/>
  <c r="F299" i="21"/>
  <c r="L299" i="21"/>
  <c r="Q299" i="21"/>
  <c r="V299" i="21"/>
  <c r="D299" i="21"/>
  <c r="I299" i="21"/>
  <c r="N299" i="21"/>
  <c r="T299" i="21"/>
  <c r="Y299" i="21"/>
  <c r="E299" i="21"/>
  <c r="P299" i="21"/>
  <c r="J299" i="21"/>
  <c r="U299" i="21"/>
  <c r="X299" i="21"/>
  <c r="M299" i="21"/>
  <c r="R299" i="21"/>
  <c r="H299" i="21"/>
  <c r="B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E335" i="28" l="1"/>
  <c r="I335" i="28"/>
  <c r="M335" i="28"/>
  <c r="Q335" i="28"/>
  <c r="U335" i="28"/>
  <c r="Y335" i="28"/>
  <c r="B335" i="28"/>
  <c r="C335" i="28"/>
  <c r="G335" i="28"/>
  <c r="K335" i="28"/>
  <c r="O335" i="28"/>
  <c r="S335" i="28"/>
  <c r="W335" i="28"/>
  <c r="D335" i="28"/>
  <c r="L335" i="28"/>
  <c r="T335" i="28"/>
  <c r="F335" i="28"/>
  <c r="N335" i="28"/>
  <c r="V335" i="28"/>
  <c r="H335" i="28"/>
  <c r="P335" i="28"/>
  <c r="X335" i="28"/>
  <c r="J335" i="28"/>
  <c r="R335" i="28"/>
  <c r="E369" i="28"/>
  <c r="I369" i="28"/>
  <c r="M369" i="28"/>
  <c r="Q369" i="28"/>
  <c r="U369" i="28"/>
  <c r="Y369" i="28"/>
  <c r="D369" i="28"/>
  <c r="J369" i="28"/>
  <c r="O369" i="28"/>
  <c r="T369" i="28"/>
  <c r="G369" i="28"/>
  <c r="L369" i="28"/>
  <c r="R369" i="28"/>
  <c r="W369" i="28"/>
  <c r="C369" i="28"/>
  <c r="N369" i="28"/>
  <c r="X369" i="28"/>
  <c r="F369" i="28"/>
  <c r="P369" i="28"/>
  <c r="H369" i="28"/>
  <c r="S369" i="28"/>
  <c r="B369" i="28"/>
  <c r="K369" i="28"/>
  <c r="V369" i="28"/>
  <c r="E368" i="21"/>
  <c r="I368" i="21"/>
  <c r="M368" i="21"/>
  <c r="Q368" i="21"/>
  <c r="U368" i="21"/>
  <c r="Y368" i="21"/>
  <c r="C368" i="21"/>
  <c r="G368" i="21"/>
  <c r="K368" i="21"/>
  <c r="O368" i="21"/>
  <c r="S368" i="21"/>
  <c r="W368" i="21"/>
  <c r="D368" i="21"/>
  <c r="L368" i="21"/>
  <c r="T368" i="21"/>
  <c r="H368" i="21"/>
  <c r="P368" i="21"/>
  <c r="X368" i="21"/>
  <c r="R368" i="21"/>
  <c r="J368" i="21"/>
  <c r="N368" i="21"/>
  <c r="B368" i="21"/>
  <c r="V368" i="21"/>
  <c r="F368" i="21"/>
  <c r="F265" i="21"/>
  <c r="J265" i="21"/>
  <c r="N265" i="21"/>
  <c r="R265" i="21"/>
  <c r="V265" i="21"/>
  <c r="D265" i="21"/>
  <c r="I265" i="21"/>
  <c r="O265" i="21"/>
  <c r="T265" i="21"/>
  <c r="Y265" i="21"/>
  <c r="B265" i="21"/>
  <c r="G265" i="21"/>
  <c r="L265" i="21"/>
  <c r="Q265" i="21"/>
  <c r="W265" i="21"/>
  <c r="C265" i="21"/>
  <c r="M265" i="21"/>
  <c r="X265" i="21"/>
  <c r="H265" i="21"/>
  <c r="S265" i="21"/>
  <c r="U265" i="21"/>
  <c r="K265" i="21"/>
  <c r="P265" i="21"/>
  <c r="E265" i="21"/>
  <c r="E198" i="28"/>
  <c r="I198" i="28"/>
  <c r="M198" i="28"/>
  <c r="Q198" i="28"/>
  <c r="U198" i="28"/>
  <c r="Y198" i="28"/>
  <c r="C198" i="28"/>
  <c r="G198" i="28"/>
  <c r="K198" i="28"/>
  <c r="O198" i="28"/>
  <c r="S198" i="28"/>
  <c r="W198" i="28"/>
  <c r="H198" i="28"/>
  <c r="P198" i="28"/>
  <c r="X198" i="28"/>
  <c r="D198" i="28"/>
  <c r="L198" i="28"/>
  <c r="T198" i="28"/>
  <c r="B198" i="28"/>
  <c r="J198" i="28"/>
  <c r="R198" i="28"/>
  <c r="F198" i="28"/>
  <c r="V198" i="28"/>
  <c r="N198" i="28"/>
  <c r="D232" i="28"/>
  <c r="H232" i="28"/>
  <c r="L232" i="28"/>
  <c r="P232" i="28"/>
  <c r="T232" i="28"/>
  <c r="X232" i="28"/>
  <c r="F232" i="28"/>
  <c r="J232" i="28"/>
  <c r="N232" i="28"/>
  <c r="R232" i="28"/>
  <c r="V232" i="28"/>
  <c r="G232" i="28"/>
  <c r="O232" i="28"/>
  <c r="W232" i="28"/>
  <c r="B232" i="28"/>
  <c r="C232" i="28"/>
  <c r="K232" i="28"/>
  <c r="S232" i="28"/>
  <c r="I232" i="28"/>
  <c r="Y232" i="28"/>
  <c r="M232" i="28"/>
  <c r="Q232" i="28"/>
  <c r="E232" i="28"/>
  <c r="U232" i="28"/>
  <c r="D402" i="21"/>
  <c r="H402" i="21"/>
  <c r="L402" i="21"/>
  <c r="P402" i="21"/>
  <c r="T402" i="21"/>
  <c r="X402" i="21"/>
  <c r="E402" i="21"/>
  <c r="I402" i="21"/>
  <c r="M402" i="21"/>
  <c r="Q402" i="21"/>
  <c r="U402" i="21"/>
  <c r="Y402" i="21"/>
  <c r="J402" i="21"/>
  <c r="R402" i="21"/>
  <c r="F402" i="21"/>
  <c r="N402" i="21"/>
  <c r="V402" i="21"/>
  <c r="O402" i="21"/>
  <c r="B402" i="21"/>
  <c r="G402" i="21"/>
  <c r="W402" i="21"/>
  <c r="K402" i="21"/>
  <c r="S402" i="21"/>
  <c r="C402" i="21"/>
  <c r="C162" i="21"/>
  <c r="G162" i="21"/>
  <c r="K162" i="21"/>
  <c r="O162" i="21"/>
  <c r="S162" i="21"/>
  <c r="W162" i="21"/>
  <c r="B162" i="21"/>
  <c r="E162" i="21"/>
  <c r="I162" i="21"/>
  <c r="M162" i="21"/>
  <c r="Q162" i="21"/>
  <c r="U162" i="21"/>
  <c r="Y162" i="21"/>
  <c r="J162" i="21"/>
  <c r="R162" i="21"/>
  <c r="F162" i="21"/>
  <c r="N162" i="21"/>
  <c r="V162" i="21"/>
  <c r="H162" i="21"/>
  <c r="X162" i="21"/>
  <c r="L162" i="21"/>
  <c r="P162" i="21"/>
  <c r="D162" i="21"/>
  <c r="T162" i="21"/>
  <c r="D196" i="21"/>
  <c r="H196" i="21"/>
  <c r="L196" i="21"/>
  <c r="P196" i="21"/>
  <c r="T196" i="21"/>
  <c r="X196" i="21"/>
  <c r="F196" i="21"/>
  <c r="J196" i="21"/>
  <c r="N196" i="21"/>
  <c r="R196" i="21"/>
  <c r="V196" i="21"/>
  <c r="C196" i="21"/>
  <c r="K196" i="21"/>
  <c r="S196" i="21"/>
  <c r="G196" i="21"/>
  <c r="O196" i="21"/>
  <c r="W196" i="21"/>
  <c r="I196" i="21"/>
  <c r="Y196" i="21"/>
  <c r="Q196" i="21"/>
  <c r="B196" i="21"/>
  <c r="E196" i="21"/>
  <c r="M196" i="21"/>
  <c r="U196" i="21"/>
  <c r="F301" i="28"/>
  <c r="J301" i="28"/>
  <c r="N301" i="28"/>
  <c r="R301" i="28"/>
  <c r="V301" i="28"/>
  <c r="D301" i="28"/>
  <c r="H301" i="28"/>
  <c r="L301" i="28"/>
  <c r="P301" i="28"/>
  <c r="T301" i="28"/>
  <c r="X301" i="28"/>
  <c r="E301" i="28"/>
  <c r="M301" i="28"/>
  <c r="U301" i="28"/>
  <c r="I301" i="28"/>
  <c r="Q301" i="28"/>
  <c r="Y301" i="28"/>
  <c r="C301" i="28"/>
  <c r="K301" i="28"/>
  <c r="S301" i="28"/>
  <c r="B301" i="28"/>
  <c r="G301" i="28"/>
  <c r="O301" i="28"/>
  <c r="W301" i="28"/>
  <c r="F403" i="28"/>
  <c r="J403" i="28"/>
  <c r="N403" i="28"/>
  <c r="R403" i="28"/>
  <c r="V403" i="28"/>
  <c r="D403" i="28"/>
  <c r="H403" i="28"/>
  <c r="L403" i="28"/>
  <c r="P403" i="28"/>
  <c r="T403" i="28"/>
  <c r="X403" i="28"/>
  <c r="E403" i="28"/>
  <c r="M403" i="28"/>
  <c r="U403" i="28"/>
  <c r="I403" i="28"/>
  <c r="Q403" i="28"/>
  <c r="Y403" i="28"/>
  <c r="C403" i="28"/>
  <c r="S403" i="28"/>
  <c r="G403" i="28"/>
  <c r="W403" i="28"/>
  <c r="K403" i="28"/>
  <c r="O403" i="28"/>
  <c r="B403" i="28"/>
  <c r="D164" i="28"/>
  <c r="H164" i="28"/>
  <c r="L164" i="28"/>
  <c r="P164" i="28"/>
  <c r="T164" i="28"/>
  <c r="X164" i="28"/>
  <c r="F164" i="28"/>
  <c r="J164" i="28"/>
  <c r="N164" i="28"/>
  <c r="R164" i="28"/>
  <c r="V164" i="28"/>
  <c r="I164" i="28"/>
  <c r="Q164" i="28"/>
  <c r="Y164" i="28"/>
  <c r="S164" i="28"/>
  <c r="B164" i="28"/>
  <c r="E164" i="28"/>
  <c r="M164" i="28"/>
  <c r="U164" i="28"/>
  <c r="G164" i="28"/>
  <c r="O164" i="28"/>
  <c r="W164" i="28"/>
  <c r="C164" i="28"/>
  <c r="K164" i="28"/>
  <c r="D231" i="21"/>
  <c r="H231" i="21"/>
  <c r="L231" i="21"/>
  <c r="P231" i="21"/>
  <c r="T231" i="21"/>
  <c r="X231" i="21"/>
  <c r="F231" i="21"/>
  <c r="J231" i="21"/>
  <c r="N231" i="21"/>
  <c r="R231" i="21"/>
  <c r="V231" i="21"/>
  <c r="C231" i="21"/>
  <c r="K231" i="21"/>
  <c r="S231" i="21"/>
  <c r="G231" i="21"/>
  <c r="O231" i="21"/>
  <c r="W231" i="21"/>
  <c r="Q231" i="21"/>
  <c r="I231" i="21"/>
  <c r="Y231" i="21"/>
  <c r="M231" i="21"/>
  <c r="U231" i="21"/>
  <c r="B231" i="21"/>
  <c r="E231" i="21"/>
  <c r="C266" i="28"/>
  <c r="G266" i="28"/>
  <c r="K266" i="28"/>
  <c r="O266" i="28"/>
  <c r="S266" i="28"/>
  <c r="W266" i="28"/>
  <c r="E266" i="28"/>
  <c r="I266" i="28"/>
  <c r="M266" i="28"/>
  <c r="Q266" i="28"/>
  <c r="U266" i="28"/>
  <c r="Y266" i="28"/>
  <c r="B266" i="28"/>
  <c r="F266" i="28"/>
  <c r="N266" i="28"/>
  <c r="V266" i="28"/>
  <c r="J266" i="28"/>
  <c r="R266" i="28"/>
  <c r="D266" i="28"/>
  <c r="L266" i="28"/>
  <c r="T266" i="28"/>
  <c r="H266" i="28"/>
  <c r="P266" i="28"/>
  <c r="X266" i="28"/>
  <c r="D300" i="21"/>
  <c r="H300" i="21"/>
  <c r="L300" i="21"/>
  <c r="P300" i="21"/>
  <c r="T300" i="21"/>
  <c r="X300" i="21"/>
  <c r="E300" i="21"/>
  <c r="J300" i="21"/>
  <c r="O300" i="21"/>
  <c r="U300" i="21"/>
  <c r="G300" i="21"/>
  <c r="M300" i="21"/>
  <c r="R300" i="21"/>
  <c r="W300" i="21"/>
  <c r="B300" i="21"/>
  <c r="C300" i="21"/>
  <c r="N300" i="21"/>
  <c r="Y300" i="21"/>
  <c r="I300" i="21"/>
  <c r="S300" i="21"/>
  <c r="V300" i="21"/>
  <c r="K300" i="21"/>
  <c r="Q300" i="21"/>
  <c r="F300" i="21"/>
  <c r="C334" i="21"/>
  <c r="G334" i="21"/>
  <c r="K334" i="21"/>
  <c r="O334" i="21"/>
  <c r="S334" i="21"/>
  <c r="W334" i="21"/>
  <c r="H334" i="21"/>
  <c r="M334" i="21"/>
  <c r="R334" i="21"/>
  <c r="X334" i="21"/>
  <c r="E334" i="21"/>
  <c r="J334" i="21"/>
  <c r="P334" i="21"/>
  <c r="U334" i="21"/>
  <c r="B334" i="21"/>
  <c r="F334" i="21"/>
  <c r="Q334" i="21"/>
  <c r="L334" i="21"/>
  <c r="V334" i="21"/>
  <c r="D334" i="21"/>
  <c r="Y334" i="21"/>
  <c r="N334" i="21"/>
  <c r="T334" i="21"/>
  <c r="I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K131" i="25"/>
  <c r="T131" i="25"/>
  <c r="U131" i="25"/>
  <c r="B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E233" i="28" l="1"/>
  <c r="I233" i="28"/>
  <c r="M233" i="28"/>
  <c r="Q233" i="28"/>
  <c r="U233" i="28"/>
  <c r="Y233" i="28"/>
  <c r="B233" i="28"/>
  <c r="C233" i="28"/>
  <c r="G233" i="28"/>
  <c r="K233" i="28"/>
  <c r="O233" i="28"/>
  <c r="S233" i="28"/>
  <c r="W233" i="28"/>
  <c r="H233" i="28"/>
  <c r="P233" i="28"/>
  <c r="X233" i="28"/>
  <c r="D233" i="28"/>
  <c r="L233" i="28"/>
  <c r="T233" i="28"/>
  <c r="R233" i="28"/>
  <c r="F233" i="28"/>
  <c r="J233" i="28"/>
  <c r="N233" i="28"/>
  <c r="V233" i="28"/>
  <c r="D335" i="21"/>
  <c r="H335" i="21"/>
  <c r="L335" i="21"/>
  <c r="P335" i="21"/>
  <c r="T335" i="21"/>
  <c r="X335" i="21"/>
  <c r="F335" i="21"/>
  <c r="K335" i="21"/>
  <c r="Q335" i="21"/>
  <c r="V335" i="21"/>
  <c r="C335" i="21"/>
  <c r="I335" i="21"/>
  <c r="N335" i="21"/>
  <c r="S335" i="21"/>
  <c r="Y335" i="21"/>
  <c r="E335" i="21"/>
  <c r="O335" i="21"/>
  <c r="J335" i="21"/>
  <c r="U335" i="21"/>
  <c r="W335" i="21"/>
  <c r="M335" i="21"/>
  <c r="R335" i="21"/>
  <c r="B335" i="21"/>
  <c r="G335" i="21"/>
  <c r="D163" i="21"/>
  <c r="H163" i="21"/>
  <c r="L163" i="21"/>
  <c r="P163" i="21"/>
  <c r="T163" i="21"/>
  <c r="X163" i="21"/>
  <c r="F163" i="21"/>
  <c r="J163" i="21"/>
  <c r="N163" i="21"/>
  <c r="R163" i="21"/>
  <c r="V163" i="21"/>
  <c r="C163" i="21"/>
  <c r="K163" i="21"/>
  <c r="S163" i="21"/>
  <c r="G163" i="21"/>
  <c r="O163" i="21"/>
  <c r="W163" i="21"/>
  <c r="Q163" i="21"/>
  <c r="B163" i="21"/>
  <c r="E163" i="21"/>
  <c r="U163" i="21"/>
  <c r="I163" i="21"/>
  <c r="Y163" i="21"/>
  <c r="M163" i="21"/>
  <c r="E197" i="21"/>
  <c r="I197" i="21"/>
  <c r="M197" i="21"/>
  <c r="Q197" i="21"/>
  <c r="U197" i="21"/>
  <c r="Y197" i="21"/>
  <c r="C197" i="21"/>
  <c r="G197" i="21"/>
  <c r="K197" i="21"/>
  <c r="O197" i="21"/>
  <c r="S197" i="21"/>
  <c r="W197" i="21"/>
  <c r="D197" i="21"/>
  <c r="L197" i="21"/>
  <c r="T197" i="21"/>
  <c r="B197" i="21"/>
  <c r="H197" i="21"/>
  <c r="P197" i="21"/>
  <c r="X197" i="21"/>
  <c r="R197" i="21"/>
  <c r="J197" i="21"/>
  <c r="N197" i="21"/>
  <c r="V197" i="21"/>
  <c r="F197" i="21"/>
  <c r="F370" i="28"/>
  <c r="J370" i="28"/>
  <c r="N370" i="28"/>
  <c r="R370" i="28"/>
  <c r="V370" i="28"/>
  <c r="C370" i="28"/>
  <c r="H370" i="28"/>
  <c r="M370" i="28"/>
  <c r="S370" i="28"/>
  <c r="X370" i="28"/>
  <c r="B370" i="28"/>
  <c r="E370" i="28"/>
  <c r="K370" i="28"/>
  <c r="P370" i="28"/>
  <c r="U370" i="28"/>
  <c r="L370" i="28"/>
  <c r="W370" i="28"/>
  <c r="D370" i="28"/>
  <c r="O370" i="28"/>
  <c r="Y370" i="28"/>
  <c r="G370" i="28"/>
  <c r="Q370" i="28"/>
  <c r="I370" i="28"/>
  <c r="T370" i="28"/>
  <c r="E165" i="28"/>
  <c r="I165" i="28"/>
  <c r="M165" i="28"/>
  <c r="Q165" i="28"/>
  <c r="U165" i="28"/>
  <c r="Y165" i="28"/>
  <c r="B165" i="28"/>
  <c r="C165" i="28"/>
  <c r="G165" i="28"/>
  <c r="K165" i="28"/>
  <c r="O165" i="28"/>
  <c r="S165" i="28"/>
  <c r="W165" i="28"/>
  <c r="J165" i="28"/>
  <c r="R165" i="28"/>
  <c r="L165" i="28"/>
  <c r="F165" i="28"/>
  <c r="N165" i="28"/>
  <c r="V165" i="28"/>
  <c r="H165" i="28"/>
  <c r="P165" i="28"/>
  <c r="X165" i="28"/>
  <c r="D165" i="28"/>
  <c r="T165" i="28"/>
  <c r="E301" i="21"/>
  <c r="I301" i="21"/>
  <c r="M301" i="21"/>
  <c r="Q301" i="21"/>
  <c r="U301" i="21"/>
  <c r="Y301" i="21"/>
  <c r="C301" i="21"/>
  <c r="H301" i="21"/>
  <c r="N301" i="21"/>
  <c r="S301" i="21"/>
  <c r="X301" i="21"/>
  <c r="F301" i="21"/>
  <c r="K301" i="21"/>
  <c r="P301" i="21"/>
  <c r="V301" i="21"/>
  <c r="L301" i="21"/>
  <c r="W301" i="21"/>
  <c r="G301" i="21"/>
  <c r="R301" i="21"/>
  <c r="B301" i="21"/>
  <c r="T301" i="21"/>
  <c r="J301" i="21"/>
  <c r="O301" i="21"/>
  <c r="D301" i="21"/>
  <c r="C266" i="21"/>
  <c r="G266" i="21"/>
  <c r="K266" i="21"/>
  <c r="O266" i="21"/>
  <c r="S266" i="21"/>
  <c r="W266" i="21"/>
  <c r="H266" i="21"/>
  <c r="M266" i="21"/>
  <c r="R266" i="21"/>
  <c r="X266" i="21"/>
  <c r="E266" i="21"/>
  <c r="J266" i="21"/>
  <c r="P266" i="21"/>
  <c r="U266" i="21"/>
  <c r="L266" i="21"/>
  <c r="V266" i="21"/>
  <c r="F266" i="21"/>
  <c r="Q266" i="21"/>
  <c r="T266" i="21"/>
  <c r="I266" i="21"/>
  <c r="D266" i="21"/>
  <c r="B266" i="21"/>
  <c r="N266" i="21"/>
  <c r="Y266" i="21"/>
  <c r="C404" i="28"/>
  <c r="G404" i="28"/>
  <c r="K404" i="28"/>
  <c r="O404" i="28"/>
  <c r="S404" i="28"/>
  <c r="W404" i="28"/>
  <c r="E404" i="28"/>
  <c r="I404" i="28"/>
  <c r="M404" i="28"/>
  <c r="Q404" i="28"/>
  <c r="U404" i="28"/>
  <c r="Y404" i="28"/>
  <c r="F404" i="28"/>
  <c r="N404" i="28"/>
  <c r="V404" i="28"/>
  <c r="J404" i="28"/>
  <c r="R404" i="28"/>
  <c r="B404" i="28"/>
  <c r="L404" i="28"/>
  <c r="P404" i="28"/>
  <c r="D404" i="28"/>
  <c r="T404" i="28"/>
  <c r="H404" i="28"/>
  <c r="X404" i="28"/>
  <c r="F199" i="28"/>
  <c r="J199" i="28"/>
  <c r="N199" i="28"/>
  <c r="R199" i="28"/>
  <c r="V199" i="28"/>
  <c r="D199" i="28"/>
  <c r="H199" i="28"/>
  <c r="L199" i="28"/>
  <c r="P199" i="28"/>
  <c r="T199" i="28"/>
  <c r="X199" i="28"/>
  <c r="I199" i="28"/>
  <c r="Q199" i="28"/>
  <c r="Y199" i="28"/>
  <c r="E199" i="28"/>
  <c r="M199" i="28"/>
  <c r="U199" i="28"/>
  <c r="C199" i="28"/>
  <c r="S199" i="28"/>
  <c r="G199" i="28"/>
  <c r="K199" i="28"/>
  <c r="O199" i="28"/>
  <c r="W199" i="28"/>
  <c r="B199" i="28"/>
  <c r="E232" i="21"/>
  <c r="I232" i="21"/>
  <c r="M232" i="21"/>
  <c r="Q232" i="21"/>
  <c r="U232" i="21"/>
  <c r="Y232" i="21"/>
  <c r="C232" i="21"/>
  <c r="G232" i="21"/>
  <c r="K232" i="21"/>
  <c r="O232" i="21"/>
  <c r="S232" i="21"/>
  <c r="W232" i="21"/>
  <c r="B232" i="21"/>
  <c r="D232" i="21"/>
  <c r="L232" i="21"/>
  <c r="T232" i="21"/>
  <c r="H232" i="21"/>
  <c r="P232" i="21"/>
  <c r="X232" i="21"/>
  <c r="J232" i="21"/>
  <c r="R232" i="21"/>
  <c r="V232" i="21"/>
  <c r="F232" i="21"/>
  <c r="N232" i="21"/>
  <c r="D267" i="28"/>
  <c r="H267" i="28"/>
  <c r="L267" i="28"/>
  <c r="P267" i="28"/>
  <c r="T267" i="28"/>
  <c r="X267" i="28"/>
  <c r="F267" i="28"/>
  <c r="J267" i="28"/>
  <c r="N267" i="28"/>
  <c r="R267" i="28"/>
  <c r="V267" i="28"/>
  <c r="G267" i="28"/>
  <c r="O267" i="28"/>
  <c r="W267" i="28"/>
  <c r="B267" i="28"/>
  <c r="C267" i="28"/>
  <c r="K267" i="28"/>
  <c r="S267" i="28"/>
  <c r="E267" i="28"/>
  <c r="M267" i="28"/>
  <c r="U267" i="28"/>
  <c r="Q267" i="28"/>
  <c r="Y267" i="28"/>
  <c r="I267" i="28"/>
  <c r="F336" i="28"/>
  <c r="J336" i="28"/>
  <c r="N336" i="28"/>
  <c r="R336" i="28"/>
  <c r="V336" i="28"/>
  <c r="D336" i="28"/>
  <c r="H336" i="28"/>
  <c r="L336" i="28"/>
  <c r="P336" i="28"/>
  <c r="T336" i="28"/>
  <c r="X336" i="28"/>
  <c r="E336" i="28"/>
  <c r="M336" i="28"/>
  <c r="U336" i="28"/>
  <c r="G336" i="28"/>
  <c r="O336" i="28"/>
  <c r="W336" i="28"/>
  <c r="I336" i="28"/>
  <c r="Q336" i="28"/>
  <c r="Y336" i="28"/>
  <c r="C336" i="28"/>
  <c r="K336" i="28"/>
  <c r="S336" i="28"/>
  <c r="B336" i="28"/>
  <c r="C302" i="28"/>
  <c r="G302" i="28"/>
  <c r="K302" i="28"/>
  <c r="O302" i="28"/>
  <c r="S302" i="28"/>
  <c r="W302" i="28"/>
  <c r="E302" i="28"/>
  <c r="I302" i="28"/>
  <c r="M302" i="28"/>
  <c r="Q302" i="28"/>
  <c r="U302" i="28"/>
  <c r="Y302" i="28"/>
  <c r="B302" i="28"/>
  <c r="F302" i="28"/>
  <c r="N302" i="28"/>
  <c r="V302" i="28"/>
  <c r="J302" i="28"/>
  <c r="R302" i="28"/>
  <c r="D302" i="28"/>
  <c r="L302" i="28"/>
  <c r="T302" i="28"/>
  <c r="P302" i="28"/>
  <c r="X302" i="28"/>
  <c r="H302" i="28"/>
  <c r="E403" i="21"/>
  <c r="I403" i="21"/>
  <c r="M403" i="21"/>
  <c r="Q403" i="21"/>
  <c r="U403" i="21"/>
  <c r="Y403" i="21"/>
  <c r="F403" i="21"/>
  <c r="J403" i="21"/>
  <c r="N403" i="21"/>
  <c r="R403" i="21"/>
  <c r="V403" i="21"/>
  <c r="C403" i="21"/>
  <c r="K403" i="21"/>
  <c r="S403" i="21"/>
  <c r="G403" i="21"/>
  <c r="O403" i="21"/>
  <c r="W403" i="21"/>
  <c r="H403" i="21"/>
  <c r="X403" i="21"/>
  <c r="P403" i="21"/>
  <c r="D403" i="21"/>
  <c r="T403" i="21"/>
  <c r="L403" i="21"/>
  <c r="B403" i="21"/>
  <c r="F369" i="21"/>
  <c r="J369" i="21"/>
  <c r="N369" i="21"/>
  <c r="R369" i="21"/>
  <c r="V369" i="21"/>
  <c r="D369" i="21"/>
  <c r="H369" i="21"/>
  <c r="L369" i="21"/>
  <c r="P369" i="21"/>
  <c r="T369" i="21"/>
  <c r="X369" i="21"/>
  <c r="E369" i="21"/>
  <c r="M369" i="21"/>
  <c r="U369" i="21"/>
  <c r="I369" i="21"/>
  <c r="Q369" i="21"/>
  <c r="Y369" i="21"/>
  <c r="B369" i="21"/>
  <c r="K369" i="21"/>
  <c r="C369" i="21"/>
  <c r="S369" i="21"/>
  <c r="G369" i="21"/>
  <c r="W369" i="21"/>
  <c r="O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E336" i="21" l="1"/>
  <c r="I336" i="21"/>
  <c r="M336" i="21"/>
  <c r="Q336" i="21"/>
  <c r="U336" i="21"/>
  <c r="Y336" i="21"/>
  <c r="D336" i="21"/>
  <c r="J336" i="21"/>
  <c r="O336" i="21"/>
  <c r="T336" i="21"/>
  <c r="G336" i="21"/>
  <c r="L336" i="21"/>
  <c r="R336" i="21"/>
  <c r="W336" i="21"/>
  <c r="C336" i="21"/>
  <c r="N336" i="21"/>
  <c r="X336" i="21"/>
  <c r="H336" i="21"/>
  <c r="S336" i="21"/>
  <c r="B336" i="21"/>
  <c r="V336" i="21"/>
  <c r="K336" i="21"/>
  <c r="P336" i="21"/>
  <c r="F336" i="21"/>
  <c r="E164" i="21"/>
  <c r="I164" i="21"/>
  <c r="M164" i="21"/>
  <c r="Q164" i="21"/>
  <c r="U164" i="21"/>
  <c r="Y164" i="21"/>
  <c r="C164" i="21"/>
  <c r="G164" i="21"/>
  <c r="K164" i="21"/>
  <c r="O164" i="21"/>
  <c r="S164" i="21"/>
  <c r="W164" i="21"/>
  <c r="B164" i="21"/>
  <c r="D164" i="21"/>
  <c r="L164" i="21"/>
  <c r="T164" i="21"/>
  <c r="H164" i="21"/>
  <c r="P164" i="21"/>
  <c r="X164" i="21"/>
  <c r="J164" i="21"/>
  <c r="N164" i="21"/>
  <c r="R164" i="21"/>
  <c r="F164" i="21"/>
  <c r="V164" i="21"/>
  <c r="D267" i="21"/>
  <c r="H267" i="21"/>
  <c r="L267" i="21"/>
  <c r="P267" i="21"/>
  <c r="T267" i="21"/>
  <c r="X267" i="21"/>
  <c r="F267" i="21"/>
  <c r="K267" i="21"/>
  <c r="Q267" i="21"/>
  <c r="V267" i="21"/>
  <c r="C267" i="21"/>
  <c r="I267" i="21"/>
  <c r="N267" i="21"/>
  <c r="S267" i="21"/>
  <c r="Y267" i="21"/>
  <c r="B267" i="21"/>
  <c r="J267" i="21"/>
  <c r="U267" i="21"/>
  <c r="E267" i="21"/>
  <c r="O267" i="21"/>
  <c r="R267" i="21"/>
  <c r="G267" i="21"/>
  <c r="M267" i="21"/>
  <c r="W267" i="21"/>
  <c r="D405" i="28"/>
  <c r="H405" i="28"/>
  <c r="L405" i="28"/>
  <c r="P405" i="28"/>
  <c r="T405" i="28"/>
  <c r="X405" i="28"/>
  <c r="F405" i="28"/>
  <c r="J405" i="28"/>
  <c r="N405" i="28"/>
  <c r="R405" i="28"/>
  <c r="V405" i="28"/>
  <c r="G405" i="28"/>
  <c r="O405" i="28"/>
  <c r="W405" i="28"/>
  <c r="C405" i="28"/>
  <c r="K405" i="28"/>
  <c r="S405" i="28"/>
  <c r="E405" i="28"/>
  <c r="U405" i="28"/>
  <c r="B405" i="28"/>
  <c r="I405" i="28"/>
  <c r="Y405" i="28"/>
  <c r="M405" i="28"/>
  <c r="Q405" i="28"/>
  <c r="D303" i="28"/>
  <c r="H303" i="28"/>
  <c r="L303" i="28"/>
  <c r="P303" i="28"/>
  <c r="T303" i="28"/>
  <c r="X303" i="28"/>
  <c r="F303" i="28"/>
  <c r="J303" i="28"/>
  <c r="N303" i="28"/>
  <c r="R303" i="28"/>
  <c r="V303" i="28"/>
  <c r="G303" i="28"/>
  <c r="O303" i="28"/>
  <c r="W303" i="28"/>
  <c r="B303" i="28"/>
  <c r="C303" i="28"/>
  <c r="K303" i="28"/>
  <c r="S303" i="28"/>
  <c r="E303" i="28"/>
  <c r="M303" i="28"/>
  <c r="U303" i="28"/>
  <c r="Y303" i="28"/>
  <c r="I303" i="28"/>
  <c r="Q303" i="28"/>
  <c r="C371" i="28"/>
  <c r="G371" i="28"/>
  <c r="K371" i="28"/>
  <c r="O371" i="28"/>
  <c r="S371" i="28"/>
  <c r="W371" i="28"/>
  <c r="F371" i="28"/>
  <c r="L371" i="28"/>
  <c r="Q371" i="28"/>
  <c r="V371" i="28"/>
  <c r="D371" i="28"/>
  <c r="I371" i="28"/>
  <c r="N371" i="28"/>
  <c r="T371" i="28"/>
  <c r="Y371" i="28"/>
  <c r="J371" i="28"/>
  <c r="U371" i="28"/>
  <c r="M371" i="28"/>
  <c r="X371" i="28"/>
  <c r="E371" i="28"/>
  <c r="P371" i="28"/>
  <c r="H371" i="28"/>
  <c r="R371" i="28"/>
  <c r="B371" i="28"/>
  <c r="F233" i="21"/>
  <c r="J233" i="21"/>
  <c r="N233" i="21"/>
  <c r="R233" i="21"/>
  <c r="V233" i="21"/>
  <c r="D233" i="21"/>
  <c r="H233" i="21"/>
  <c r="L233" i="21"/>
  <c r="P233" i="21"/>
  <c r="T233" i="21"/>
  <c r="X233" i="21"/>
  <c r="E233" i="21"/>
  <c r="M233" i="21"/>
  <c r="U233" i="21"/>
  <c r="I233" i="21"/>
  <c r="Q233" i="21"/>
  <c r="Y233" i="21"/>
  <c r="B233" i="21"/>
  <c r="C233" i="21"/>
  <c r="S233" i="21"/>
  <c r="K233" i="21"/>
  <c r="G233" i="21"/>
  <c r="O233" i="21"/>
  <c r="W233" i="21"/>
  <c r="C200" i="28"/>
  <c r="G200" i="28"/>
  <c r="K200" i="28"/>
  <c r="O200" i="28"/>
  <c r="S200" i="28"/>
  <c r="W200" i="28"/>
  <c r="E200" i="28"/>
  <c r="I200" i="28"/>
  <c r="M200" i="28"/>
  <c r="Q200" i="28"/>
  <c r="U200" i="28"/>
  <c r="Y200" i="28"/>
  <c r="J200" i="28"/>
  <c r="R200" i="28"/>
  <c r="B200" i="28"/>
  <c r="F200" i="28"/>
  <c r="N200" i="28"/>
  <c r="V200" i="28"/>
  <c r="L200" i="28"/>
  <c r="P200" i="28"/>
  <c r="D200" i="28"/>
  <c r="T200" i="28"/>
  <c r="H200" i="28"/>
  <c r="X200" i="28"/>
  <c r="E268" i="28"/>
  <c r="I268" i="28"/>
  <c r="M268" i="28"/>
  <c r="Q268" i="28"/>
  <c r="U268" i="28"/>
  <c r="Y268" i="28"/>
  <c r="B268" i="28"/>
  <c r="C268" i="28"/>
  <c r="G268" i="28"/>
  <c r="K268" i="28"/>
  <c r="O268" i="28"/>
  <c r="S268" i="28"/>
  <c r="W268" i="28"/>
  <c r="H268" i="28"/>
  <c r="P268" i="28"/>
  <c r="X268" i="28"/>
  <c r="D268" i="28"/>
  <c r="L268" i="28"/>
  <c r="T268" i="28"/>
  <c r="F268" i="28"/>
  <c r="N268" i="28"/>
  <c r="V268" i="28"/>
  <c r="J268" i="28"/>
  <c r="R268" i="28"/>
  <c r="C337" i="28"/>
  <c r="G337" i="28"/>
  <c r="K337" i="28"/>
  <c r="O337" i="28"/>
  <c r="S337" i="28"/>
  <c r="W337" i="28"/>
  <c r="E337" i="28"/>
  <c r="I337" i="28"/>
  <c r="M337" i="28"/>
  <c r="Q337" i="28"/>
  <c r="U337" i="28"/>
  <c r="Y337" i="28"/>
  <c r="B337" i="28"/>
  <c r="F337" i="28"/>
  <c r="N337" i="28"/>
  <c r="V337" i="28"/>
  <c r="H337" i="28"/>
  <c r="P337" i="28"/>
  <c r="X337" i="28"/>
  <c r="J337" i="28"/>
  <c r="R337" i="28"/>
  <c r="D337" i="28"/>
  <c r="L337" i="28"/>
  <c r="T337" i="28"/>
  <c r="F234" i="28"/>
  <c r="J234" i="28"/>
  <c r="N234" i="28"/>
  <c r="R234" i="28"/>
  <c r="V234" i="28"/>
  <c r="D234" i="28"/>
  <c r="H234" i="28"/>
  <c r="L234" i="28"/>
  <c r="P234" i="28"/>
  <c r="T234" i="28"/>
  <c r="X234" i="28"/>
  <c r="I234" i="28"/>
  <c r="Q234" i="28"/>
  <c r="Y234" i="28"/>
  <c r="E234" i="28"/>
  <c r="M234" i="28"/>
  <c r="U234" i="28"/>
  <c r="K234" i="28"/>
  <c r="B234" i="28"/>
  <c r="O234" i="28"/>
  <c r="C234" i="28"/>
  <c r="S234" i="28"/>
  <c r="G234" i="28"/>
  <c r="W234" i="28"/>
  <c r="C370" i="21"/>
  <c r="G370" i="21"/>
  <c r="K370" i="21"/>
  <c r="O370" i="21"/>
  <c r="S370" i="21"/>
  <c r="W370" i="21"/>
  <c r="E370" i="21"/>
  <c r="I370" i="21"/>
  <c r="M370" i="21"/>
  <c r="Q370" i="21"/>
  <c r="U370" i="21"/>
  <c r="Y370" i="21"/>
  <c r="F370" i="21"/>
  <c r="N370" i="21"/>
  <c r="V370" i="21"/>
  <c r="J370" i="21"/>
  <c r="R370" i="21"/>
  <c r="D370" i="21"/>
  <c r="T370" i="21"/>
  <c r="B370" i="21"/>
  <c r="L370" i="21"/>
  <c r="P370" i="21"/>
  <c r="H370" i="21"/>
  <c r="X370" i="21"/>
  <c r="F198" i="21"/>
  <c r="J198" i="21"/>
  <c r="N198" i="21"/>
  <c r="R198" i="21"/>
  <c r="V198" i="21"/>
  <c r="D198" i="21"/>
  <c r="H198" i="21"/>
  <c r="L198" i="21"/>
  <c r="P198" i="21"/>
  <c r="T198" i="21"/>
  <c r="X198" i="21"/>
  <c r="E198" i="21"/>
  <c r="M198" i="21"/>
  <c r="U198" i="21"/>
  <c r="I198" i="21"/>
  <c r="Q198" i="21"/>
  <c r="Y198" i="21"/>
  <c r="K198" i="21"/>
  <c r="C198" i="21"/>
  <c r="S198" i="21"/>
  <c r="W198" i="21"/>
  <c r="G198" i="21"/>
  <c r="B198" i="21"/>
  <c r="O198" i="21"/>
  <c r="F166" i="28"/>
  <c r="J166" i="28"/>
  <c r="N166" i="28"/>
  <c r="R166" i="28"/>
  <c r="V166" i="28"/>
  <c r="D166" i="28"/>
  <c r="H166" i="28"/>
  <c r="L166" i="28"/>
  <c r="P166" i="28"/>
  <c r="T166" i="28"/>
  <c r="X166" i="28"/>
  <c r="C166" i="28"/>
  <c r="K166" i="28"/>
  <c r="S166" i="28"/>
  <c r="E166" i="28"/>
  <c r="G166" i="28"/>
  <c r="O166" i="28"/>
  <c r="W166" i="28"/>
  <c r="B166" i="28"/>
  <c r="I166" i="28"/>
  <c r="Q166" i="28"/>
  <c r="Y166" i="28"/>
  <c r="M166" i="28"/>
  <c r="U166" i="28"/>
  <c r="F404" i="21"/>
  <c r="J404" i="21"/>
  <c r="N404" i="21"/>
  <c r="R404" i="21"/>
  <c r="V404" i="21"/>
  <c r="C404" i="21"/>
  <c r="G404" i="21"/>
  <c r="K404" i="21"/>
  <c r="O404" i="21"/>
  <c r="S404" i="21"/>
  <c r="W404" i="21"/>
  <c r="D404" i="21"/>
  <c r="L404" i="21"/>
  <c r="T404" i="21"/>
  <c r="H404" i="21"/>
  <c r="P404" i="21"/>
  <c r="X404" i="21"/>
  <c r="Q404" i="21"/>
  <c r="I404" i="21"/>
  <c r="Y404" i="21"/>
  <c r="B404" i="21"/>
  <c r="M404" i="21"/>
  <c r="E404" i="21"/>
  <c r="U404" i="21"/>
  <c r="F302" i="21"/>
  <c r="J302" i="21"/>
  <c r="N302" i="21"/>
  <c r="R302" i="21"/>
  <c r="V302" i="21"/>
  <c r="G302" i="21"/>
  <c r="L302" i="21"/>
  <c r="Q302" i="21"/>
  <c r="W302" i="21"/>
  <c r="B302" i="21"/>
  <c r="D302" i="21"/>
  <c r="I302" i="21"/>
  <c r="O302" i="21"/>
  <c r="T302" i="21"/>
  <c r="Y302" i="21"/>
  <c r="K302" i="21"/>
  <c r="U302" i="21"/>
  <c r="E302" i="21"/>
  <c r="P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C234" i="21" l="1"/>
  <c r="G234" i="21"/>
  <c r="K234" i="21"/>
  <c r="O234" i="21"/>
  <c r="S234" i="21"/>
  <c r="W234" i="21"/>
  <c r="B234" i="21"/>
  <c r="E234" i="21"/>
  <c r="I234" i="21"/>
  <c r="M234" i="21"/>
  <c r="Q234" i="21"/>
  <c r="U234" i="21"/>
  <c r="Y234" i="21"/>
  <c r="F234" i="21"/>
  <c r="N234" i="21"/>
  <c r="V234" i="21"/>
  <c r="J234" i="21"/>
  <c r="R234" i="21"/>
  <c r="L234" i="21"/>
  <c r="D234" i="21"/>
  <c r="T234" i="21"/>
  <c r="H234" i="21"/>
  <c r="P234" i="21"/>
  <c r="X234" i="21"/>
  <c r="D338" i="28"/>
  <c r="H338" i="28"/>
  <c r="L338" i="28"/>
  <c r="P338" i="28"/>
  <c r="T338" i="28"/>
  <c r="X338" i="28"/>
  <c r="F338" i="28"/>
  <c r="J338" i="28"/>
  <c r="N338" i="28"/>
  <c r="R338" i="28"/>
  <c r="V338" i="28"/>
  <c r="G338" i="28"/>
  <c r="O338" i="28"/>
  <c r="W338" i="28"/>
  <c r="B338" i="28"/>
  <c r="I338" i="28"/>
  <c r="Q338" i="28"/>
  <c r="Y338" i="28"/>
  <c r="C338" i="28"/>
  <c r="K338" i="28"/>
  <c r="S338" i="28"/>
  <c r="E338" i="28"/>
  <c r="M338" i="28"/>
  <c r="U338" i="28"/>
  <c r="F165" i="21"/>
  <c r="J165" i="21"/>
  <c r="N165" i="21"/>
  <c r="R165" i="21"/>
  <c r="V165" i="21"/>
  <c r="D165" i="21"/>
  <c r="H165" i="21"/>
  <c r="L165" i="21"/>
  <c r="P165" i="21"/>
  <c r="T165" i="21"/>
  <c r="X165" i="21"/>
  <c r="E165" i="21"/>
  <c r="M165" i="21"/>
  <c r="U165" i="21"/>
  <c r="B165" i="21"/>
  <c r="I165" i="21"/>
  <c r="Q165" i="21"/>
  <c r="Y165" i="21"/>
  <c r="C165" i="21"/>
  <c r="S165" i="21"/>
  <c r="G165" i="21"/>
  <c r="W165" i="21"/>
  <c r="K165" i="21"/>
  <c r="O165" i="21"/>
  <c r="E268" i="21"/>
  <c r="I268" i="21"/>
  <c r="M268" i="21"/>
  <c r="Q268" i="21"/>
  <c r="U268" i="21"/>
  <c r="Y268" i="21"/>
  <c r="D268" i="21"/>
  <c r="J268" i="21"/>
  <c r="O268" i="21"/>
  <c r="T268" i="21"/>
  <c r="G268" i="21"/>
  <c r="L268" i="21"/>
  <c r="R268" i="21"/>
  <c r="W268" i="21"/>
  <c r="H268" i="21"/>
  <c r="S268" i="21"/>
  <c r="C268" i="21"/>
  <c r="N268" i="21"/>
  <c r="X268" i="21"/>
  <c r="B268" i="21"/>
  <c r="P268" i="21"/>
  <c r="F268" i="21"/>
  <c r="K268" i="21"/>
  <c r="V268" i="21"/>
  <c r="E406" i="28"/>
  <c r="I406" i="28"/>
  <c r="M406" i="28"/>
  <c r="Q406" i="28"/>
  <c r="U406" i="28"/>
  <c r="Y406" i="28"/>
  <c r="C406" i="28"/>
  <c r="G406" i="28"/>
  <c r="K406" i="28"/>
  <c r="O406" i="28"/>
  <c r="S406" i="28"/>
  <c r="W406" i="28"/>
  <c r="B406" i="28"/>
  <c r="H406" i="28"/>
  <c r="P406" i="28"/>
  <c r="X406" i="28"/>
  <c r="D406" i="28"/>
  <c r="L406" i="28"/>
  <c r="T406" i="28"/>
  <c r="N406" i="28"/>
  <c r="R406" i="28"/>
  <c r="F406" i="28"/>
  <c r="V406" i="28"/>
  <c r="J406" i="28"/>
  <c r="D201" i="28"/>
  <c r="H201" i="28"/>
  <c r="L201" i="28"/>
  <c r="P201" i="28"/>
  <c r="T201" i="28"/>
  <c r="X201" i="28"/>
  <c r="F201" i="28"/>
  <c r="J201" i="28"/>
  <c r="N201" i="28"/>
  <c r="R201" i="28"/>
  <c r="V201" i="28"/>
  <c r="C201" i="28"/>
  <c r="K201" i="28"/>
  <c r="S201" i="28"/>
  <c r="G201" i="28"/>
  <c r="O201" i="28"/>
  <c r="W201" i="28"/>
  <c r="E201" i="28"/>
  <c r="U201" i="28"/>
  <c r="M201" i="28"/>
  <c r="B201" i="28"/>
  <c r="Q201" i="28"/>
  <c r="I201" i="28"/>
  <c r="Y201" i="28"/>
  <c r="F269" i="28"/>
  <c r="J269" i="28"/>
  <c r="N269" i="28"/>
  <c r="R269" i="28"/>
  <c r="V269" i="28"/>
  <c r="D269" i="28"/>
  <c r="H269" i="28"/>
  <c r="L269" i="28"/>
  <c r="P269" i="28"/>
  <c r="T269" i="28"/>
  <c r="X269" i="28"/>
  <c r="I269" i="28"/>
  <c r="Q269" i="28"/>
  <c r="Y269" i="28"/>
  <c r="E269" i="28"/>
  <c r="M269" i="28"/>
  <c r="U269" i="28"/>
  <c r="G269" i="28"/>
  <c r="O269" i="28"/>
  <c r="W269" i="28"/>
  <c r="C269" i="28"/>
  <c r="K269" i="28"/>
  <c r="S269" i="28"/>
  <c r="B269" i="28"/>
  <c r="D372" i="28"/>
  <c r="H372" i="28"/>
  <c r="L372" i="28"/>
  <c r="P372" i="28"/>
  <c r="T372" i="28"/>
  <c r="X372" i="28"/>
  <c r="E372" i="28"/>
  <c r="J372" i="28"/>
  <c r="O372" i="28"/>
  <c r="U372" i="28"/>
  <c r="G372" i="28"/>
  <c r="M372" i="28"/>
  <c r="R372" i="28"/>
  <c r="W372" i="28"/>
  <c r="B372" i="28"/>
  <c r="I372" i="28"/>
  <c r="S372" i="28"/>
  <c r="K372" i="28"/>
  <c r="V372" i="28"/>
  <c r="C372" i="28"/>
  <c r="N372" i="28"/>
  <c r="Y372" i="28"/>
  <c r="F372" i="28"/>
  <c r="Q372" i="28"/>
  <c r="C167" i="28"/>
  <c r="G167" i="28"/>
  <c r="K167" i="28"/>
  <c r="O167" i="28"/>
  <c r="S167" i="28"/>
  <c r="W167" i="28"/>
  <c r="E167" i="28"/>
  <c r="I167" i="28"/>
  <c r="M167" i="28"/>
  <c r="Q167" i="28"/>
  <c r="U167" i="28"/>
  <c r="Y167" i="28"/>
  <c r="B167" i="28"/>
  <c r="D167" i="28"/>
  <c r="L167" i="28"/>
  <c r="T167" i="28"/>
  <c r="F167" i="28"/>
  <c r="V167" i="28"/>
  <c r="H167" i="28"/>
  <c r="P167" i="28"/>
  <c r="X167" i="28"/>
  <c r="J167" i="28"/>
  <c r="R167" i="28"/>
  <c r="N167" i="28"/>
  <c r="F337" i="21"/>
  <c r="C337" i="21"/>
  <c r="H337" i="21"/>
  <c r="L337" i="21"/>
  <c r="P337" i="21"/>
  <c r="T337" i="21"/>
  <c r="X337" i="21"/>
  <c r="E337" i="21"/>
  <c r="J337" i="21"/>
  <c r="N337" i="21"/>
  <c r="R337" i="21"/>
  <c r="V337" i="21"/>
  <c r="K337" i="21"/>
  <c r="S337" i="21"/>
  <c r="G337" i="21"/>
  <c r="O337" i="21"/>
  <c r="W337" i="21"/>
  <c r="Q337" i="21"/>
  <c r="B337" i="21"/>
  <c r="I337" i="21"/>
  <c r="Y337" i="21"/>
  <c r="M337" i="21"/>
  <c r="D337" i="21"/>
  <c r="U337" i="21"/>
  <c r="C199" i="21"/>
  <c r="G199" i="21"/>
  <c r="K199" i="21"/>
  <c r="O199" i="21"/>
  <c r="S199" i="21"/>
  <c r="W199" i="21"/>
  <c r="E199" i="21"/>
  <c r="I199" i="21"/>
  <c r="M199" i="21"/>
  <c r="Q199" i="21"/>
  <c r="U199" i="21"/>
  <c r="Y199" i="21"/>
  <c r="F199" i="21"/>
  <c r="N199" i="21"/>
  <c r="V199" i="21"/>
  <c r="J199" i="21"/>
  <c r="R199" i="21"/>
  <c r="B199" i="21"/>
  <c r="D199" i="21"/>
  <c r="T199" i="21"/>
  <c r="L199" i="21"/>
  <c r="H199" i="21"/>
  <c r="P199" i="21"/>
  <c r="X199" i="21"/>
  <c r="E304" i="28"/>
  <c r="I304" i="28"/>
  <c r="M304" i="28"/>
  <c r="Q304" i="28"/>
  <c r="U304" i="28"/>
  <c r="Y304" i="28"/>
  <c r="B304" i="28"/>
  <c r="C304" i="28"/>
  <c r="G304" i="28"/>
  <c r="K304" i="28"/>
  <c r="O304" i="28"/>
  <c r="S304" i="28"/>
  <c r="W304" i="28"/>
  <c r="H304" i="28"/>
  <c r="P304" i="28"/>
  <c r="X304" i="28"/>
  <c r="D304" i="28"/>
  <c r="L304" i="28"/>
  <c r="T304" i="28"/>
  <c r="F304" i="28"/>
  <c r="N304" i="28"/>
  <c r="V304" i="28"/>
  <c r="J304" i="28"/>
  <c r="R304" i="28"/>
  <c r="C235" i="28"/>
  <c r="G235" i="28"/>
  <c r="K235" i="28"/>
  <c r="O235" i="28"/>
  <c r="S235" i="28"/>
  <c r="W235" i="28"/>
  <c r="E235" i="28"/>
  <c r="I235" i="28"/>
  <c r="M235" i="28"/>
  <c r="Q235" i="28"/>
  <c r="U235" i="28"/>
  <c r="Y235" i="28"/>
  <c r="B235" i="28"/>
  <c r="J235" i="28"/>
  <c r="R235" i="28"/>
  <c r="F235" i="28"/>
  <c r="N235" i="28"/>
  <c r="V235" i="28"/>
  <c r="D235" i="28"/>
  <c r="T235" i="28"/>
  <c r="H235" i="28"/>
  <c r="X235" i="28"/>
  <c r="L235" i="28"/>
  <c r="P235" i="28"/>
  <c r="C303" i="21"/>
  <c r="G303" i="21"/>
  <c r="K303" i="21"/>
  <c r="O303" i="21"/>
  <c r="S303" i="21"/>
  <c r="W303" i="21"/>
  <c r="E303" i="21"/>
  <c r="J303" i="21"/>
  <c r="P303" i="21"/>
  <c r="U303" i="21"/>
  <c r="H303" i="21"/>
  <c r="M303" i="21"/>
  <c r="R303" i="21"/>
  <c r="X303" i="21"/>
  <c r="I303" i="21"/>
  <c r="T303" i="21"/>
  <c r="D303" i="21"/>
  <c r="N303" i="21"/>
  <c r="Y303" i="21"/>
  <c r="Q303" i="21"/>
  <c r="F303" i="21"/>
  <c r="B303" i="21"/>
  <c r="L303" i="21"/>
  <c r="V303" i="21"/>
  <c r="C405" i="21"/>
  <c r="G405" i="21"/>
  <c r="K405" i="21"/>
  <c r="O405" i="21"/>
  <c r="S405" i="21"/>
  <c r="W405" i="21"/>
  <c r="D405" i="21"/>
  <c r="H405" i="21"/>
  <c r="L405" i="21"/>
  <c r="P405" i="21"/>
  <c r="T405" i="21"/>
  <c r="X405" i="21"/>
  <c r="E405" i="21"/>
  <c r="M405" i="21"/>
  <c r="U405" i="21"/>
  <c r="I405" i="21"/>
  <c r="Q405" i="21"/>
  <c r="Y405" i="21"/>
  <c r="J405" i="21"/>
  <c r="R405" i="21"/>
  <c r="V405" i="21"/>
  <c r="F405" i="21"/>
  <c r="B405" i="21"/>
  <c r="N405" i="21"/>
  <c r="D371" i="21"/>
  <c r="H371" i="21"/>
  <c r="L371" i="21"/>
  <c r="P371" i="21"/>
  <c r="T371" i="21"/>
  <c r="F371" i="21"/>
  <c r="J371" i="21"/>
  <c r="N371" i="21"/>
  <c r="R371" i="21"/>
  <c r="V371" i="21"/>
  <c r="G371" i="21"/>
  <c r="O371" i="21"/>
  <c r="W371" i="21"/>
  <c r="C371" i="21"/>
  <c r="K371" i="21"/>
  <c r="S371" i="21"/>
  <c r="Y371" i="21"/>
  <c r="M371" i="21"/>
  <c r="E371" i="21"/>
  <c r="U371" i="21"/>
  <c r="X371" i="21"/>
  <c r="I371" i="21"/>
  <c r="Q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0" i="21" l="1"/>
  <c r="H200" i="21"/>
  <c r="L200" i="21"/>
  <c r="P200" i="21"/>
  <c r="T200" i="21"/>
  <c r="X200" i="21"/>
  <c r="F200" i="21"/>
  <c r="J200" i="21"/>
  <c r="N200" i="21"/>
  <c r="R200" i="21"/>
  <c r="V200" i="21"/>
  <c r="G200" i="21"/>
  <c r="O200" i="21"/>
  <c r="W200" i="21"/>
  <c r="C200" i="21"/>
  <c r="K200" i="21"/>
  <c r="S200" i="21"/>
  <c r="M200" i="21"/>
  <c r="B200" i="21"/>
  <c r="E200" i="21"/>
  <c r="U200" i="21"/>
  <c r="I200" i="21"/>
  <c r="Q200" i="21"/>
  <c r="Y200" i="21"/>
  <c r="D236" i="28"/>
  <c r="H236" i="28"/>
  <c r="L236" i="28"/>
  <c r="P236" i="28"/>
  <c r="T236" i="28"/>
  <c r="X236" i="28"/>
  <c r="F236" i="28"/>
  <c r="J236" i="28"/>
  <c r="N236" i="28"/>
  <c r="R236" i="28"/>
  <c r="V236" i="28"/>
  <c r="C236" i="28"/>
  <c r="K236" i="28"/>
  <c r="S236" i="28"/>
  <c r="G236" i="28"/>
  <c r="O236" i="28"/>
  <c r="W236" i="28"/>
  <c r="B236" i="28"/>
  <c r="M236" i="28"/>
  <c r="Q236" i="28"/>
  <c r="E236" i="28"/>
  <c r="U236" i="28"/>
  <c r="I236" i="28"/>
  <c r="Y236" i="28"/>
  <c r="E339" i="28"/>
  <c r="I339" i="28"/>
  <c r="M339" i="28"/>
  <c r="Q339" i="28"/>
  <c r="U339" i="28"/>
  <c r="Y339" i="28"/>
  <c r="B339" i="28"/>
  <c r="C339" i="28"/>
  <c r="G339" i="28"/>
  <c r="K339" i="28"/>
  <c r="O339" i="28"/>
  <c r="S339" i="28"/>
  <c r="W339" i="28"/>
  <c r="H339" i="28"/>
  <c r="P339" i="28"/>
  <c r="X339" i="28"/>
  <c r="J339" i="28"/>
  <c r="R339" i="28"/>
  <c r="D339" i="28"/>
  <c r="L339" i="28"/>
  <c r="T339" i="28"/>
  <c r="F339" i="28"/>
  <c r="N339" i="28"/>
  <c r="V339" i="28"/>
  <c r="C166" i="21"/>
  <c r="G166" i="21"/>
  <c r="K166" i="21"/>
  <c r="O166" i="21"/>
  <c r="S166" i="21"/>
  <c r="W166" i="21"/>
  <c r="B166" i="21"/>
  <c r="E166" i="21"/>
  <c r="I166" i="21"/>
  <c r="M166" i="21"/>
  <c r="Q166" i="21"/>
  <c r="U166" i="21"/>
  <c r="Y166" i="21"/>
  <c r="F166" i="21"/>
  <c r="N166" i="21"/>
  <c r="V166" i="21"/>
  <c r="J166" i="21"/>
  <c r="R166" i="21"/>
  <c r="L166" i="21"/>
  <c r="P166" i="21"/>
  <c r="D166" i="21"/>
  <c r="T166" i="21"/>
  <c r="H166" i="21"/>
  <c r="X166" i="21"/>
  <c r="D235" i="21"/>
  <c r="H235" i="21"/>
  <c r="L235" i="21"/>
  <c r="P235" i="21"/>
  <c r="T235" i="21"/>
  <c r="X235" i="21"/>
  <c r="F235" i="21"/>
  <c r="J235" i="21"/>
  <c r="N235" i="21"/>
  <c r="R235" i="21"/>
  <c r="V235" i="21"/>
  <c r="G235" i="21"/>
  <c r="O235" i="21"/>
  <c r="W235" i="21"/>
  <c r="C235" i="21"/>
  <c r="K235" i="21"/>
  <c r="S235" i="21"/>
  <c r="E235" i="21"/>
  <c r="U235" i="21"/>
  <c r="B235" i="21"/>
  <c r="M235" i="21"/>
  <c r="Q235" i="21"/>
  <c r="Y235" i="21"/>
  <c r="I235" i="21"/>
  <c r="C270" i="28"/>
  <c r="G270" i="28"/>
  <c r="K270" i="28"/>
  <c r="O270" i="28"/>
  <c r="S270" i="28"/>
  <c r="W270" i="28"/>
  <c r="E270" i="28"/>
  <c r="I270" i="28"/>
  <c r="M270" i="28"/>
  <c r="Q270" i="28"/>
  <c r="U270" i="28"/>
  <c r="Y270" i="28"/>
  <c r="B270" i="28"/>
  <c r="J270" i="28"/>
  <c r="R270" i="28"/>
  <c r="F270" i="28"/>
  <c r="N270" i="28"/>
  <c r="V270" i="28"/>
  <c r="H270" i="28"/>
  <c r="P270" i="28"/>
  <c r="X270" i="28"/>
  <c r="L270" i="28"/>
  <c r="T270" i="28"/>
  <c r="D270" i="28"/>
  <c r="F305" i="28"/>
  <c r="J305" i="28"/>
  <c r="N305" i="28"/>
  <c r="R305" i="28"/>
  <c r="V305" i="28"/>
  <c r="D305" i="28"/>
  <c r="H305" i="28"/>
  <c r="L305" i="28"/>
  <c r="P305" i="28"/>
  <c r="T305" i="28"/>
  <c r="X305" i="28"/>
  <c r="I305" i="28"/>
  <c r="Q305" i="28"/>
  <c r="Y305" i="28"/>
  <c r="E305" i="28"/>
  <c r="M305" i="28"/>
  <c r="U305" i="28"/>
  <c r="G305" i="28"/>
  <c r="O305" i="28"/>
  <c r="W305" i="28"/>
  <c r="K305" i="28"/>
  <c r="S305" i="28"/>
  <c r="B305" i="28"/>
  <c r="C305" i="28"/>
  <c r="E202" i="28"/>
  <c r="I202" i="28"/>
  <c r="C202" i="28"/>
  <c r="G202" i="28"/>
  <c r="D202" i="28"/>
  <c r="K202" i="28"/>
  <c r="O202" i="28"/>
  <c r="S202" i="28"/>
  <c r="W202" i="28"/>
  <c r="H202" i="28"/>
  <c r="M202" i="28"/>
  <c r="Q202" i="28"/>
  <c r="U202" i="28"/>
  <c r="Y202" i="28"/>
  <c r="B202" i="28"/>
  <c r="L202" i="28"/>
  <c r="T202" i="28"/>
  <c r="N202" i="28"/>
  <c r="F202" i="28"/>
  <c r="P202" i="28"/>
  <c r="X202" i="28"/>
  <c r="J202" i="28"/>
  <c r="R202" i="28"/>
  <c r="V202" i="28"/>
  <c r="E373" i="28"/>
  <c r="I373" i="28"/>
  <c r="M373" i="28"/>
  <c r="Q373" i="28"/>
  <c r="U373" i="28"/>
  <c r="Y373" i="28"/>
  <c r="C373" i="28"/>
  <c r="H373" i="28"/>
  <c r="N373" i="28"/>
  <c r="S373" i="28"/>
  <c r="X373" i="28"/>
  <c r="F373" i="28"/>
  <c r="K373" i="28"/>
  <c r="P373" i="28"/>
  <c r="V373" i="28"/>
  <c r="G373" i="28"/>
  <c r="R373" i="28"/>
  <c r="B373" i="28"/>
  <c r="J373" i="28"/>
  <c r="T373" i="28"/>
  <c r="L373" i="28"/>
  <c r="W373" i="28"/>
  <c r="D373" i="28"/>
  <c r="O373" i="28"/>
  <c r="C372" i="21"/>
  <c r="G372" i="21"/>
  <c r="K372" i="21"/>
  <c r="O372" i="21"/>
  <c r="S372" i="21"/>
  <c r="W372" i="21"/>
  <c r="E372" i="21"/>
  <c r="J372" i="21"/>
  <c r="P372" i="21"/>
  <c r="U372" i="21"/>
  <c r="H372" i="21"/>
  <c r="M372" i="21"/>
  <c r="R372" i="21"/>
  <c r="X372" i="21"/>
  <c r="D372" i="21"/>
  <c r="N372" i="21"/>
  <c r="Y372" i="21"/>
  <c r="I372" i="21"/>
  <c r="T372" i="21"/>
  <c r="B372" i="21"/>
  <c r="V372" i="21"/>
  <c r="L372" i="21"/>
  <c r="Q372" i="21"/>
  <c r="F372" i="21"/>
  <c r="D304" i="21"/>
  <c r="H304" i="21"/>
  <c r="L304" i="21"/>
  <c r="P304" i="21"/>
  <c r="T304" i="21"/>
  <c r="X304" i="21"/>
  <c r="C304" i="21"/>
  <c r="I304" i="21"/>
  <c r="N304" i="21"/>
  <c r="S304" i="21"/>
  <c r="Y304" i="21"/>
  <c r="F304" i="21"/>
  <c r="K304" i="21"/>
  <c r="Q304" i="21"/>
  <c r="V304" i="21"/>
  <c r="B304" i="21"/>
  <c r="G304" i="21"/>
  <c r="R304" i="21"/>
  <c r="M304" i="21"/>
  <c r="W304" i="21"/>
  <c r="O304" i="21"/>
  <c r="E304" i="21"/>
  <c r="J304" i="21"/>
  <c r="U304" i="21"/>
  <c r="F269" i="21"/>
  <c r="J269" i="21"/>
  <c r="N269" i="21"/>
  <c r="R269" i="21"/>
  <c r="V269" i="21"/>
  <c r="C269" i="21"/>
  <c r="H269" i="21"/>
  <c r="M269" i="21"/>
  <c r="S269" i="21"/>
  <c r="X269" i="21"/>
  <c r="B269" i="21"/>
  <c r="E269" i="21"/>
  <c r="K269" i="21"/>
  <c r="P269" i="21"/>
  <c r="U269" i="21"/>
  <c r="G269" i="21"/>
  <c r="Q269" i="21"/>
  <c r="L269" i="21"/>
  <c r="W269" i="21"/>
  <c r="O269" i="21"/>
  <c r="D269" i="21"/>
  <c r="Y269" i="21"/>
  <c r="I269" i="21"/>
  <c r="T269" i="21"/>
  <c r="D168" i="28"/>
  <c r="H168" i="28"/>
  <c r="L168" i="28"/>
  <c r="P168" i="28"/>
  <c r="T168" i="28"/>
  <c r="X168" i="28"/>
  <c r="F168" i="28"/>
  <c r="J168" i="28"/>
  <c r="N168" i="28"/>
  <c r="R168" i="28"/>
  <c r="V168" i="28"/>
  <c r="E168" i="28"/>
  <c r="M168" i="28"/>
  <c r="U168" i="28"/>
  <c r="O168" i="28"/>
  <c r="I168" i="28"/>
  <c r="Q168" i="28"/>
  <c r="Y168" i="28"/>
  <c r="C168" i="28"/>
  <c r="K168" i="28"/>
  <c r="S168" i="28"/>
  <c r="B168" i="28"/>
  <c r="G168" i="28"/>
  <c r="W168" i="28"/>
  <c r="F407" i="28"/>
  <c r="J407" i="28"/>
  <c r="N407" i="28"/>
  <c r="R407" i="28"/>
  <c r="V407" i="28"/>
  <c r="D407" i="28"/>
  <c r="H407" i="28"/>
  <c r="L407" i="28"/>
  <c r="P407" i="28"/>
  <c r="T407" i="28"/>
  <c r="X407" i="28"/>
  <c r="I407" i="28"/>
  <c r="Q407" i="28"/>
  <c r="Y407" i="28"/>
  <c r="B407" i="28"/>
  <c r="E407" i="28"/>
  <c r="M407" i="28"/>
  <c r="U407" i="28"/>
  <c r="G407" i="28"/>
  <c r="W407" i="28"/>
  <c r="K407" i="28"/>
  <c r="O407" i="28"/>
  <c r="C407" i="28"/>
  <c r="S407" i="28"/>
  <c r="D406" i="21"/>
  <c r="H406" i="21"/>
  <c r="L406" i="21"/>
  <c r="P406" i="21"/>
  <c r="T406" i="21"/>
  <c r="X406" i="21"/>
  <c r="E406" i="21"/>
  <c r="I406" i="21"/>
  <c r="M406" i="21"/>
  <c r="Q406" i="21"/>
  <c r="U406" i="21"/>
  <c r="Y406" i="21"/>
  <c r="F406" i="21"/>
  <c r="N406" i="21"/>
  <c r="V406" i="21"/>
  <c r="J406" i="21"/>
  <c r="R406" i="21"/>
  <c r="B406" i="21"/>
  <c r="C406" i="21"/>
  <c r="S406" i="21"/>
  <c r="K406" i="21"/>
  <c r="O406" i="21"/>
  <c r="W406" i="21"/>
  <c r="G406" i="21"/>
  <c r="E338" i="21"/>
  <c r="I338" i="21"/>
  <c r="M338" i="21"/>
  <c r="Q338" i="21"/>
  <c r="U338" i="21"/>
  <c r="Y338" i="21"/>
  <c r="C338" i="21"/>
  <c r="G338" i="21"/>
  <c r="K338" i="21"/>
  <c r="O338" i="21"/>
  <c r="S338" i="21"/>
  <c r="W338" i="21"/>
  <c r="B338" i="21"/>
  <c r="D338" i="21"/>
  <c r="L338" i="21"/>
  <c r="T338" i="21"/>
  <c r="H338" i="21"/>
  <c r="P338" i="21"/>
  <c r="X338" i="21"/>
  <c r="J338" i="21"/>
  <c r="R338" i="21"/>
  <c r="V338" i="21"/>
  <c r="F338" i="21"/>
  <c r="N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C306" i="28" l="1"/>
  <c r="G306" i="28"/>
  <c r="K306" i="28"/>
  <c r="O306" i="28"/>
  <c r="S306" i="28"/>
  <c r="W306" i="28"/>
  <c r="E306" i="28"/>
  <c r="I306" i="28"/>
  <c r="M306" i="28"/>
  <c r="Q306" i="28"/>
  <c r="U306" i="28"/>
  <c r="Y306" i="28"/>
  <c r="B306" i="28"/>
  <c r="J306" i="28"/>
  <c r="R306" i="28"/>
  <c r="F306" i="28"/>
  <c r="N306" i="28"/>
  <c r="V306" i="28"/>
  <c r="H306" i="28"/>
  <c r="P306" i="28"/>
  <c r="X306" i="28"/>
  <c r="T306" i="28"/>
  <c r="D306" i="28"/>
  <c r="L306" i="28"/>
  <c r="E237" i="28"/>
  <c r="I237" i="28"/>
  <c r="M237" i="28"/>
  <c r="Q237" i="28"/>
  <c r="U237" i="28"/>
  <c r="Y237" i="28"/>
  <c r="B237" i="28"/>
  <c r="C237" i="28"/>
  <c r="G237" i="28"/>
  <c r="K237" i="28"/>
  <c r="O237" i="28"/>
  <c r="S237" i="28"/>
  <c r="W237" i="28"/>
  <c r="D237" i="28"/>
  <c r="L237" i="28"/>
  <c r="T237" i="28"/>
  <c r="H237" i="28"/>
  <c r="P237" i="28"/>
  <c r="X237" i="28"/>
  <c r="F237" i="28"/>
  <c r="V237" i="28"/>
  <c r="J237" i="28"/>
  <c r="N237" i="28"/>
  <c r="R237" i="28"/>
  <c r="C408" i="28"/>
  <c r="G408" i="28"/>
  <c r="K408" i="28"/>
  <c r="O408" i="28"/>
  <c r="S408" i="28"/>
  <c r="W408" i="28"/>
  <c r="E408" i="28"/>
  <c r="I408" i="28"/>
  <c r="M408" i="28"/>
  <c r="Q408" i="28"/>
  <c r="U408" i="28"/>
  <c r="Y408" i="28"/>
  <c r="J408" i="28"/>
  <c r="R408" i="28"/>
  <c r="F408" i="28"/>
  <c r="N408" i="28"/>
  <c r="V408" i="28"/>
  <c r="P408" i="28"/>
  <c r="D408" i="28"/>
  <c r="T408" i="28"/>
  <c r="B408" i="28"/>
  <c r="H408" i="28"/>
  <c r="X408" i="28"/>
  <c r="L408" i="28"/>
  <c r="F339" i="21"/>
  <c r="J339" i="21"/>
  <c r="N339" i="21"/>
  <c r="R339" i="21"/>
  <c r="V339" i="21"/>
  <c r="D339" i="21"/>
  <c r="H339" i="21"/>
  <c r="L339" i="21"/>
  <c r="P339" i="21"/>
  <c r="T339" i="21"/>
  <c r="X339" i="21"/>
  <c r="E339" i="21"/>
  <c r="M339" i="21"/>
  <c r="U339" i="21"/>
  <c r="B339" i="21"/>
  <c r="I339" i="21"/>
  <c r="Q339" i="21"/>
  <c r="Y339" i="21"/>
  <c r="C339" i="21"/>
  <c r="S339" i="21"/>
  <c r="K339" i="21"/>
  <c r="O339" i="21"/>
  <c r="W339" i="21"/>
  <c r="G339" i="21"/>
  <c r="E407" i="21"/>
  <c r="I407" i="21"/>
  <c r="M407" i="21"/>
  <c r="Q407" i="21"/>
  <c r="U407" i="21"/>
  <c r="Y407" i="21"/>
  <c r="F407" i="21"/>
  <c r="J407" i="21"/>
  <c r="N407" i="21"/>
  <c r="R407" i="21"/>
  <c r="V407" i="21"/>
  <c r="G407" i="21"/>
  <c r="O407" i="21"/>
  <c r="W407" i="21"/>
  <c r="C407" i="21"/>
  <c r="K407" i="21"/>
  <c r="S407" i="21"/>
  <c r="L407" i="21"/>
  <c r="B407" i="21"/>
  <c r="D407" i="21"/>
  <c r="T407" i="21"/>
  <c r="H407" i="21"/>
  <c r="X407" i="21"/>
  <c r="P407" i="21"/>
  <c r="E236" i="21"/>
  <c r="I236" i="21"/>
  <c r="M236" i="21"/>
  <c r="Q236" i="21"/>
  <c r="U236" i="21"/>
  <c r="Y236" i="21"/>
  <c r="C236" i="21"/>
  <c r="G236" i="21"/>
  <c r="K236" i="21"/>
  <c r="O236" i="21"/>
  <c r="S236" i="21"/>
  <c r="W236" i="21"/>
  <c r="B236" i="21"/>
  <c r="H236" i="21"/>
  <c r="P236" i="21"/>
  <c r="X236" i="21"/>
  <c r="D236" i="21"/>
  <c r="L236" i="21"/>
  <c r="T236" i="21"/>
  <c r="N236" i="21"/>
  <c r="F236" i="21"/>
  <c r="V236" i="21"/>
  <c r="J236" i="21"/>
  <c r="R236" i="21"/>
  <c r="E169" i="28"/>
  <c r="I169" i="28"/>
  <c r="M169" i="28"/>
  <c r="Q169" i="28"/>
  <c r="U169" i="28"/>
  <c r="Y169" i="28"/>
  <c r="B169" i="28"/>
  <c r="C169" i="28"/>
  <c r="G169" i="28"/>
  <c r="K169" i="28"/>
  <c r="O169" i="28"/>
  <c r="S169" i="28"/>
  <c r="W169" i="28"/>
  <c r="F169" i="28"/>
  <c r="N169" i="28"/>
  <c r="V169" i="28"/>
  <c r="P169" i="28"/>
  <c r="J169" i="28"/>
  <c r="R169" i="28"/>
  <c r="D169" i="28"/>
  <c r="L169" i="28"/>
  <c r="T169" i="28"/>
  <c r="H169" i="28"/>
  <c r="X169" i="28"/>
  <c r="E305" i="21"/>
  <c r="I305" i="21"/>
  <c r="M305" i="21"/>
  <c r="Q305" i="21"/>
  <c r="U305" i="21"/>
  <c r="Y305" i="21"/>
  <c r="G305" i="21"/>
  <c r="L305" i="21"/>
  <c r="R305" i="21"/>
  <c r="W305" i="21"/>
  <c r="D305" i="21"/>
  <c r="J305" i="21"/>
  <c r="O305" i="21"/>
  <c r="T305" i="21"/>
  <c r="F305" i="21"/>
  <c r="P305" i="21"/>
  <c r="B305" i="21"/>
  <c r="K305" i="21"/>
  <c r="V305" i="21"/>
  <c r="N305" i="21"/>
  <c r="C305" i="21"/>
  <c r="X305" i="21"/>
  <c r="H305" i="21"/>
  <c r="S305" i="21"/>
  <c r="D167" i="21"/>
  <c r="H167" i="21"/>
  <c r="L167" i="21"/>
  <c r="P167" i="21"/>
  <c r="T167" i="21"/>
  <c r="X167" i="21"/>
  <c r="F167" i="21"/>
  <c r="J167" i="21"/>
  <c r="N167" i="21"/>
  <c r="R167" i="21"/>
  <c r="V167" i="21"/>
  <c r="G167" i="21"/>
  <c r="O167" i="21"/>
  <c r="W167" i="21"/>
  <c r="C167" i="21"/>
  <c r="K167" i="21"/>
  <c r="S167" i="21"/>
  <c r="E167" i="21"/>
  <c r="U167" i="21"/>
  <c r="I167" i="21"/>
  <c r="Y167" i="21"/>
  <c r="B167" i="21"/>
  <c r="M167" i="21"/>
  <c r="Q167" i="21"/>
  <c r="E201" i="21"/>
  <c r="I201" i="21"/>
  <c r="M201" i="21"/>
  <c r="Q201" i="21"/>
  <c r="U201" i="21"/>
  <c r="Y201" i="21"/>
  <c r="C201" i="21"/>
  <c r="G201" i="21"/>
  <c r="K201" i="21"/>
  <c r="O201" i="21"/>
  <c r="S201" i="21"/>
  <c r="W201" i="21"/>
  <c r="H201" i="21"/>
  <c r="P201" i="21"/>
  <c r="X201" i="21"/>
  <c r="B201" i="21"/>
  <c r="D201" i="21"/>
  <c r="L201" i="21"/>
  <c r="T201" i="21"/>
  <c r="F201" i="21"/>
  <c r="V201" i="21"/>
  <c r="N201" i="21"/>
  <c r="R201" i="21"/>
  <c r="J201" i="21"/>
  <c r="F374" i="28"/>
  <c r="J374" i="28"/>
  <c r="N374" i="28"/>
  <c r="G374" i="28"/>
  <c r="L374" i="28"/>
  <c r="Q374" i="28"/>
  <c r="U374" i="28"/>
  <c r="Y374" i="28"/>
  <c r="B374" i="28"/>
  <c r="D374" i="28"/>
  <c r="I374" i="28"/>
  <c r="O374" i="28"/>
  <c r="S374" i="28"/>
  <c r="W374" i="28"/>
  <c r="E374" i="28"/>
  <c r="P374" i="28"/>
  <c r="X374" i="28"/>
  <c r="H374" i="28"/>
  <c r="R374" i="28"/>
  <c r="K374" i="28"/>
  <c r="T374" i="28"/>
  <c r="C374" i="28"/>
  <c r="M374" i="28"/>
  <c r="V374" i="28"/>
  <c r="D203" i="28"/>
  <c r="H203" i="28"/>
  <c r="L203" i="28"/>
  <c r="P203" i="28"/>
  <c r="T203" i="28"/>
  <c r="X203" i="28"/>
  <c r="F203" i="28"/>
  <c r="J203" i="28"/>
  <c r="N203" i="28"/>
  <c r="R203" i="28"/>
  <c r="V203" i="28"/>
  <c r="E203" i="28"/>
  <c r="M203" i="28"/>
  <c r="U203" i="28"/>
  <c r="G203" i="28"/>
  <c r="I203" i="28"/>
  <c r="Q203" i="28"/>
  <c r="Y203" i="28"/>
  <c r="C203" i="28"/>
  <c r="K203" i="28"/>
  <c r="S203" i="28"/>
  <c r="B203" i="28"/>
  <c r="O203" i="28"/>
  <c r="W203" i="28"/>
  <c r="C270" i="21"/>
  <c r="G270" i="21"/>
  <c r="K270" i="21"/>
  <c r="O270" i="21"/>
  <c r="S270" i="21"/>
  <c r="W270" i="21"/>
  <c r="F270" i="21"/>
  <c r="L270" i="21"/>
  <c r="Q270" i="21"/>
  <c r="V270" i="21"/>
  <c r="D270" i="21"/>
  <c r="I270" i="21"/>
  <c r="N270" i="21"/>
  <c r="T270" i="21"/>
  <c r="Y270" i="21"/>
  <c r="E270" i="21"/>
  <c r="P270" i="21"/>
  <c r="J270" i="21"/>
  <c r="U270" i="21"/>
  <c r="M270" i="21"/>
  <c r="X270" i="21"/>
  <c r="B270" i="21"/>
  <c r="H270" i="21"/>
  <c r="R270" i="21"/>
  <c r="D271" i="28"/>
  <c r="H271" i="28"/>
  <c r="L271" i="28"/>
  <c r="P271" i="28"/>
  <c r="T271" i="28"/>
  <c r="X271" i="28"/>
  <c r="F271" i="28"/>
  <c r="J271" i="28"/>
  <c r="N271" i="28"/>
  <c r="R271" i="28"/>
  <c r="V271" i="28"/>
  <c r="C271" i="28"/>
  <c r="K271" i="28"/>
  <c r="S271" i="28"/>
  <c r="G271" i="28"/>
  <c r="O271" i="28"/>
  <c r="W271" i="28"/>
  <c r="B271" i="28"/>
  <c r="I271" i="28"/>
  <c r="Q271" i="28"/>
  <c r="Y271" i="28"/>
  <c r="U271" i="28"/>
  <c r="E271" i="28"/>
  <c r="M271" i="28"/>
  <c r="F340" i="28"/>
  <c r="J340" i="28"/>
  <c r="N340" i="28"/>
  <c r="R340" i="28"/>
  <c r="V340" i="28"/>
  <c r="D340" i="28"/>
  <c r="H340" i="28"/>
  <c r="L340" i="28"/>
  <c r="P340" i="28"/>
  <c r="T340" i="28"/>
  <c r="X340" i="28"/>
  <c r="I340" i="28"/>
  <c r="Q340" i="28"/>
  <c r="Y340" i="28"/>
  <c r="C340" i="28"/>
  <c r="K340" i="28"/>
  <c r="S340" i="28"/>
  <c r="B340" i="28"/>
  <c r="E340" i="28"/>
  <c r="M340" i="28"/>
  <c r="U340" i="28"/>
  <c r="G340" i="28"/>
  <c r="O340" i="28"/>
  <c r="W340" i="28"/>
  <c r="D373" i="21"/>
  <c r="H373" i="21"/>
  <c r="L373" i="21"/>
  <c r="P373" i="21"/>
  <c r="T373" i="21"/>
  <c r="X373" i="21"/>
  <c r="C373" i="21"/>
  <c r="I373" i="21"/>
  <c r="N373" i="21"/>
  <c r="S373" i="21"/>
  <c r="Y373" i="21"/>
  <c r="F373" i="21"/>
  <c r="K373" i="21"/>
  <c r="Q373" i="21"/>
  <c r="V373" i="21"/>
  <c r="B373" i="21"/>
  <c r="M373" i="21"/>
  <c r="W373" i="21"/>
  <c r="G373" i="21"/>
  <c r="R373" i="21"/>
  <c r="U373" i="21"/>
  <c r="J373" i="21"/>
  <c r="O373" i="21"/>
  <c r="E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374" i="21" l="1"/>
  <c r="I374" i="21"/>
  <c r="M374" i="21"/>
  <c r="Q374" i="21"/>
  <c r="U374" i="21"/>
  <c r="Y374" i="21"/>
  <c r="G374" i="21"/>
  <c r="L374" i="21"/>
  <c r="R374" i="21"/>
  <c r="W374" i="21"/>
  <c r="D374" i="21"/>
  <c r="J374" i="21"/>
  <c r="O374" i="21"/>
  <c r="T374" i="21"/>
  <c r="K374" i="21"/>
  <c r="V374" i="21"/>
  <c r="F374" i="21"/>
  <c r="P374" i="21"/>
  <c r="S374" i="21"/>
  <c r="B374" i="21"/>
  <c r="H374" i="21"/>
  <c r="N374" i="21"/>
  <c r="C374" i="21"/>
  <c r="X374" i="21"/>
  <c r="E168" i="21"/>
  <c r="I168" i="21"/>
  <c r="M168" i="21"/>
  <c r="Q168" i="21"/>
  <c r="U168" i="21"/>
  <c r="Y168" i="21"/>
  <c r="C168" i="21"/>
  <c r="G168" i="21"/>
  <c r="K168" i="21"/>
  <c r="O168" i="21"/>
  <c r="S168" i="21"/>
  <c r="W168" i="21"/>
  <c r="B168" i="21"/>
  <c r="H168" i="21"/>
  <c r="P168" i="21"/>
  <c r="X168" i="21"/>
  <c r="D168" i="21"/>
  <c r="L168" i="21"/>
  <c r="T168" i="21"/>
  <c r="N168" i="21"/>
  <c r="R168" i="21"/>
  <c r="F168" i="21"/>
  <c r="V168" i="21"/>
  <c r="J168" i="21"/>
  <c r="F202" i="21"/>
  <c r="J202" i="21"/>
  <c r="N202" i="21"/>
  <c r="R202" i="21"/>
  <c r="V202" i="21"/>
  <c r="D202" i="21"/>
  <c r="H202" i="21"/>
  <c r="L202" i="21"/>
  <c r="P202" i="21"/>
  <c r="T202" i="21"/>
  <c r="X202" i="21"/>
  <c r="I202" i="21"/>
  <c r="Q202" i="21"/>
  <c r="Y202" i="21"/>
  <c r="E202" i="21"/>
  <c r="M202" i="21"/>
  <c r="U202" i="21"/>
  <c r="O202" i="21"/>
  <c r="G202" i="21"/>
  <c r="W202" i="21"/>
  <c r="C202" i="21"/>
  <c r="K202" i="21"/>
  <c r="S202" i="21"/>
  <c r="B202" i="21"/>
  <c r="C341" i="28"/>
  <c r="G341" i="28"/>
  <c r="K341" i="28"/>
  <c r="O341" i="28"/>
  <c r="S341" i="28"/>
  <c r="W341" i="28"/>
  <c r="E341" i="28"/>
  <c r="I341" i="28"/>
  <c r="M341" i="28"/>
  <c r="Q341" i="28"/>
  <c r="U341" i="28"/>
  <c r="Y341" i="28"/>
  <c r="B341" i="28"/>
  <c r="J341" i="28"/>
  <c r="R341" i="28"/>
  <c r="D341" i="28"/>
  <c r="L341" i="28"/>
  <c r="T341" i="28"/>
  <c r="F341" i="28"/>
  <c r="N341" i="28"/>
  <c r="V341" i="28"/>
  <c r="H341" i="28"/>
  <c r="P341" i="28"/>
  <c r="X341" i="28"/>
  <c r="E272" i="28"/>
  <c r="I272" i="28"/>
  <c r="M272" i="28"/>
  <c r="Q272" i="28"/>
  <c r="U272" i="28"/>
  <c r="Y272" i="28"/>
  <c r="B272" i="28"/>
  <c r="C272" i="28"/>
  <c r="G272" i="28"/>
  <c r="K272" i="28"/>
  <c r="O272" i="28"/>
  <c r="S272" i="28"/>
  <c r="W272" i="28"/>
  <c r="D272" i="28"/>
  <c r="L272" i="28"/>
  <c r="T272" i="28"/>
  <c r="H272" i="28"/>
  <c r="P272" i="28"/>
  <c r="X272" i="28"/>
  <c r="J272" i="28"/>
  <c r="R272" i="28"/>
  <c r="F272" i="28"/>
  <c r="N272" i="28"/>
  <c r="V272" i="28"/>
  <c r="E306" i="21"/>
  <c r="I306" i="21"/>
  <c r="M306" i="21"/>
  <c r="Q306" i="21"/>
  <c r="U306" i="21"/>
  <c r="Y306" i="21"/>
  <c r="B306" i="21"/>
  <c r="C306" i="21"/>
  <c r="G306" i="21"/>
  <c r="K306" i="21"/>
  <c r="O306" i="21"/>
  <c r="S306" i="21"/>
  <c r="W306" i="21"/>
  <c r="D306" i="21"/>
  <c r="L306" i="21"/>
  <c r="T306" i="21"/>
  <c r="H306" i="21"/>
  <c r="P306" i="21"/>
  <c r="X306" i="21"/>
  <c r="J306" i="21"/>
  <c r="R306" i="21"/>
  <c r="V306" i="21"/>
  <c r="F306" i="21"/>
  <c r="N306" i="21"/>
  <c r="E204" i="28"/>
  <c r="I204" i="28"/>
  <c r="M204" i="28"/>
  <c r="Q204" i="28"/>
  <c r="U204" i="28"/>
  <c r="Y204" i="28"/>
  <c r="B204" i="28"/>
  <c r="C204" i="28"/>
  <c r="G204" i="28"/>
  <c r="K204" i="28"/>
  <c r="O204" i="28"/>
  <c r="S204" i="28"/>
  <c r="W204" i="28"/>
  <c r="F204" i="28"/>
  <c r="N204" i="28"/>
  <c r="V204" i="28"/>
  <c r="H204" i="28"/>
  <c r="J204" i="28"/>
  <c r="R204" i="28"/>
  <c r="D204" i="28"/>
  <c r="L204" i="28"/>
  <c r="T204" i="28"/>
  <c r="P204" i="28"/>
  <c r="X204" i="28"/>
  <c r="F238" i="28"/>
  <c r="J238" i="28"/>
  <c r="N238" i="28"/>
  <c r="R238" i="28"/>
  <c r="V238" i="28"/>
  <c r="D238" i="28"/>
  <c r="H238" i="28"/>
  <c r="L238" i="28"/>
  <c r="P238" i="28"/>
  <c r="T238" i="28"/>
  <c r="X238" i="28"/>
  <c r="E238" i="28"/>
  <c r="M238" i="28"/>
  <c r="U238" i="28"/>
  <c r="I238" i="28"/>
  <c r="Q238" i="28"/>
  <c r="Y238" i="28"/>
  <c r="O238" i="28"/>
  <c r="C238" i="28"/>
  <c r="S238" i="28"/>
  <c r="B238" i="28"/>
  <c r="G238" i="28"/>
  <c r="W238" i="28"/>
  <c r="K238" i="28"/>
  <c r="D271" i="21"/>
  <c r="H271" i="21"/>
  <c r="L271" i="21"/>
  <c r="P271" i="21"/>
  <c r="T271" i="21"/>
  <c r="X271" i="21"/>
  <c r="E271" i="21"/>
  <c r="J271" i="21"/>
  <c r="O271" i="21"/>
  <c r="U271" i="21"/>
  <c r="G271" i="21"/>
  <c r="M271" i="21"/>
  <c r="R271" i="21"/>
  <c r="W271" i="21"/>
  <c r="B271" i="21"/>
  <c r="C271" i="21"/>
  <c r="N271" i="21"/>
  <c r="Y271" i="21"/>
  <c r="I271" i="21"/>
  <c r="S271" i="21"/>
  <c r="K271" i="21"/>
  <c r="V271" i="21"/>
  <c r="F271" i="21"/>
  <c r="Q271" i="21"/>
  <c r="D409" i="28"/>
  <c r="H409" i="28"/>
  <c r="L409" i="28"/>
  <c r="P409" i="28"/>
  <c r="T409" i="28"/>
  <c r="X409" i="28"/>
  <c r="F409" i="28"/>
  <c r="J409" i="28"/>
  <c r="N409" i="28"/>
  <c r="R409" i="28"/>
  <c r="V409" i="28"/>
  <c r="C409" i="28"/>
  <c r="K409" i="28"/>
  <c r="S409" i="28"/>
  <c r="G409" i="28"/>
  <c r="O409" i="28"/>
  <c r="W409" i="28"/>
  <c r="B409" i="28"/>
  <c r="I409" i="28"/>
  <c r="Y409" i="28"/>
  <c r="M409" i="28"/>
  <c r="Q409" i="28"/>
  <c r="E409" i="28"/>
  <c r="U409" i="28"/>
  <c r="F408" i="21"/>
  <c r="J408" i="21"/>
  <c r="N408" i="21"/>
  <c r="R408" i="21"/>
  <c r="V408" i="21"/>
  <c r="C408" i="21"/>
  <c r="G408" i="21"/>
  <c r="K408" i="21"/>
  <c r="O408" i="21"/>
  <c r="S408" i="21"/>
  <c r="W408" i="21"/>
  <c r="H408" i="21"/>
  <c r="P408" i="21"/>
  <c r="X408" i="21"/>
  <c r="D408" i="21"/>
  <c r="L408" i="21"/>
  <c r="T408" i="21"/>
  <c r="E408" i="21"/>
  <c r="U408" i="21"/>
  <c r="M408" i="21"/>
  <c r="Q408" i="21"/>
  <c r="I408" i="21"/>
  <c r="B408" i="21"/>
  <c r="Y408" i="21"/>
  <c r="F237" i="21"/>
  <c r="J237" i="21"/>
  <c r="N237" i="21"/>
  <c r="R237" i="21"/>
  <c r="V237" i="21"/>
  <c r="D237" i="21"/>
  <c r="H237" i="21"/>
  <c r="L237" i="21"/>
  <c r="P237" i="21"/>
  <c r="T237" i="21"/>
  <c r="X237" i="21"/>
  <c r="I237" i="21"/>
  <c r="Q237" i="21"/>
  <c r="Y237" i="21"/>
  <c r="B237" i="21"/>
  <c r="E237" i="21"/>
  <c r="M237" i="21"/>
  <c r="U237" i="21"/>
  <c r="G237" i="21"/>
  <c r="W237" i="21"/>
  <c r="O237" i="21"/>
  <c r="C237" i="21"/>
  <c r="K237" i="21"/>
  <c r="S237" i="21"/>
  <c r="F375" i="28"/>
  <c r="J375" i="28"/>
  <c r="N375" i="28"/>
  <c r="R375" i="28"/>
  <c r="V375" i="28"/>
  <c r="D375" i="28"/>
  <c r="H375" i="28"/>
  <c r="L375" i="28"/>
  <c r="P375" i="28"/>
  <c r="T375" i="28"/>
  <c r="X375" i="28"/>
  <c r="I375" i="28"/>
  <c r="Q375" i="28"/>
  <c r="Y375" i="28"/>
  <c r="C375" i="28"/>
  <c r="K375" i="28"/>
  <c r="S375" i="28"/>
  <c r="B375" i="28"/>
  <c r="E375" i="28"/>
  <c r="M375" i="28"/>
  <c r="U375" i="28"/>
  <c r="G375" i="28"/>
  <c r="O375" i="28"/>
  <c r="W375" i="28"/>
  <c r="D307" i="28"/>
  <c r="H307" i="28"/>
  <c r="L307" i="28"/>
  <c r="P307" i="28"/>
  <c r="T307" i="28"/>
  <c r="X307" i="28"/>
  <c r="F307" i="28"/>
  <c r="J307" i="28"/>
  <c r="N307" i="28"/>
  <c r="R307" i="28"/>
  <c r="V307" i="28"/>
  <c r="C307" i="28"/>
  <c r="K307" i="28"/>
  <c r="S307" i="28"/>
  <c r="G307" i="28"/>
  <c r="O307" i="28"/>
  <c r="W307" i="28"/>
  <c r="B307" i="28"/>
  <c r="I307" i="28"/>
  <c r="Q307" i="28"/>
  <c r="Y307" i="28"/>
  <c r="E307" i="28"/>
  <c r="M307" i="28"/>
  <c r="U307" i="28"/>
  <c r="F170" i="28"/>
  <c r="J170" i="28"/>
  <c r="N170" i="28"/>
  <c r="R170" i="28"/>
  <c r="V170" i="28"/>
  <c r="D170" i="28"/>
  <c r="H170" i="28"/>
  <c r="L170" i="28"/>
  <c r="P170" i="28"/>
  <c r="T170" i="28"/>
  <c r="X170" i="28"/>
  <c r="G170" i="28"/>
  <c r="O170" i="28"/>
  <c r="W170" i="28"/>
  <c r="B170" i="28"/>
  <c r="Q170" i="28"/>
  <c r="C170" i="28"/>
  <c r="K170" i="28"/>
  <c r="S170" i="28"/>
  <c r="E170" i="28"/>
  <c r="M170" i="28"/>
  <c r="U170" i="28"/>
  <c r="I170" i="28"/>
  <c r="Y170" i="28"/>
  <c r="C340" i="21"/>
  <c r="G340" i="21"/>
  <c r="K340" i="21"/>
  <c r="O340" i="21"/>
  <c r="S340" i="21"/>
  <c r="W340" i="21"/>
  <c r="E340" i="21"/>
  <c r="I340" i="21"/>
  <c r="M340" i="21"/>
  <c r="Q340" i="21"/>
  <c r="U340" i="21"/>
  <c r="Y340" i="21"/>
  <c r="F340" i="21"/>
  <c r="N340" i="21"/>
  <c r="V340" i="21"/>
  <c r="J340" i="21"/>
  <c r="R340" i="21"/>
  <c r="L340" i="21"/>
  <c r="D340" i="21"/>
  <c r="T340" i="21"/>
  <c r="H340" i="21"/>
  <c r="X340" i="21"/>
  <c r="B340" i="21"/>
  <c r="P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C171" i="28" l="1"/>
  <c r="G171" i="28"/>
  <c r="K171" i="28"/>
  <c r="O171" i="28"/>
  <c r="S171" i="28"/>
  <c r="W171" i="28"/>
  <c r="E171" i="28"/>
  <c r="I171" i="28"/>
  <c r="M171" i="28"/>
  <c r="Q171" i="28"/>
  <c r="U171" i="28"/>
  <c r="Y171" i="28"/>
  <c r="B171" i="28"/>
  <c r="H171" i="28"/>
  <c r="P171" i="28"/>
  <c r="X171" i="28"/>
  <c r="J171" i="28"/>
  <c r="D171" i="28"/>
  <c r="L171" i="28"/>
  <c r="T171" i="28"/>
  <c r="F171" i="28"/>
  <c r="N171" i="28"/>
  <c r="V171" i="28"/>
  <c r="R171" i="28"/>
  <c r="D342" i="28"/>
  <c r="H342" i="28"/>
  <c r="L342" i="28"/>
  <c r="P342" i="28"/>
  <c r="T342" i="28"/>
  <c r="X342" i="28"/>
  <c r="F342" i="28"/>
  <c r="J342" i="28"/>
  <c r="N342" i="28"/>
  <c r="R342" i="28"/>
  <c r="V342" i="28"/>
  <c r="C342" i="28"/>
  <c r="K342" i="28"/>
  <c r="S342" i="28"/>
  <c r="E342" i="28"/>
  <c r="M342" i="28"/>
  <c r="U342" i="28"/>
  <c r="G342" i="28"/>
  <c r="O342" i="28"/>
  <c r="W342" i="28"/>
  <c r="B342" i="28"/>
  <c r="I342" i="28"/>
  <c r="Q342" i="28"/>
  <c r="Y342" i="28"/>
  <c r="C239" i="28"/>
  <c r="G239" i="28"/>
  <c r="K239" i="28"/>
  <c r="O239" i="28"/>
  <c r="S239" i="28"/>
  <c r="W239" i="28"/>
  <c r="E239" i="28"/>
  <c r="I239" i="28"/>
  <c r="M239" i="28"/>
  <c r="Q239" i="28"/>
  <c r="U239" i="28"/>
  <c r="Y239" i="28"/>
  <c r="B239" i="28"/>
  <c r="F239" i="28"/>
  <c r="N239" i="28"/>
  <c r="V239" i="28"/>
  <c r="J239" i="28"/>
  <c r="R239" i="28"/>
  <c r="H239" i="28"/>
  <c r="X239" i="28"/>
  <c r="L239" i="28"/>
  <c r="P239" i="28"/>
  <c r="D239" i="28"/>
  <c r="T239" i="28"/>
  <c r="D341" i="21"/>
  <c r="H341" i="21"/>
  <c r="L341" i="21"/>
  <c r="P341" i="21"/>
  <c r="T341" i="21"/>
  <c r="X341" i="21"/>
  <c r="F341" i="21"/>
  <c r="J341" i="21"/>
  <c r="N341" i="21"/>
  <c r="R341" i="21"/>
  <c r="V341" i="21"/>
  <c r="G341" i="21"/>
  <c r="O341" i="21"/>
  <c r="W341" i="21"/>
  <c r="C341" i="21"/>
  <c r="K341" i="21"/>
  <c r="S341" i="21"/>
  <c r="B341" i="21"/>
  <c r="E341" i="21"/>
  <c r="U341" i="21"/>
  <c r="M341" i="21"/>
  <c r="Q341" i="21"/>
  <c r="I341" i="21"/>
  <c r="Y341" i="21"/>
  <c r="F169" i="21"/>
  <c r="J169" i="21"/>
  <c r="N169" i="21"/>
  <c r="R169" i="21"/>
  <c r="V169" i="21"/>
  <c r="D169" i="21"/>
  <c r="H169" i="21"/>
  <c r="L169" i="21"/>
  <c r="P169" i="21"/>
  <c r="T169" i="21"/>
  <c r="X169" i="21"/>
  <c r="I169" i="21"/>
  <c r="Q169" i="21"/>
  <c r="Y169" i="21"/>
  <c r="E169" i="21"/>
  <c r="M169" i="21"/>
  <c r="U169" i="21"/>
  <c r="B169" i="21"/>
  <c r="G169" i="21"/>
  <c r="W169" i="21"/>
  <c r="K169" i="21"/>
  <c r="O169" i="21"/>
  <c r="C169" i="21"/>
  <c r="S169" i="21"/>
  <c r="C203" i="21"/>
  <c r="G203" i="21"/>
  <c r="K203" i="21"/>
  <c r="O203" i="21"/>
  <c r="S203" i="21"/>
  <c r="W203" i="21"/>
  <c r="E203" i="21"/>
  <c r="I203" i="21"/>
  <c r="M203" i="21"/>
  <c r="Q203" i="21"/>
  <c r="U203" i="21"/>
  <c r="Y203" i="21"/>
  <c r="J203" i="21"/>
  <c r="R203" i="21"/>
  <c r="F203" i="21"/>
  <c r="N203" i="21"/>
  <c r="V203" i="21"/>
  <c r="B203" i="21"/>
  <c r="H203" i="21"/>
  <c r="X203" i="21"/>
  <c r="P203" i="21"/>
  <c r="D203" i="21"/>
  <c r="L203" i="21"/>
  <c r="T203" i="21"/>
  <c r="E410" i="28"/>
  <c r="I410" i="28"/>
  <c r="M410" i="28"/>
  <c r="Q410" i="28"/>
  <c r="U410" i="28"/>
  <c r="Y410" i="28"/>
  <c r="C410" i="28"/>
  <c r="G410" i="28"/>
  <c r="K410" i="28"/>
  <c r="O410" i="28"/>
  <c r="S410" i="28"/>
  <c r="W410" i="28"/>
  <c r="B410" i="28"/>
  <c r="D410" i="28"/>
  <c r="L410" i="28"/>
  <c r="T410" i="28"/>
  <c r="H410" i="28"/>
  <c r="P410" i="28"/>
  <c r="X410" i="28"/>
  <c r="R410" i="28"/>
  <c r="F410" i="28"/>
  <c r="V410" i="28"/>
  <c r="J410" i="28"/>
  <c r="N410" i="28"/>
  <c r="C376" i="28"/>
  <c r="G376" i="28"/>
  <c r="K376" i="28"/>
  <c r="O376" i="28"/>
  <c r="S376" i="28"/>
  <c r="W376" i="28"/>
  <c r="E376" i="28"/>
  <c r="I376" i="28"/>
  <c r="M376" i="28"/>
  <c r="Q376" i="28"/>
  <c r="U376" i="28"/>
  <c r="Y376" i="28"/>
  <c r="B376" i="28"/>
  <c r="J376" i="28"/>
  <c r="R376" i="28"/>
  <c r="D376" i="28"/>
  <c r="L376" i="28"/>
  <c r="T376" i="28"/>
  <c r="F376" i="28"/>
  <c r="N376" i="28"/>
  <c r="V376" i="28"/>
  <c r="H376" i="28"/>
  <c r="P376" i="28"/>
  <c r="X376" i="28"/>
  <c r="F307" i="21"/>
  <c r="J307" i="21"/>
  <c r="N307" i="21"/>
  <c r="R307" i="21"/>
  <c r="V307" i="21"/>
  <c r="D307" i="21"/>
  <c r="H307" i="21"/>
  <c r="L307" i="21"/>
  <c r="P307" i="21"/>
  <c r="T307" i="21"/>
  <c r="X307" i="21"/>
  <c r="E307" i="21"/>
  <c r="M307" i="21"/>
  <c r="U307" i="21"/>
  <c r="I307" i="21"/>
  <c r="Q307" i="21"/>
  <c r="Y307" i="21"/>
  <c r="C307" i="21"/>
  <c r="S307" i="21"/>
  <c r="K307" i="21"/>
  <c r="O307" i="21"/>
  <c r="B307" i="21"/>
  <c r="G307" i="21"/>
  <c r="W307" i="21"/>
  <c r="C409" i="21"/>
  <c r="G409" i="21"/>
  <c r="K409" i="21"/>
  <c r="O409" i="21"/>
  <c r="S409" i="21"/>
  <c r="W409" i="21"/>
  <c r="D409" i="21"/>
  <c r="H409" i="21"/>
  <c r="L409" i="21"/>
  <c r="P409" i="21"/>
  <c r="T409" i="21"/>
  <c r="X409" i="21"/>
  <c r="I409" i="21"/>
  <c r="Q409" i="21"/>
  <c r="Y409" i="21"/>
  <c r="E409" i="21"/>
  <c r="M409" i="21"/>
  <c r="U409" i="21"/>
  <c r="N409" i="21"/>
  <c r="F409" i="21"/>
  <c r="V409" i="21"/>
  <c r="B409" i="21"/>
  <c r="J409" i="21"/>
  <c r="R409" i="21"/>
  <c r="C238" i="21"/>
  <c r="G238" i="21"/>
  <c r="K238" i="21"/>
  <c r="O238" i="21"/>
  <c r="S238" i="21"/>
  <c r="W238" i="21"/>
  <c r="B238" i="21"/>
  <c r="E238" i="21"/>
  <c r="I238" i="21"/>
  <c r="M238" i="21"/>
  <c r="Q238" i="21"/>
  <c r="U238" i="21"/>
  <c r="Y238" i="21"/>
  <c r="J238" i="21"/>
  <c r="R238" i="21"/>
  <c r="F238" i="21"/>
  <c r="N238" i="21"/>
  <c r="V238" i="21"/>
  <c r="P238" i="21"/>
  <c r="H238" i="21"/>
  <c r="X238" i="21"/>
  <c r="L238" i="21"/>
  <c r="T238" i="21"/>
  <c r="D238" i="21"/>
  <c r="E308" i="28"/>
  <c r="I308" i="28"/>
  <c r="M308" i="28"/>
  <c r="Q308" i="28"/>
  <c r="U308" i="28"/>
  <c r="Y308" i="28"/>
  <c r="B308" i="28"/>
  <c r="C308" i="28"/>
  <c r="G308" i="28"/>
  <c r="K308" i="28"/>
  <c r="O308" i="28"/>
  <c r="S308" i="28"/>
  <c r="W308" i="28"/>
  <c r="D308" i="28"/>
  <c r="L308" i="28"/>
  <c r="T308" i="28"/>
  <c r="H308" i="28"/>
  <c r="P308" i="28"/>
  <c r="X308" i="28"/>
  <c r="J308" i="28"/>
  <c r="R308" i="28"/>
  <c r="F308" i="28"/>
  <c r="N308" i="28"/>
  <c r="V308" i="28"/>
  <c r="E272" i="21"/>
  <c r="I272" i="21"/>
  <c r="M272" i="21"/>
  <c r="Q272" i="21"/>
  <c r="U272" i="21"/>
  <c r="Y272" i="21"/>
  <c r="C272" i="21"/>
  <c r="H272" i="21"/>
  <c r="N272" i="21"/>
  <c r="S272" i="21"/>
  <c r="X272" i="21"/>
  <c r="F272" i="21"/>
  <c r="K272" i="21"/>
  <c r="P272" i="21"/>
  <c r="V272" i="21"/>
  <c r="L272" i="21"/>
  <c r="W272" i="21"/>
  <c r="B272" i="21"/>
  <c r="G272" i="21"/>
  <c r="R272" i="21"/>
  <c r="J272" i="21"/>
  <c r="T272" i="21"/>
  <c r="D272" i="21"/>
  <c r="O272" i="21"/>
  <c r="F273" i="28"/>
  <c r="J273" i="28"/>
  <c r="N273" i="28"/>
  <c r="R273" i="28"/>
  <c r="V273" i="28"/>
  <c r="D273" i="28"/>
  <c r="H273" i="28"/>
  <c r="L273" i="28"/>
  <c r="P273" i="28"/>
  <c r="T273" i="28"/>
  <c r="X273" i="28"/>
  <c r="E273" i="28"/>
  <c r="M273" i="28"/>
  <c r="U273" i="28"/>
  <c r="I273" i="28"/>
  <c r="Q273" i="28"/>
  <c r="Y273" i="28"/>
  <c r="C273" i="28"/>
  <c r="K273" i="28"/>
  <c r="S273" i="28"/>
  <c r="G273" i="28"/>
  <c r="O273" i="28"/>
  <c r="W273" i="28"/>
  <c r="B273" i="28"/>
  <c r="F205" i="28"/>
  <c r="J205" i="28"/>
  <c r="N205" i="28"/>
  <c r="R205" i="28"/>
  <c r="V205" i="28"/>
  <c r="D205" i="28"/>
  <c r="H205" i="28"/>
  <c r="L205" i="28"/>
  <c r="P205" i="28"/>
  <c r="T205" i="28"/>
  <c r="X205" i="28"/>
  <c r="G205" i="28"/>
  <c r="O205" i="28"/>
  <c r="W205" i="28"/>
  <c r="B205" i="28"/>
  <c r="I205" i="28"/>
  <c r="Y205" i="28"/>
  <c r="C205" i="28"/>
  <c r="K205" i="28"/>
  <c r="S205" i="28"/>
  <c r="E205" i="28"/>
  <c r="M205" i="28"/>
  <c r="U205" i="28"/>
  <c r="Q205" i="28"/>
  <c r="F375" i="21"/>
  <c r="J375" i="21"/>
  <c r="N375" i="21"/>
  <c r="R375" i="21"/>
  <c r="V375" i="21"/>
  <c r="E375" i="21"/>
  <c r="K375" i="21"/>
  <c r="P375" i="21"/>
  <c r="U375" i="21"/>
  <c r="C375" i="21"/>
  <c r="H375" i="21"/>
  <c r="M375" i="21"/>
  <c r="S375" i="21"/>
  <c r="X375" i="21"/>
  <c r="I375" i="21"/>
  <c r="T375" i="21"/>
  <c r="B375" i="21"/>
  <c r="D375" i="21"/>
  <c r="O375" i="21"/>
  <c r="Y375" i="21"/>
  <c r="Q375" i="21"/>
  <c r="G375" i="21"/>
  <c r="L375" i="21"/>
  <c r="W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F411" i="28" l="1"/>
  <c r="J411" i="28"/>
  <c r="N411" i="28"/>
  <c r="R411" i="28"/>
  <c r="V411" i="28"/>
  <c r="D411" i="28"/>
  <c r="H411" i="28"/>
  <c r="L411" i="28"/>
  <c r="P411" i="28"/>
  <c r="T411" i="28"/>
  <c r="X411" i="28"/>
  <c r="E411" i="28"/>
  <c r="M411" i="28"/>
  <c r="U411" i="28"/>
  <c r="I411" i="28"/>
  <c r="Q411" i="28"/>
  <c r="Y411" i="28"/>
  <c r="K411" i="28"/>
  <c r="O411" i="28"/>
  <c r="C411" i="28"/>
  <c r="S411" i="28"/>
  <c r="B411" i="28"/>
  <c r="G411" i="28"/>
  <c r="W411" i="28"/>
  <c r="C376" i="21"/>
  <c r="G376" i="21"/>
  <c r="K376" i="21"/>
  <c r="O376" i="21"/>
  <c r="S376" i="21"/>
  <c r="W376" i="21"/>
  <c r="D376" i="21"/>
  <c r="I376" i="21"/>
  <c r="N376" i="21"/>
  <c r="T376" i="21"/>
  <c r="Y376" i="21"/>
  <c r="F376" i="21"/>
  <c r="L376" i="21"/>
  <c r="Q376" i="21"/>
  <c r="V376" i="21"/>
  <c r="H376" i="21"/>
  <c r="R376" i="21"/>
  <c r="M376" i="21"/>
  <c r="X376" i="21"/>
  <c r="P376" i="21"/>
  <c r="E376" i="21"/>
  <c r="J376" i="21"/>
  <c r="B376" i="21"/>
  <c r="U376" i="21"/>
  <c r="D204" i="21"/>
  <c r="H204" i="21"/>
  <c r="L204" i="21"/>
  <c r="P204" i="21"/>
  <c r="T204" i="21"/>
  <c r="X204" i="21"/>
  <c r="F204" i="21"/>
  <c r="J204" i="21"/>
  <c r="N204" i="21"/>
  <c r="R204" i="21"/>
  <c r="V204" i="21"/>
  <c r="C204" i="21"/>
  <c r="K204" i="21"/>
  <c r="S204" i="21"/>
  <c r="G204" i="21"/>
  <c r="O204" i="21"/>
  <c r="W204" i="21"/>
  <c r="Q204" i="21"/>
  <c r="I204" i="21"/>
  <c r="Y204" i="21"/>
  <c r="B204" i="21"/>
  <c r="M204" i="21"/>
  <c r="U204" i="21"/>
  <c r="E204" i="21"/>
  <c r="D377" i="28"/>
  <c r="H377" i="28"/>
  <c r="L377" i="28"/>
  <c r="P377" i="28"/>
  <c r="T377" i="28"/>
  <c r="X377" i="28"/>
  <c r="F377" i="28"/>
  <c r="J377" i="28"/>
  <c r="N377" i="28"/>
  <c r="R377" i="28"/>
  <c r="V377" i="28"/>
  <c r="C377" i="28"/>
  <c r="K377" i="28"/>
  <c r="S377" i="28"/>
  <c r="E377" i="28"/>
  <c r="M377" i="28"/>
  <c r="U377" i="28"/>
  <c r="G377" i="28"/>
  <c r="O377" i="28"/>
  <c r="W377" i="28"/>
  <c r="B377" i="28"/>
  <c r="I377" i="28"/>
  <c r="Q377" i="28"/>
  <c r="Y377" i="28"/>
  <c r="E343" i="28"/>
  <c r="I343" i="28"/>
  <c r="M343" i="28"/>
  <c r="Q343" i="28"/>
  <c r="U343" i="28"/>
  <c r="Y343" i="28"/>
  <c r="B343" i="28"/>
  <c r="C343" i="28"/>
  <c r="G343" i="28"/>
  <c r="K343" i="28"/>
  <c r="O343" i="28"/>
  <c r="S343" i="28"/>
  <c r="W343" i="28"/>
  <c r="D343" i="28"/>
  <c r="L343" i="28"/>
  <c r="T343" i="28"/>
  <c r="F343" i="28"/>
  <c r="N343" i="28"/>
  <c r="V343" i="28"/>
  <c r="H343" i="28"/>
  <c r="P343" i="28"/>
  <c r="X343" i="28"/>
  <c r="J343" i="28"/>
  <c r="R343" i="28"/>
  <c r="D410" i="21"/>
  <c r="H410" i="21"/>
  <c r="L410" i="21"/>
  <c r="P410" i="21"/>
  <c r="T410" i="21"/>
  <c r="X410" i="21"/>
  <c r="E410" i="21"/>
  <c r="I410" i="21"/>
  <c r="M410" i="21"/>
  <c r="Q410" i="21"/>
  <c r="U410" i="21"/>
  <c r="Y410" i="21"/>
  <c r="J410" i="21"/>
  <c r="R410" i="21"/>
  <c r="F410" i="21"/>
  <c r="N410" i="21"/>
  <c r="V410" i="21"/>
  <c r="B410" i="21"/>
  <c r="G410" i="21"/>
  <c r="W410" i="21"/>
  <c r="O410" i="21"/>
  <c r="C410" i="21"/>
  <c r="S410" i="21"/>
  <c r="K410" i="21"/>
  <c r="F273" i="21"/>
  <c r="J273" i="21"/>
  <c r="N273" i="21"/>
  <c r="R273" i="21"/>
  <c r="V273" i="21"/>
  <c r="G273" i="21"/>
  <c r="L273" i="21"/>
  <c r="Q273" i="21"/>
  <c r="W273" i="21"/>
  <c r="B273" i="21"/>
  <c r="D273" i="21"/>
  <c r="I273" i="21"/>
  <c r="O273" i="21"/>
  <c r="T273" i="21"/>
  <c r="Y273" i="21"/>
  <c r="K273" i="21"/>
  <c r="U273" i="21"/>
  <c r="E273" i="21"/>
  <c r="P273" i="21"/>
  <c r="H273" i="21"/>
  <c r="S273" i="21"/>
  <c r="C273" i="21"/>
  <c r="M273" i="21"/>
  <c r="X273" i="21"/>
  <c r="D240" i="28"/>
  <c r="H240" i="28"/>
  <c r="L240" i="28"/>
  <c r="P240" i="28"/>
  <c r="T240" i="28"/>
  <c r="X240" i="28"/>
  <c r="F240" i="28"/>
  <c r="J240" i="28"/>
  <c r="N240" i="28"/>
  <c r="R240" i="28"/>
  <c r="V240" i="28"/>
  <c r="G240" i="28"/>
  <c r="O240" i="28"/>
  <c r="W240" i="28"/>
  <c r="B240" i="28"/>
  <c r="C240" i="28"/>
  <c r="K240" i="28"/>
  <c r="S240" i="28"/>
  <c r="Q240" i="28"/>
  <c r="E240" i="28"/>
  <c r="U240" i="28"/>
  <c r="I240" i="28"/>
  <c r="Y240" i="28"/>
  <c r="M240" i="28"/>
  <c r="F309" i="28"/>
  <c r="J309" i="28"/>
  <c r="N309" i="28"/>
  <c r="R309" i="28"/>
  <c r="V309" i="28"/>
  <c r="D309" i="28"/>
  <c r="H309" i="28"/>
  <c r="L309" i="28"/>
  <c r="P309" i="28"/>
  <c r="T309" i="28"/>
  <c r="X309" i="28"/>
  <c r="E309" i="28"/>
  <c r="M309" i="28"/>
  <c r="U309" i="28"/>
  <c r="I309" i="28"/>
  <c r="Q309" i="28"/>
  <c r="Y309" i="28"/>
  <c r="C309" i="28"/>
  <c r="K309" i="28"/>
  <c r="S309" i="28"/>
  <c r="B309" i="28"/>
  <c r="O309" i="28"/>
  <c r="W309" i="28"/>
  <c r="G309" i="28"/>
  <c r="C170" i="21"/>
  <c r="G170" i="21"/>
  <c r="K170" i="21"/>
  <c r="O170" i="21"/>
  <c r="S170" i="21"/>
  <c r="W170" i="21"/>
  <c r="B170" i="21"/>
  <c r="E170" i="21"/>
  <c r="I170" i="21"/>
  <c r="M170" i="21"/>
  <c r="Q170" i="21"/>
  <c r="U170" i="21"/>
  <c r="Y170" i="21"/>
  <c r="J170" i="21"/>
  <c r="R170" i="21"/>
  <c r="F170" i="21"/>
  <c r="N170" i="21"/>
  <c r="V170" i="21"/>
  <c r="P170" i="21"/>
  <c r="D170" i="21"/>
  <c r="T170" i="21"/>
  <c r="H170" i="21"/>
  <c r="X170" i="21"/>
  <c r="L170" i="21"/>
  <c r="D239" i="21"/>
  <c r="H239" i="21"/>
  <c r="L239" i="21"/>
  <c r="P239" i="21"/>
  <c r="T239" i="21"/>
  <c r="X239" i="21"/>
  <c r="F239" i="21"/>
  <c r="J239" i="21"/>
  <c r="N239" i="21"/>
  <c r="R239" i="21"/>
  <c r="V239" i="21"/>
  <c r="C239" i="21"/>
  <c r="K239" i="21"/>
  <c r="S239" i="21"/>
  <c r="G239" i="21"/>
  <c r="O239" i="21"/>
  <c r="W239" i="21"/>
  <c r="I239" i="21"/>
  <c r="Y239" i="21"/>
  <c r="Q239" i="21"/>
  <c r="U239" i="21"/>
  <c r="E239" i="21"/>
  <c r="M239" i="21"/>
  <c r="B239" i="21"/>
  <c r="C206" i="28"/>
  <c r="G206" i="28"/>
  <c r="K206" i="28"/>
  <c r="O206" i="28"/>
  <c r="S206" i="28"/>
  <c r="W206" i="28"/>
  <c r="E206" i="28"/>
  <c r="I206" i="28"/>
  <c r="M206" i="28"/>
  <c r="Q206" i="28"/>
  <c r="U206" i="28"/>
  <c r="Y206" i="28"/>
  <c r="B206" i="28"/>
  <c r="H206" i="28"/>
  <c r="P206" i="28"/>
  <c r="X206" i="28"/>
  <c r="R206" i="28"/>
  <c r="D206" i="28"/>
  <c r="L206" i="28"/>
  <c r="T206" i="28"/>
  <c r="F206" i="28"/>
  <c r="N206" i="28"/>
  <c r="V206" i="28"/>
  <c r="J206" i="28"/>
  <c r="C274" i="28"/>
  <c r="G274" i="28"/>
  <c r="K274" i="28"/>
  <c r="O274" i="28"/>
  <c r="S274" i="28"/>
  <c r="W274" i="28"/>
  <c r="E274" i="28"/>
  <c r="I274" i="28"/>
  <c r="M274" i="28"/>
  <c r="Q274" i="28"/>
  <c r="U274" i="28"/>
  <c r="Y274" i="28"/>
  <c r="B274" i="28"/>
  <c r="F274" i="28"/>
  <c r="N274" i="28"/>
  <c r="V274" i="28"/>
  <c r="J274" i="28"/>
  <c r="R274" i="28"/>
  <c r="D274" i="28"/>
  <c r="L274" i="28"/>
  <c r="T274" i="28"/>
  <c r="P274" i="28"/>
  <c r="X274" i="28"/>
  <c r="H274" i="28"/>
  <c r="D172" i="28"/>
  <c r="H172" i="28"/>
  <c r="L172" i="28"/>
  <c r="P172" i="28"/>
  <c r="T172" i="28"/>
  <c r="X172" i="28"/>
  <c r="F172" i="28"/>
  <c r="J172" i="28"/>
  <c r="N172" i="28"/>
  <c r="R172" i="28"/>
  <c r="V172" i="28"/>
  <c r="I172" i="28"/>
  <c r="Q172" i="28"/>
  <c r="Y172" i="28"/>
  <c r="K172" i="28"/>
  <c r="E172" i="28"/>
  <c r="M172" i="28"/>
  <c r="U172" i="28"/>
  <c r="G172" i="28"/>
  <c r="O172" i="28"/>
  <c r="W172" i="28"/>
  <c r="C172" i="28"/>
  <c r="S172" i="28"/>
  <c r="B172" i="28"/>
  <c r="C308" i="21"/>
  <c r="G308" i="21"/>
  <c r="K308" i="21"/>
  <c r="O308" i="21"/>
  <c r="S308" i="21"/>
  <c r="W308" i="21"/>
  <c r="E308" i="21"/>
  <c r="I308" i="21"/>
  <c r="M308" i="21"/>
  <c r="Q308" i="21"/>
  <c r="U308" i="21"/>
  <c r="Y308" i="21"/>
  <c r="B308" i="21"/>
  <c r="F308" i="21"/>
  <c r="N308" i="21"/>
  <c r="V308" i="21"/>
  <c r="J308" i="21"/>
  <c r="R308" i="21"/>
  <c r="L308" i="21"/>
  <c r="D308" i="21"/>
  <c r="T308" i="21"/>
  <c r="H308" i="21"/>
  <c r="X308" i="21"/>
  <c r="P308" i="21"/>
  <c r="E342" i="21"/>
  <c r="I342" i="21"/>
  <c r="M342" i="21"/>
  <c r="Q342" i="21"/>
  <c r="U342" i="21"/>
  <c r="Y342" i="21"/>
  <c r="C342" i="21"/>
  <c r="G342" i="21"/>
  <c r="K342" i="21"/>
  <c r="O342" i="21"/>
  <c r="S342" i="21"/>
  <c r="W342" i="21"/>
  <c r="B342" i="21"/>
  <c r="H342" i="21"/>
  <c r="P342" i="21"/>
  <c r="X342" i="21"/>
  <c r="D342" i="21"/>
  <c r="L342" i="21"/>
  <c r="T342" i="21"/>
  <c r="N342" i="21"/>
  <c r="F342" i="21"/>
  <c r="V342" i="21"/>
  <c r="J342" i="21"/>
  <c r="R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D171" i="21" l="1"/>
  <c r="H171" i="21"/>
  <c r="L171" i="21"/>
  <c r="P171" i="21"/>
  <c r="T171" i="21"/>
  <c r="X171" i="21"/>
  <c r="F171" i="21"/>
  <c r="J171" i="21"/>
  <c r="N171" i="21"/>
  <c r="R171" i="21"/>
  <c r="V171" i="21"/>
  <c r="C171" i="21"/>
  <c r="K171" i="21"/>
  <c r="S171" i="21"/>
  <c r="G171" i="21"/>
  <c r="O171" i="21"/>
  <c r="W171" i="21"/>
  <c r="I171" i="21"/>
  <c r="Y171" i="21"/>
  <c r="M171" i="21"/>
  <c r="Q171" i="21"/>
  <c r="B171" i="21"/>
  <c r="E171" i="21"/>
  <c r="U171" i="21"/>
  <c r="D275" i="28"/>
  <c r="H275" i="28"/>
  <c r="L275" i="28"/>
  <c r="P275" i="28"/>
  <c r="T275" i="28"/>
  <c r="X275" i="28"/>
  <c r="F275" i="28"/>
  <c r="J275" i="28"/>
  <c r="N275" i="28"/>
  <c r="R275" i="28"/>
  <c r="V275" i="28"/>
  <c r="G275" i="28"/>
  <c r="O275" i="28"/>
  <c r="W275" i="28"/>
  <c r="B275" i="28"/>
  <c r="C275" i="28"/>
  <c r="K275" i="28"/>
  <c r="S275" i="28"/>
  <c r="E275" i="28"/>
  <c r="M275" i="28"/>
  <c r="U275" i="28"/>
  <c r="Y275" i="28"/>
  <c r="I275" i="28"/>
  <c r="Q275" i="28"/>
  <c r="F344" i="28"/>
  <c r="J344" i="28"/>
  <c r="N344" i="28"/>
  <c r="R344" i="28"/>
  <c r="V344" i="28"/>
  <c r="D344" i="28"/>
  <c r="H344" i="28"/>
  <c r="L344" i="28"/>
  <c r="P344" i="28"/>
  <c r="T344" i="28"/>
  <c r="X344" i="28"/>
  <c r="E344" i="28"/>
  <c r="M344" i="28"/>
  <c r="U344" i="28"/>
  <c r="G344" i="28"/>
  <c r="O344" i="28"/>
  <c r="W344" i="28"/>
  <c r="I344" i="28"/>
  <c r="Q344" i="28"/>
  <c r="Y344" i="28"/>
  <c r="C344" i="28"/>
  <c r="K344" i="28"/>
  <c r="S344" i="28"/>
  <c r="B344" i="28"/>
  <c r="E173" i="28"/>
  <c r="I173" i="28"/>
  <c r="M173" i="28"/>
  <c r="Q173" i="28"/>
  <c r="U173" i="28"/>
  <c r="Y173" i="28"/>
  <c r="B173" i="28"/>
  <c r="C173" i="28"/>
  <c r="G173" i="28"/>
  <c r="K173" i="28"/>
  <c r="O173" i="28"/>
  <c r="S173" i="28"/>
  <c r="W173" i="28"/>
  <c r="J173" i="28"/>
  <c r="R173" i="28"/>
  <c r="D173" i="28"/>
  <c r="F173" i="28"/>
  <c r="N173" i="28"/>
  <c r="V173" i="28"/>
  <c r="H173" i="28"/>
  <c r="P173" i="28"/>
  <c r="X173" i="28"/>
  <c r="L173" i="28"/>
  <c r="T173" i="28"/>
  <c r="F343" i="21"/>
  <c r="J343" i="21"/>
  <c r="N343" i="21"/>
  <c r="R343" i="21"/>
  <c r="V343" i="21"/>
  <c r="D343" i="21"/>
  <c r="H343" i="21"/>
  <c r="L343" i="21"/>
  <c r="P343" i="21"/>
  <c r="T343" i="21"/>
  <c r="X343" i="21"/>
  <c r="I343" i="21"/>
  <c r="Q343" i="21"/>
  <c r="Y343" i="21"/>
  <c r="E343" i="21"/>
  <c r="M343" i="21"/>
  <c r="U343" i="21"/>
  <c r="G343" i="21"/>
  <c r="W343" i="21"/>
  <c r="O343" i="21"/>
  <c r="B343" i="21"/>
  <c r="C343" i="21"/>
  <c r="S343" i="21"/>
  <c r="K343" i="21"/>
  <c r="C274" i="21"/>
  <c r="G274" i="21"/>
  <c r="K274" i="21"/>
  <c r="O274" i="21"/>
  <c r="S274" i="21"/>
  <c r="W274" i="21"/>
  <c r="E274" i="21"/>
  <c r="J274" i="21"/>
  <c r="P274" i="21"/>
  <c r="U274" i="21"/>
  <c r="H274" i="21"/>
  <c r="M274" i="21"/>
  <c r="R274" i="21"/>
  <c r="X274" i="21"/>
  <c r="I274" i="21"/>
  <c r="T274" i="21"/>
  <c r="D274" i="21"/>
  <c r="N274" i="21"/>
  <c r="Y274" i="21"/>
  <c r="F274" i="21"/>
  <c r="Q274" i="21"/>
  <c r="V274" i="21"/>
  <c r="B274" i="21"/>
  <c r="L274" i="21"/>
  <c r="C310" i="28"/>
  <c r="G310" i="28"/>
  <c r="K310" i="28"/>
  <c r="O310" i="28"/>
  <c r="S310" i="28"/>
  <c r="W310" i="28"/>
  <c r="E310" i="28"/>
  <c r="I310" i="28"/>
  <c r="M310" i="28"/>
  <c r="Q310" i="28"/>
  <c r="U310" i="28"/>
  <c r="Y310" i="28"/>
  <c r="B310" i="28"/>
  <c r="F310" i="28"/>
  <c r="N310" i="28"/>
  <c r="V310" i="28"/>
  <c r="J310" i="28"/>
  <c r="R310" i="28"/>
  <c r="D310" i="28"/>
  <c r="L310" i="28"/>
  <c r="T310" i="28"/>
  <c r="X310" i="28"/>
  <c r="H310" i="28"/>
  <c r="P310" i="28"/>
  <c r="C412" i="28"/>
  <c r="G412" i="28"/>
  <c r="K412" i="28"/>
  <c r="O412" i="28"/>
  <c r="S412" i="28"/>
  <c r="W412" i="28"/>
  <c r="E412" i="28"/>
  <c r="I412" i="28"/>
  <c r="M412" i="28"/>
  <c r="Q412" i="28"/>
  <c r="U412" i="28"/>
  <c r="Y412" i="28"/>
  <c r="F412" i="28"/>
  <c r="N412" i="28"/>
  <c r="V412" i="28"/>
  <c r="B412" i="28"/>
  <c r="J412" i="28"/>
  <c r="R412" i="28"/>
  <c r="D412" i="28"/>
  <c r="T412" i="28"/>
  <c r="H412" i="28"/>
  <c r="X412" i="28"/>
  <c r="L412" i="28"/>
  <c r="P412" i="28"/>
  <c r="D309" i="21"/>
  <c r="H309" i="21"/>
  <c r="L309" i="21"/>
  <c r="P309" i="21"/>
  <c r="T309" i="21"/>
  <c r="X309" i="21"/>
  <c r="F309" i="21"/>
  <c r="J309" i="21"/>
  <c r="N309" i="21"/>
  <c r="R309" i="21"/>
  <c r="V309" i="21"/>
  <c r="G309" i="21"/>
  <c r="O309" i="21"/>
  <c r="W309" i="21"/>
  <c r="C309" i="21"/>
  <c r="K309" i="21"/>
  <c r="S309" i="21"/>
  <c r="B309" i="21"/>
  <c r="E309" i="21"/>
  <c r="U309" i="21"/>
  <c r="M309" i="21"/>
  <c r="Q309" i="21"/>
  <c r="I309" i="21"/>
  <c r="Y309" i="21"/>
  <c r="E205" i="21"/>
  <c r="I205" i="21"/>
  <c r="M205" i="21"/>
  <c r="Q205" i="21"/>
  <c r="U205" i="21"/>
  <c r="Y205" i="21"/>
  <c r="C205" i="21"/>
  <c r="G205" i="21"/>
  <c r="K205" i="21"/>
  <c r="O205" i="21"/>
  <c r="S205" i="21"/>
  <c r="W205" i="21"/>
  <c r="D205" i="21"/>
  <c r="L205" i="21"/>
  <c r="T205" i="21"/>
  <c r="B205" i="21"/>
  <c r="H205" i="21"/>
  <c r="P205" i="21"/>
  <c r="X205" i="21"/>
  <c r="J205" i="21"/>
  <c r="R205" i="21"/>
  <c r="V205" i="21"/>
  <c r="F205" i="21"/>
  <c r="N205" i="21"/>
  <c r="D207" i="28"/>
  <c r="H207" i="28"/>
  <c r="L207" i="28"/>
  <c r="P207" i="28"/>
  <c r="T207" i="28"/>
  <c r="X207" i="28"/>
  <c r="F207" i="28"/>
  <c r="J207" i="28"/>
  <c r="N207" i="28"/>
  <c r="R207" i="28"/>
  <c r="V207" i="28"/>
  <c r="I207" i="28"/>
  <c r="Q207" i="28"/>
  <c r="Y207" i="28"/>
  <c r="S207" i="28"/>
  <c r="B207" i="28"/>
  <c r="E207" i="28"/>
  <c r="M207" i="28"/>
  <c r="U207" i="28"/>
  <c r="G207" i="28"/>
  <c r="O207" i="28"/>
  <c r="W207" i="28"/>
  <c r="C207" i="28"/>
  <c r="K207" i="28"/>
  <c r="E240" i="21"/>
  <c r="I240" i="21"/>
  <c r="M240" i="21"/>
  <c r="Q240" i="21"/>
  <c r="U240" i="21"/>
  <c r="Y240" i="21"/>
  <c r="C240" i="21"/>
  <c r="G240" i="21"/>
  <c r="K240" i="21"/>
  <c r="O240" i="21"/>
  <c r="S240" i="21"/>
  <c r="W240" i="21"/>
  <c r="B240" i="21"/>
  <c r="D240" i="21"/>
  <c r="L240" i="21"/>
  <c r="T240" i="21"/>
  <c r="H240" i="21"/>
  <c r="P240" i="21"/>
  <c r="X240" i="21"/>
  <c r="R240" i="21"/>
  <c r="J240" i="21"/>
  <c r="F240" i="21"/>
  <c r="N240" i="21"/>
  <c r="V240" i="21"/>
  <c r="E378" i="28"/>
  <c r="I378" i="28"/>
  <c r="M378" i="28"/>
  <c r="Q378" i="28"/>
  <c r="U378" i="28"/>
  <c r="Y378" i="28"/>
  <c r="B378" i="28"/>
  <c r="C378" i="28"/>
  <c r="G378" i="28"/>
  <c r="K378" i="28"/>
  <c r="O378" i="28"/>
  <c r="S378" i="28"/>
  <c r="W378" i="28"/>
  <c r="D378" i="28"/>
  <c r="L378" i="28"/>
  <c r="T378" i="28"/>
  <c r="F378" i="28"/>
  <c r="N378" i="28"/>
  <c r="V378" i="28"/>
  <c r="H378" i="28"/>
  <c r="P378" i="28"/>
  <c r="X378" i="28"/>
  <c r="J378" i="28"/>
  <c r="R378" i="28"/>
  <c r="E241" i="28"/>
  <c r="I241" i="28"/>
  <c r="M241" i="28"/>
  <c r="Q241" i="28"/>
  <c r="U241" i="28"/>
  <c r="Y241" i="28"/>
  <c r="B241" i="28"/>
  <c r="C241" i="28"/>
  <c r="G241" i="28"/>
  <c r="K241" i="28"/>
  <c r="O241" i="28"/>
  <c r="S241" i="28"/>
  <c r="W241" i="28"/>
  <c r="H241" i="28"/>
  <c r="P241" i="28"/>
  <c r="X241" i="28"/>
  <c r="D241" i="28"/>
  <c r="L241" i="28"/>
  <c r="T241" i="28"/>
  <c r="J241" i="28"/>
  <c r="N241" i="28"/>
  <c r="R241" i="28"/>
  <c r="F241" i="28"/>
  <c r="V241" i="28"/>
  <c r="E411" i="21"/>
  <c r="I411" i="21"/>
  <c r="M411" i="21"/>
  <c r="Q411" i="21"/>
  <c r="U411" i="21"/>
  <c r="Y411" i="21"/>
  <c r="F411" i="21"/>
  <c r="J411" i="21"/>
  <c r="N411" i="21"/>
  <c r="R411" i="21"/>
  <c r="V411" i="21"/>
  <c r="C411" i="21"/>
  <c r="K411" i="21"/>
  <c r="S411" i="21"/>
  <c r="G411" i="21"/>
  <c r="O411" i="21"/>
  <c r="W411" i="21"/>
  <c r="P411" i="21"/>
  <c r="H411" i="21"/>
  <c r="X411" i="21"/>
  <c r="L411" i="21"/>
  <c r="B411" i="21"/>
  <c r="D411" i="21"/>
  <c r="T411" i="21"/>
  <c r="D377" i="21"/>
  <c r="H377" i="21"/>
  <c r="L377" i="21"/>
  <c r="P377" i="21"/>
  <c r="T377" i="21"/>
  <c r="X377" i="21"/>
  <c r="G377" i="21"/>
  <c r="M377" i="21"/>
  <c r="R377" i="21"/>
  <c r="W377" i="21"/>
  <c r="E377" i="21"/>
  <c r="J377" i="21"/>
  <c r="O377" i="21"/>
  <c r="U377" i="21"/>
  <c r="B377" i="21"/>
  <c r="F377" i="21"/>
  <c r="Q377" i="21"/>
  <c r="K377" i="21"/>
  <c r="V377" i="21"/>
  <c r="N377" i="21"/>
  <c r="C377" i="21"/>
  <c r="Y377" i="21"/>
  <c r="I377" i="21"/>
  <c r="S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172" i="21" l="1"/>
  <c r="I172" i="21"/>
  <c r="M172" i="21"/>
  <c r="Q172" i="21"/>
  <c r="U172" i="21"/>
  <c r="Y172" i="21"/>
  <c r="C172" i="21"/>
  <c r="G172" i="21"/>
  <c r="K172" i="21"/>
  <c r="O172" i="21"/>
  <c r="S172" i="21"/>
  <c r="W172" i="21"/>
  <c r="B172" i="21"/>
  <c r="D172" i="21"/>
  <c r="L172" i="21"/>
  <c r="T172" i="21"/>
  <c r="H172" i="21"/>
  <c r="P172" i="21"/>
  <c r="X172" i="21"/>
  <c r="R172" i="21"/>
  <c r="F172" i="21"/>
  <c r="V172" i="21"/>
  <c r="J172" i="21"/>
  <c r="N172" i="21"/>
  <c r="C345" i="28"/>
  <c r="G345" i="28"/>
  <c r="K345" i="28"/>
  <c r="O345" i="28"/>
  <c r="S345" i="28"/>
  <c r="W345" i="28"/>
  <c r="E345" i="28"/>
  <c r="I345" i="28"/>
  <c r="M345" i="28"/>
  <c r="Q345" i="28"/>
  <c r="U345" i="28"/>
  <c r="Y345" i="28"/>
  <c r="B345" i="28"/>
  <c r="F345" i="28"/>
  <c r="N345" i="28"/>
  <c r="V345" i="28"/>
  <c r="H345" i="28"/>
  <c r="P345" i="28"/>
  <c r="X345" i="28"/>
  <c r="J345" i="28"/>
  <c r="R345" i="28"/>
  <c r="D345" i="28"/>
  <c r="L345" i="28"/>
  <c r="T345" i="28"/>
  <c r="F174" i="28"/>
  <c r="J174" i="28"/>
  <c r="N174" i="28"/>
  <c r="R174" i="28"/>
  <c r="V174" i="28"/>
  <c r="D174" i="28"/>
  <c r="H174" i="28"/>
  <c r="L174" i="28"/>
  <c r="P174" i="28"/>
  <c r="T174" i="28"/>
  <c r="X174" i="28"/>
  <c r="C174" i="28"/>
  <c r="K174" i="28"/>
  <c r="S174" i="28"/>
  <c r="E174" i="28"/>
  <c r="U174" i="28"/>
  <c r="G174" i="28"/>
  <c r="O174" i="28"/>
  <c r="W174" i="28"/>
  <c r="B174" i="28"/>
  <c r="I174" i="28"/>
  <c r="Q174" i="28"/>
  <c r="Y174" i="28"/>
  <c r="M174" i="28"/>
  <c r="E378" i="21"/>
  <c r="I378" i="21"/>
  <c r="M378" i="21"/>
  <c r="Q378" i="21"/>
  <c r="U378" i="21"/>
  <c r="Y378" i="21"/>
  <c r="F378" i="21"/>
  <c r="K378" i="21"/>
  <c r="P378" i="21"/>
  <c r="V378" i="21"/>
  <c r="C378" i="21"/>
  <c r="H378" i="21"/>
  <c r="N378" i="21"/>
  <c r="S378" i="21"/>
  <c r="X378" i="21"/>
  <c r="D378" i="21"/>
  <c r="O378" i="21"/>
  <c r="J378" i="21"/>
  <c r="T378" i="21"/>
  <c r="B378" i="21"/>
  <c r="L378" i="21"/>
  <c r="W378" i="21"/>
  <c r="G378" i="21"/>
  <c r="R378" i="21"/>
  <c r="E310" i="21"/>
  <c r="I310" i="21"/>
  <c r="M310" i="21"/>
  <c r="Q310" i="21"/>
  <c r="U310" i="21"/>
  <c r="Y310" i="21"/>
  <c r="B310" i="21"/>
  <c r="C310" i="21"/>
  <c r="G310" i="21"/>
  <c r="K310" i="21"/>
  <c r="O310" i="21"/>
  <c r="S310" i="21"/>
  <c r="W310" i="21"/>
  <c r="H310" i="21"/>
  <c r="P310" i="21"/>
  <c r="X310" i="21"/>
  <c r="D310" i="21"/>
  <c r="L310" i="21"/>
  <c r="T310" i="21"/>
  <c r="N310" i="21"/>
  <c r="F310" i="21"/>
  <c r="V310" i="21"/>
  <c r="J310" i="21"/>
  <c r="R310" i="21"/>
  <c r="F206" i="21"/>
  <c r="J206" i="21"/>
  <c r="N206" i="21"/>
  <c r="R206" i="21"/>
  <c r="V206" i="21"/>
  <c r="D206" i="21"/>
  <c r="H206" i="21"/>
  <c r="L206" i="21"/>
  <c r="P206" i="21"/>
  <c r="T206" i="21"/>
  <c r="X206" i="21"/>
  <c r="E206" i="21"/>
  <c r="M206" i="21"/>
  <c r="U206" i="21"/>
  <c r="I206" i="21"/>
  <c r="Q206" i="21"/>
  <c r="Y206" i="21"/>
  <c r="C206" i="21"/>
  <c r="S206" i="21"/>
  <c r="K206" i="21"/>
  <c r="B206" i="21"/>
  <c r="G206" i="21"/>
  <c r="O206" i="21"/>
  <c r="W206" i="21"/>
  <c r="D413" i="28"/>
  <c r="H413" i="28"/>
  <c r="L413" i="28"/>
  <c r="P413" i="28"/>
  <c r="T413" i="28"/>
  <c r="X413" i="28"/>
  <c r="F413" i="28"/>
  <c r="J413" i="28"/>
  <c r="N413" i="28"/>
  <c r="R413" i="28"/>
  <c r="V413" i="28"/>
  <c r="G413" i="28"/>
  <c r="O413" i="28"/>
  <c r="W413" i="28"/>
  <c r="C413" i="28"/>
  <c r="K413" i="28"/>
  <c r="S413" i="28"/>
  <c r="M413" i="28"/>
  <c r="Q413" i="28"/>
  <c r="E413" i="28"/>
  <c r="U413" i="28"/>
  <c r="I413" i="28"/>
  <c r="Y413" i="28"/>
  <c r="B413" i="28"/>
  <c r="D311" i="28"/>
  <c r="H311" i="28"/>
  <c r="L311" i="28"/>
  <c r="P311" i="28"/>
  <c r="T311" i="28"/>
  <c r="X311" i="28"/>
  <c r="F311" i="28"/>
  <c r="J311" i="28"/>
  <c r="N311" i="28"/>
  <c r="R311" i="28"/>
  <c r="V311" i="28"/>
  <c r="G311" i="28"/>
  <c r="O311" i="28"/>
  <c r="W311" i="28"/>
  <c r="B311" i="28"/>
  <c r="C311" i="28"/>
  <c r="K311" i="28"/>
  <c r="S311" i="28"/>
  <c r="E311" i="28"/>
  <c r="M311" i="28"/>
  <c r="U311" i="28"/>
  <c r="I311" i="28"/>
  <c r="Q311" i="28"/>
  <c r="Y311" i="28"/>
  <c r="E276" i="28"/>
  <c r="I276" i="28"/>
  <c r="M276" i="28"/>
  <c r="Q276" i="28"/>
  <c r="U276" i="28"/>
  <c r="Y276" i="28"/>
  <c r="B276" i="28"/>
  <c r="C276" i="28"/>
  <c r="G276" i="28"/>
  <c r="K276" i="28"/>
  <c r="O276" i="28"/>
  <c r="S276" i="28"/>
  <c r="W276" i="28"/>
  <c r="H276" i="28"/>
  <c r="P276" i="28"/>
  <c r="X276" i="28"/>
  <c r="D276" i="28"/>
  <c r="L276" i="28"/>
  <c r="T276" i="28"/>
  <c r="F276" i="28"/>
  <c r="N276" i="28"/>
  <c r="V276" i="28"/>
  <c r="J276" i="28"/>
  <c r="R276" i="28"/>
  <c r="D275" i="21"/>
  <c r="H275" i="21"/>
  <c r="L275" i="21"/>
  <c r="P275" i="21"/>
  <c r="T275" i="21"/>
  <c r="X275" i="21"/>
  <c r="C275" i="21"/>
  <c r="I275" i="21"/>
  <c r="N275" i="21"/>
  <c r="S275" i="21"/>
  <c r="Y275" i="21"/>
  <c r="F275" i="21"/>
  <c r="K275" i="21"/>
  <c r="Q275" i="21"/>
  <c r="V275" i="21"/>
  <c r="B275" i="21"/>
  <c r="G275" i="21"/>
  <c r="R275" i="21"/>
  <c r="M275" i="21"/>
  <c r="W275" i="21"/>
  <c r="E275" i="21"/>
  <c r="O275" i="21"/>
  <c r="J275" i="21"/>
  <c r="U275" i="21"/>
  <c r="E208" i="28"/>
  <c r="I208" i="28"/>
  <c r="M208" i="28"/>
  <c r="Q208" i="28"/>
  <c r="U208" i="28"/>
  <c r="Y208" i="28"/>
  <c r="B208" i="28"/>
  <c r="C208" i="28"/>
  <c r="G208" i="28"/>
  <c r="K208" i="28"/>
  <c r="O208" i="28"/>
  <c r="S208" i="28"/>
  <c r="W208" i="28"/>
  <c r="J208" i="28"/>
  <c r="R208" i="28"/>
  <c r="L208" i="28"/>
  <c r="F208" i="28"/>
  <c r="N208" i="28"/>
  <c r="V208" i="28"/>
  <c r="H208" i="28"/>
  <c r="P208" i="28"/>
  <c r="X208" i="28"/>
  <c r="D208" i="28"/>
  <c r="T208" i="28"/>
  <c r="F379" i="28"/>
  <c r="J379" i="28"/>
  <c r="N379" i="28"/>
  <c r="R379" i="28"/>
  <c r="V379" i="28"/>
  <c r="D379" i="28"/>
  <c r="H379" i="28"/>
  <c r="L379" i="28"/>
  <c r="P379" i="28"/>
  <c r="T379" i="28"/>
  <c r="X379" i="28"/>
  <c r="E379" i="28"/>
  <c r="M379" i="28"/>
  <c r="U379" i="28"/>
  <c r="G379" i="28"/>
  <c r="O379" i="28"/>
  <c r="W379" i="28"/>
  <c r="I379" i="28"/>
  <c r="Q379" i="28"/>
  <c r="Y379" i="28"/>
  <c r="C379" i="28"/>
  <c r="K379" i="28"/>
  <c r="S379" i="28"/>
  <c r="B379" i="28"/>
  <c r="F242" i="28"/>
  <c r="J242" i="28"/>
  <c r="N242" i="28"/>
  <c r="R242" i="28"/>
  <c r="V242" i="28"/>
  <c r="D242" i="28"/>
  <c r="H242" i="28"/>
  <c r="L242" i="28"/>
  <c r="P242" i="28"/>
  <c r="T242" i="28"/>
  <c r="X242" i="28"/>
  <c r="I242" i="28"/>
  <c r="Q242" i="28"/>
  <c r="Y242" i="28"/>
  <c r="E242" i="28"/>
  <c r="M242" i="28"/>
  <c r="U242" i="28"/>
  <c r="C242" i="28"/>
  <c r="S242" i="28"/>
  <c r="G242" i="28"/>
  <c r="W242" i="28"/>
  <c r="K242" i="28"/>
  <c r="B242" i="28"/>
  <c r="O242" i="28"/>
  <c r="F412" i="21"/>
  <c r="J412" i="21"/>
  <c r="N412" i="21"/>
  <c r="R412" i="21"/>
  <c r="V412" i="21"/>
  <c r="C412" i="21"/>
  <c r="G412" i="21"/>
  <c r="K412" i="21"/>
  <c r="O412" i="21"/>
  <c r="S412" i="21"/>
  <c r="W412" i="21"/>
  <c r="D412" i="21"/>
  <c r="L412" i="21"/>
  <c r="T412" i="21"/>
  <c r="H412" i="21"/>
  <c r="P412" i="21"/>
  <c r="X412" i="21"/>
  <c r="I412" i="21"/>
  <c r="Y412" i="21"/>
  <c r="B412" i="21"/>
  <c r="Q412" i="21"/>
  <c r="U412" i="21"/>
  <c r="E412" i="21"/>
  <c r="M412" i="21"/>
  <c r="F241" i="21"/>
  <c r="J241" i="21"/>
  <c r="N241" i="21"/>
  <c r="R241" i="21"/>
  <c r="V241" i="21"/>
  <c r="D241" i="21"/>
  <c r="H241" i="21"/>
  <c r="L241" i="21"/>
  <c r="P241" i="21"/>
  <c r="T241" i="21"/>
  <c r="X241" i="21"/>
  <c r="E241" i="21"/>
  <c r="M241" i="21"/>
  <c r="U241" i="21"/>
  <c r="I241" i="21"/>
  <c r="Q241" i="21"/>
  <c r="Y241" i="21"/>
  <c r="B241" i="21"/>
  <c r="K241" i="21"/>
  <c r="C241" i="21"/>
  <c r="S241" i="21"/>
  <c r="G241" i="21"/>
  <c r="O241" i="21"/>
  <c r="W241" i="21"/>
  <c r="C344" i="21"/>
  <c r="G344" i="21"/>
  <c r="K344" i="21"/>
  <c r="O344" i="21"/>
  <c r="S344" i="21"/>
  <c r="W344" i="21"/>
  <c r="E344" i="21"/>
  <c r="I344" i="21"/>
  <c r="M344" i="21"/>
  <c r="Q344" i="21"/>
  <c r="U344" i="21"/>
  <c r="Y344" i="21"/>
  <c r="J344" i="21"/>
  <c r="R344" i="21"/>
  <c r="B344" i="21"/>
  <c r="F344" i="21"/>
  <c r="N344" i="21"/>
  <c r="V344" i="21"/>
  <c r="P344" i="21"/>
  <c r="H344" i="21"/>
  <c r="X344" i="21"/>
  <c r="L344" i="21"/>
  <c r="D344" i="21"/>
  <c r="T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D345" i="21" l="1"/>
  <c r="H345" i="21"/>
  <c r="L345" i="21"/>
  <c r="P345" i="21"/>
  <c r="T345" i="21"/>
  <c r="X345" i="21"/>
  <c r="F345" i="21"/>
  <c r="J345" i="21"/>
  <c r="N345" i="21"/>
  <c r="R345" i="21"/>
  <c r="V345" i="21"/>
  <c r="C345" i="21"/>
  <c r="K345" i="21"/>
  <c r="S345" i="21"/>
  <c r="G345" i="21"/>
  <c r="O345" i="21"/>
  <c r="W345" i="21"/>
  <c r="I345" i="21"/>
  <c r="Y345" i="21"/>
  <c r="Q345" i="21"/>
  <c r="U345" i="21"/>
  <c r="B345" i="21"/>
  <c r="E345" i="21"/>
  <c r="M345" i="21"/>
  <c r="F173" i="21"/>
  <c r="J173" i="21"/>
  <c r="N173" i="21"/>
  <c r="R173" i="21"/>
  <c r="V173" i="21"/>
  <c r="D173" i="21"/>
  <c r="H173" i="21"/>
  <c r="L173" i="21"/>
  <c r="P173" i="21"/>
  <c r="T173" i="21"/>
  <c r="X173" i="21"/>
  <c r="E173" i="21"/>
  <c r="M173" i="21"/>
  <c r="U173" i="21"/>
  <c r="B173" i="21"/>
  <c r="I173" i="21"/>
  <c r="Q173" i="21"/>
  <c r="Y173" i="21"/>
  <c r="K173" i="21"/>
  <c r="O173" i="21"/>
  <c r="C173" i="21"/>
  <c r="S173" i="21"/>
  <c r="G173" i="21"/>
  <c r="W173" i="21"/>
  <c r="C207" i="21"/>
  <c r="G207" i="21"/>
  <c r="K207" i="21"/>
  <c r="O207" i="21"/>
  <c r="S207" i="21"/>
  <c r="W207" i="21"/>
  <c r="E207" i="21"/>
  <c r="I207" i="21"/>
  <c r="M207" i="21"/>
  <c r="Q207" i="21"/>
  <c r="U207" i="21"/>
  <c r="Y207" i="21"/>
  <c r="F207" i="21"/>
  <c r="N207" i="21"/>
  <c r="V207" i="21"/>
  <c r="J207" i="21"/>
  <c r="R207" i="21"/>
  <c r="B207" i="21"/>
  <c r="L207" i="21"/>
  <c r="D207" i="21"/>
  <c r="T207" i="21"/>
  <c r="H207" i="21"/>
  <c r="P207" i="21"/>
  <c r="X207" i="21"/>
  <c r="E414" i="28"/>
  <c r="I414" i="28"/>
  <c r="M414" i="28"/>
  <c r="Q414" i="28"/>
  <c r="U414" i="28"/>
  <c r="Y414" i="28"/>
  <c r="C414" i="28"/>
  <c r="G414" i="28"/>
  <c r="K414" i="28"/>
  <c r="O414" i="28"/>
  <c r="S414" i="28"/>
  <c r="W414" i="28"/>
  <c r="B414" i="28"/>
  <c r="H414" i="28"/>
  <c r="P414" i="28"/>
  <c r="X414" i="28"/>
  <c r="D414" i="28"/>
  <c r="L414" i="28"/>
  <c r="T414" i="28"/>
  <c r="F414" i="28"/>
  <c r="V414" i="28"/>
  <c r="J414" i="28"/>
  <c r="N414" i="28"/>
  <c r="R414" i="28"/>
  <c r="D346" i="28"/>
  <c r="H346" i="28"/>
  <c r="L346" i="28"/>
  <c r="P346" i="28"/>
  <c r="T346" i="28"/>
  <c r="X346" i="28"/>
  <c r="F346" i="28"/>
  <c r="J346" i="28"/>
  <c r="N346" i="28"/>
  <c r="R346" i="28"/>
  <c r="V346" i="28"/>
  <c r="G346" i="28"/>
  <c r="O346" i="28"/>
  <c r="W346" i="28"/>
  <c r="B346" i="28"/>
  <c r="I346" i="28"/>
  <c r="Q346" i="28"/>
  <c r="Y346" i="28"/>
  <c r="C346" i="28"/>
  <c r="K346" i="28"/>
  <c r="S346" i="28"/>
  <c r="E346" i="28"/>
  <c r="M346" i="28"/>
  <c r="U346" i="28"/>
  <c r="C413" i="21"/>
  <c r="G413" i="21"/>
  <c r="K413" i="21"/>
  <c r="O413" i="21"/>
  <c r="S413" i="21"/>
  <c r="W413" i="21"/>
  <c r="D413" i="21"/>
  <c r="H413" i="21"/>
  <c r="L413" i="21"/>
  <c r="E413" i="21"/>
  <c r="M413" i="21"/>
  <c r="R413" i="21"/>
  <c r="X413" i="21"/>
  <c r="I413" i="21"/>
  <c r="P413" i="21"/>
  <c r="U413" i="21"/>
  <c r="Q413" i="21"/>
  <c r="J413" i="21"/>
  <c r="V413" i="21"/>
  <c r="Y413" i="21"/>
  <c r="N413" i="21"/>
  <c r="T413" i="21"/>
  <c r="B413" i="21"/>
  <c r="F413" i="21"/>
  <c r="F276" i="21"/>
  <c r="J276" i="21"/>
  <c r="N276" i="21"/>
  <c r="R276" i="21"/>
  <c r="V276" i="21"/>
  <c r="D276" i="21"/>
  <c r="H276" i="21"/>
  <c r="L276" i="21"/>
  <c r="P276" i="21"/>
  <c r="T276" i="21"/>
  <c r="X276" i="21"/>
  <c r="E276" i="21"/>
  <c r="M276" i="21"/>
  <c r="U276" i="21"/>
  <c r="I276" i="21"/>
  <c r="Q276" i="21"/>
  <c r="Y276" i="21"/>
  <c r="B276" i="21"/>
  <c r="C276" i="21"/>
  <c r="S276" i="21"/>
  <c r="K276" i="21"/>
  <c r="O276" i="21"/>
  <c r="W276" i="21"/>
  <c r="G276" i="21"/>
  <c r="F277" i="28"/>
  <c r="J277" i="28"/>
  <c r="N277" i="28"/>
  <c r="R277" i="28"/>
  <c r="V277" i="28"/>
  <c r="D277" i="28"/>
  <c r="H277" i="28"/>
  <c r="L277" i="28"/>
  <c r="P277" i="28"/>
  <c r="T277" i="28"/>
  <c r="X277" i="28"/>
  <c r="I277" i="28"/>
  <c r="Q277" i="28"/>
  <c r="Y277" i="28"/>
  <c r="E277" i="28"/>
  <c r="M277" i="28"/>
  <c r="U277" i="28"/>
  <c r="G277" i="28"/>
  <c r="O277" i="28"/>
  <c r="W277" i="28"/>
  <c r="K277" i="28"/>
  <c r="B277" i="28"/>
  <c r="S277" i="28"/>
  <c r="C277" i="28"/>
  <c r="C175" i="28"/>
  <c r="G175" i="28"/>
  <c r="K175" i="28"/>
  <c r="O175" i="28"/>
  <c r="S175" i="28"/>
  <c r="W175" i="28"/>
  <c r="E175" i="28"/>
  <c r="I175" i="28"/>
  <c r="M175" i="28"/>
  <c r="Q175" i="28"/>
  <c r="U175" i="28"/>
  <c r="Y175" i="28"/>
  <c r="B175" i="28"/>
  <c r="D175" i="28"/>
  <c r="L175" i="28"/>
  <c r="T175" i="28"/>
  <c r="V175" i="28"/>
  <c r="H175" i="28"/>
  <c r="P175" i="28"/>
  <c r="X175" i="28"/>
  <c r="J175" i="28"/>
  <c r="R175" i="28"/>
  <c r="F175" i="28"/>
  <c r="N175" i="28"/>
  <c r="E312" i="28"/>
  <c r="I312" i="28"/>
  <c r="M312" i="28"/>
  <c r="Q312" i="28"/>
  <c r="U312" i="28"/>
  <c r="Y312" i="28"/>
  <c r="B312" i="28"/>
  <c r="C312" i="28"/>
  <c r="G312" i="28"/>
  <c r="K312" i="28"/>
  <c r="O312" i="28"/>
  <c r="S312" i="28"/>
  <c r="W312" i="28"/>
  <c r="H312" i="28"/>
  <c r="P312" i="28"/>
  <c r="X312" i="28"/>
  <c r="D312" i="28"/>
  <c r="L312" i="28"/>
  <c r="T312" i="28"/>
  <c r="F312" i="28"/>
  <c r="N312" i="28"/>
  <c r="V312" i="28"/>
  <c r="J312" i="28"/>
  <c r="R312" i="28"/>
  <c r="C380" i="28"/>
  <c r="G380" i="28"/>
  <c r="K380" i="28"/>
  <c r="O380" i="28"/>
  <c r="S380" i="28"/>
  <c r="W380" i="28"/>
  <c r="E380" i="28"/>
  <c r="I380" i="28"/>
  <c r="M380" i="28"/>
  <c r="Q380" i="28"/>
  <c r="U380" i="28"/>
  <c r="Y380" i="28"/>
  <c r="B380" i="28"/>
  <c r="F380" i="28"/>
  <c r="N380" i="28"/>
  <c r="V380" i="28"/>
  <c r="H380" i="28"/>
  <c r="P380" i="28"/>
  <c r="X380" i="28"/>
  <c r="J380" i="28"/>
  <c r="R380" i="28"/>
  <c r="D380" i="28"/>
  <c r="L380" i="28"/>
  <c r="T380" i="28"/>
  <c r="C242" i="21"/>
  <c r="G242" i="21"/>
  <c r="K242" i="21"/>
  <c r="O242" i="21"/>
  <c r="S242" i="21"/>
  <c r="W242" i="21"/>
  <c r="B242" i="21"/>
  <c r="E242" i="21"/>
  <c r="I242" i="21"/>
  <c r="M242" i="21"/>
  <c r="Q242" i="21"/>
  <c r="U242" i="21"/>
  <c r="Y242" i="21"/>
  <c r="F242" i="21"/>
  <c r="N242" i="21"/>
  <c r="V242" i="21"/>
  <c r="J242" i="21"/>
  <c r="R242" i="21"/>
  <c r="D242" i="21"/>
  <c r="T242" i="21"/>
  <c r="L242" i="21"/>
  <c r="P242" i="21"/>
  <c r="X242" i="21"/>
  <c r="H242" i="21"/>
  <c r="C243" i="28"/>
  <c r="G243" i="28"/>
  <c r="K243" i="28"/>
  <c r="O243" i="28"/>
  <c r="S243" i="28"/>
  <c r="W243" i="28"/>
  <c r="E243" i="28"/>
  <c r="I243" i="28"/>
  <c r="M243" i="28"/>
  <c r="Q243" i="28"/>
  <c r="U243" i="28"/>
  <c r="Y243" i="28"/>
  <c r="B243" i="28"/>
  <c r="J243" i="28"/>
  <c r="R243" i="28"/>
  <c r="F243" i="28"/>
  <c r="N243" i="28"/>
  <c r="V243" i="28"/>
  <c r="L243" i="28"/>
  <c r="P243" i="28"/>
  <c r="D243" i="28"/>
  <c r="T243" i="28"/>
  <c r="H243" i="28"/>
  <c r="X243" i="28"/>
  <c r="F209" i="28"/>
  <c r="J209" i="28"/>
  <c r="N209" i="28"/>
  <c r="R209" i="28"/>
  <c r="V209" i="28"/>
  <c r="D209" i="28"/>
  <c r="H209" i="28"/>
  <c r="L209" i="28"/>
  <c r="P209" i="28"/>
  <c r="T209" i="28"/>
  <c r="X209" i="28"/>
  <c r="C209" i="28"/>
  <c r="K209" i="28"/>
  <c r="S209" i="28"/>
  <c r="M209" i="28"/>
  <c r="G209" i="28"/>
  <c r="O209" i="28"/>
  <c r="W209" i="28"/>
  <c r="B209" i="28"/>
  <c r="I209" i="28"/>
  <c r="Q209" i="28"/>
  <c r="Y209" i="28"/>
  <c r="E209" i="28"/>
  <c r="U209" i="28"/>
  <c r="F311" i="21"/>
  <c r="J311" i="21"/>
  <c r="N311" i="21"/>
  <c r="R311" i="21"/>
  <c r="V311" i="21"/>
  <c r="D311" i="21"/>
  <c r="H311" i="21"/>
  <c r="L311" i="21"/>
  <c r="P311" i="21"/>
  <c r="T311" i="21"/>
  <c r="X311" i="21"/>
  <c r="I311" i="21"/>
  <c r="Q311" i="21"/>
  <c r="Y311" i="21"/>
  <c r="E311" i="21"/>
  <c r="M311" i="21"/>
  <c r="U311" i="21"/>
  <c r="G311" i="21"/>
  <c r="W311" i="21"/>
  <c r="B311" i="21"/>
  <c r="O311" i="21"/>
  <c r="C311" i="21"/>
  <c r="S311" i="21"/>
  <c r="K311" i="21"/>
  <c r="F379" i="21"/>
  <c r="J379" i="21"/>
  <c r="N379" i="21"/>
  <c r="R379" i="21"/>
  <c r="V379" i="21"/>
  <c r="D379" i="21"/>
  <c r="I379" i="21"/>
  <c r="O379" i="21"/>
  <c r="T379" i="21"/>
  <c r="Y379" i="21"/>
  <c r="G379" i="21"/>
  <c r="L379" i="21"/>
  <c r="Q379" i="21"/>
  <c r="W379" i="21"/>
  <c r="C379" i="21"/>
  <c r="M379" i="21"/>
  <c r="X379" i="21"/>
  <c r="H379" i="21"/>
  <c r="S379" i="21"/>
  <c r="K379" i="21"/>
  <c r="U379" i="21"/>
  <c r="B379" i="21"/>
  <c r="E379" i="21"/>
  <c r="P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C380" i="21" l="1"/>
  <c r="G380" i="21"/>
  <c r="K380" i="21"/>
  <c r="O380" i="21"/>
  <c r="S380" i="21"/>
  <c r="W380" i="21"/>
  <c r="H380" i="21"/>
  <c r="M380" i="21"/>
  <c r="R380" i="21"/>
  <c r="X380" i="21"/>
  <c r="E380" i="21"/>
  <c r="J380" i="21"/>
  <c r="P380" i="21"/>
  <c r="U380" i="21"/>
  <c r="L380" i="21"/>
  <c r="V380" i="21"/>
  <c r="B380" i="21"/>
  <c r="F380" i="21"/>
  <c r="Q380" i="21"/>
  <c r="I380" i="21"/>
  <c r="T380" i="21"/>
  <c r="D380" i="21"/>
  <c r="Y380" i="21"/>
  <c r="N380" i="21"/>
  <c r="D208" i="21"/>
  <c r="H208" i="21"/>
  <c r="L208" i="21"/>
  <c r="P208" i="21"/>
  <c r="T208" i="21"/>
  <c r="X208" i="21"/>
  <c r="F208" i="21"/>
  <c r="J208" i="21"/>
  <c r="N208" i="21"/>
  <c r="R208" i="21"/>
  <c r="V208" i="21"/>
  <c r="G208" i="21"/>
  <c r="O208" i="21"/>
  <c r="W208" i="21"/>
  <c r="C208" i="21"/>
  <c r="K208" i="21"/>
  <c r="S208" i="21"/>
  <c r="E208" i="21"/>
  <c r="U208" i="21"/>
  <c r="B208" i="21"/>
  <c r="M208" i="21"/>
  <c r="Q208" i="21"/>
  <c r="Y208" i="21"/>
  <c r="I208" i="21"/>
  <c r="E347" i="28"/>
  <c r="I347" i="28"/>
  <c r="M347" i="28"/>
  <c r="Q347" i="28"/>
  <c r="U347" i="28"/>
  <c r="Y347" i="28"/>
  <c r="B347" i="28"/>
  <c r="C347" i="28"/>
  <c r="G347" i="28"/>
  <c r="K347" i="28"/>
  <c r="O347" i="28"/>
  <c r="S347" i="28"/>
  <c r="W347" i="28"/>
  <c r="H347" i="28"/>
  <c r="P347" i="28"/>
  <c r="X347" i="28"/>
  <c r="J347" i="28"/>
  <c r="R347" i="28"/>
  <c r="D347" i="28"/>
  <c r="L347" i="28"/>
  <c r="T347" i="28"/>
  <c r="F347" i="28"/>
  <c r="N347" i="28"/>
  <c r="V347" i="28"/>
  <c r="D381" i="28"/>
  <c r="H381" i="28"/>
  <c r="L381" i="28"/>
  <c r="P381" i="28"/>
  <c r="T381" i="28"/>
  <c r="X381" i="28"/>
  <c r="F381" i="28"/>
  <c r="J381" i="28"/>
  <c r="N381" i="28"/>
  <c r="R381" i="28"/>
  <c r="V381" i="28"/>
  <c r="G381" i="28"/>
  <c r="O381" i="28"/>
  <c r="W381" i="28"/>
  <c r="B381" i="28"/>
  <c r="I381" i="28"/>
  <c r="Q381" i="28"/>
  <c r="Y381" i="28"/>
  <c r="C381" i="28"/>
  <c r="K381" i="28"/>
  <c r="S381" i="28"/>
  <c r="E381" i="28"/>
  <c r="M381" i="28"/>
  <c r="U381" i="28"/>
  <c r="C278" i="28"/>
  <c r="G278" i="28"/>
  <c r="K278" i="28"/>
  <c r="O278" i="28"/>
  <c r="S278" i="28"/>
  <c r="W278" i="28"/>
  <c r="E278" i="28"/>
  <c r="I278" i="28"/>
  <c r="M278" i="28"/>
  <c r="Q278" i="28"/>
  <c r="U278" i="28"/>
  <c r="Y278" i="28"/>
  <c r="B278" i="28"/>
  <c r="J278" i="28"/>
  <c r="R278" i="28"/>
  <c r="F278" i="28"/>
  <c r="N278" i="28"/>
  <c r="V278" i="28"/>
  <c r="H278" i="28"/>
  <c r="P278" i="28"/>
  <c r="X278" i="28"/>
  <c r="T278" i="28"/>
  <c r="D278" i="28"/>
  <c r="L278" i="28"/>
  <c r="C312" i="21"/>
  <c r="G312" i="21"/>
  <c r="K312" i="21"/>
  <c r="O312" i="21"/>
  <c r="S312" i="21"/>
  <c r="W312" i="21"/>
  <c r="E312" i="21"/>
  <c r="I312" i="21"/>
  <c r="M312" i="21"/>
  <c r="Q312" i="21"/>
  <c r="U312" i="21"/>
  <c r="Y312" i="21"/>
  <c r="B312" i="21"/>
  <c r="J312" i="21"/>
  <c r="R312" i="21"/>
  <c r="F312" i="21"/>
  <c r="N312" i="21"/>
  <c r="V312" i="21"/>
  <c r="P312" i="21"/>
  <c r="H312" i="21"/>
  <c r="X312" i="21"/>
  <c r="L312" i="21"/>
  <c r="D312" i="21"/>
  <c r="T312" i="21"/>
  <c r="D243" i="21"/>
  <c r="H243" i="21"/>
  <c r="L243" i="21"/>
  <c r="P243" i="21"/>
  <c r="T243" i="21"/>
  <c r="X243" i="21"/>
  <c r="F243" i="21"/>
  <c r="J243" i="21"/>
  <c r="N243" i="21"/>
  <c r="R243" i="21"/>
  <c r="V243" i="21"/>
  <c r="G243" i="21"/>
  <c r="O243" i="21"/>
  <c r="W243" i="21"/>
  <c r="C243" i="21"/>
  <c r="K243" i="21"/>
  <c r="S243" i="21"/>
  <c r="M243" i="21"/>
  <c r="E243" i="21"/>
  <c r="U243" i="21"/>
  <c r="B243" i="21"/>
  <c r="Y243" i="21"/>
  <c r="I243" i="21"/>
  <c r="Q243" i="21"/>
  <c r="F415" i="28"/>
  <c r="J415" i="28"/>
  <c r="N415" i="28"/>
  <c r="R415" i="28"/>
  <c r="V415" i="28"/>
  <c r="D415" i="28"/>
  <c r="H415" i="28"/>
  <c r="L415" i="28"/>
  <c r="P415" i="28"/>
  <c r="T415" i="28"/>
  <c r="X415" i="28"/>
  <c r="I415" i="28"/>
  <c r="Q415" i="28"/>
  <c r="Y415" i="28"/>
  <c r="E415" i="28"/>
  <c r="M415" i="28"/>
  <c r="U415" i="28"/>
  <c r="B415" i="28"/>
  <c r="O415" i="28"/>
  <c r="C415" i="28"/>
  <c r="S415" i="28"/>
  <c r="G415" i="28"/>
  <c r="W415" i="28"/>
  <c r="K415" i="28"/>
  <c r="C174" i="21"/>
  <c r="G174" i="21"/>
  <c r="K174" i="21"/>
  <c r="O174" i="21"/>
  <c r="S174" i="21"/>
  <c r="W174" i="21"/>
  <c r="B174" i="21"/>
  <c r="E174" i="21"/>
  <c r="I174" i="21"/>
  <c r="M174" i="21"/>
  <c r="Q174" i="21"/>
  <c r="U174" i="21"/>
  <c r="Y174" i="21"/>
  <c r="F174" i="21"/>
  <c r="N174" i="21"/>
  <c r="V174" i="21"/>
  <c r="J174" i="21"/>
  <c r="R174" i="21"/>
  <c r="D174" i="21"/>
  <c r="T174" i="21"/>
  <c r="H174" i="21"/>
  <c r="X174" i="21"/>
  <c r="L174" i="21"/>
  <c r="P174" i="21"/>
  <c r="F313" i="28"/>
  <c r="J313" i="28"/>
  <c r="N313" i="28"/>
  <c r="R313" i="28"/>
  <c r="V313" i="28"/>
  <c r="D313" i="28"/>
  <c r="H313" i="28"/>
  <c r="L313" i="28"/>
  <c r="P313" i="28"/>
  <c r="T313" i="28"/>
  <c r="X313" i="28"/>
  <c r="I313" i="28"/>
  <c r="Q313" i="28"/>
  <c r="Y313" i="28"/>
  <c r="E313" i="28"/>
  <c r="M313" i="28"/>
  <c r="U313" i="28"/>
  <c r="G313" i="28"/>
  <c r="O313" i="28"/>
  <c r="W313" i="28"/>
  <c r="S313" i="28"/>
  <c r="C313" i="28"/>
  <c r="K313" i="28"/>
  <c r="B313" i="28"/>
  <c r="C277" i="21"/>
  <c r="G277" i="21"/>
  <c r="K277" i="21"/>
  <c r="O277" i="21"/>
  <c r="S277" i="21"/>
  <c r="W277" i="21"/>
  <c r="B277" i="21"/>
  <c r="E277" i="21"/>
  <c r="I277" i="21"/>
  <c r="M277" i="21"/>
  <c r="Q277" i="21"/>
  <c r="U277" i="21"/>
  <c r="Y277" i="21"/>
  <c r="F277" i="21"/>
  <c r="N277" i="21"/>
  <c r="V277" i="21"/>
  <c r="J277" i="21"/>
  <c r="R277" i="21"/>
  <c r="L277" i="21"/>
  <c r="D277" i="21"/>
  <c r="T277" i="21"/>
  <c r="X277" i="21"/>
  <c r="H277" i="21"/>
  <c r="P277" i="21"/>
  <c r="D244" i="28"/>
  <c r="H244" i="28"/>
  <c r="L244" i="28"/>
  <c r="P244" i="28"/>
  <c r="T244" i="28"/>
  <c r="X244" i="28"/>
  <c r="F244" i="28"/>
  <c r="J244" i="28"/>
  <c r="N244" i="28"/>
  <c r="R244" i="28"/>
  <c r="V244" i="28"/>
  <c r="C244" i="28"/>
  <c r="K244" i="28"/>
  <c r="S244" i="28"/>
  <c r="G244" i="28"/>
  <c r="O244" i="28"/>
  <c r="W244" i="28"/>
  <c r="B244" i="28"/>
  <c r="E244" i="28"/>
  <c r="U244" i="28"/>
  <c r="I244" i="28"/>
  <c r="Y244" i="28"/>
  <c r="M244" i="28"/>
  <c r="Q244" i="28"/>
  <c r="D176" i="28"/>
  <c r="H176" i="28"/>
  <c r="L176" i="28"/>
  <c r="P176" i="28"/>
  <c r="T176" i="28"/>
  <c r="X176" i="28"/>
  <c r="F176" i="28"/>
  <c r="J176" i="28"/>
  <c r="N176" i="28"/>
  <c r="R176" i="28"/>
  <c r="V176" i="28"/>
  <c r="E176" i="28"/>
  <c r="M176" i="28"/>
  <c r="U176" i="28"/>
  <c r="W176" i="28"/>
  <c r="I176" i="28"/>
  <c r="Q176" i="28"/>
  <c r="Y176" i="28"/>
  <c r="C176" i="28"/>
  <c r="K176" i="28"/>
  <c r="S176" i="28"/>
  <c r="B176" i="28"/>
  <c r="G176" i="28"/>
  <c r="O176" i="28"/>
  <c r="C210" i="28"/>
  <c r="G210" i="28"/>
  <c r="K210" i="28"/>
  <c r="O210" i="28"/>
  <c r="S210" i="28"/>
  <c r="W210" i="28"/>
  <c r="E210" i="28"/>
  <c r="I210" i="28"/>
  <c r="M210" i="28"/>
  <c r="Q210" i="28"/>
  <c r="U210" i="28"/>
  <c r="Y210" i="28"/>
  <c r="B210" i="28"/>
  <c r="D210" i="28"/>
  <c r="L210" i="28"/>
  <c r="T210" i="28"/>
  <c r="N210" i="28"/>
  <c r="H210" i="28"/>
  <c r="P210" i="28"/>
  <c r="X210" i="28"/>
  <c r="J210" i="28"/>
  <c r="R210" i="28"/>
  <c r="F210" i="28"/>
  <c r="V210" i="28"/>
  <c r="D414" i="21"/>
  <c r="H414" i="21"/>
  <c r="L414" i="21"/>
  <c r="P414" i="21"/>
  <c r="T414" i="21"/>
  <c r="X414" i="21"/>
  <c r="F414" i="21"/>
  <c r="K414" i="21"/>
  <c r="Q414" i="21"/>
  <c r="V414" i="21"/>
  <c r="C414" i="21"/>
  <c r="I414" i="21"/>
  <c r="N414" i="21"/>
  <c r="S414" i="21"/>
  <c r="Y414" i="21"/>
  <c r="B414" i="21"/>
  <c r="E414" i="21"/>
  <c r="O414" i="21"/>
  <c r="J414" i="21"/>
  <c r="U414" i="21"/>
  <c r="W414" i="21"/>
  <c r="M414" i="21"/>
  <c r="R414" i="21"/>
  <c r="G414" i="21"/>
  <c r="E346" i="21"/>
  <c r="I346" i="21"/>
  <c r="M346" i="21"/>
  <c r="Q346" i="21"/>
  <c r="U346" i="21"/>
  <c r="Y346" i="21"/>
  <c r="C346" i="21"/>
  <c r="G346" i="21"/>
  <c r="K346" i="21"/>
  <c r="O346" i="21"/>
  <c r="S346" i="21"/>
  <c r="W346" i="21"/>
  <c r="B346" i="21"/>
  <c r="D346" i="21"/>
  <c r="L346" i="21"/>
  <c r="T346" i="21"/>
  <c r="H346" i="21"/>
  <c r="P346" i="21"/>
  <c r="X346" i="21"/>
  <c r="R346" i="21"/>
  <c r="J346" i="21"/>
  <c r="N346" i="21"/>
  <c r="V346" i="21"/>
  <c r="F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E347" i="21"/>
  <c r="M347" i="21"/>
  <c r="U347" i="21"/>
  <c r="I347" i="21"/>
  <c r="Q347" i="21"/>
  <c r="Y347" i="21"/>
  <c r="B347" i="21"/>
  <c r="K347" i="21"/>
  <c r="C347" i="21"/>
  <c r="S347" i="21"/>
  <c r="G347" i="21"/>
  <c r="W347" i="21"/>
  <c r="O347" i="21"/>
  <c r="D175" i="21"/>
  <c r="H175" i="21"/>
  <c r="L175" i="21"/>
  <c r="P175" i="21"/>
  <c r="T175" i="21"/>
  <c r="X175" i="21"/>
  <c r="F175" i="21"/>
  <c r="J175" i="21"/>
  <c r="N175" i="21"/>
  <c r="R175" i="21"/>
  <c r="V175" i="21"/>
  <c r="G175" i="21"/>
  <c r="O175" i="21"/>
  <c r="W175" i="21"/>
  <c r="C175" i="21"/>
  <c r="K175" i="21"/>
  <c r="S175" i="21"/>
  <c r="M175" i="21"/>
  <c r="Q175" i="21"/>
  <c r="E175" i="21"/>
  <c r="U175" i="21"/>
  <c r="I175" i="21"/>
  <c r="Y175" i="21"/>
  <c r="B175" i="21"/>
  <c r="D211" i="28"/>
  <c r="H211" i="28"/>
  <c r="L211" i="28"/>
  <c r="P211" i="28"/>
  <c r="T211" i="28"/>
  <c r="X211" i="28"/>
  <c r="F211" i="28"/>
  <c r="J211" i="28"/>
  <c r="N211" i="28"/>
  <c r="R211" i="28"/>
  <c r="V211" i="28"/>
  <c r="E211" i="28"/>
  <c r="M211" i="28"/>
  <c r="U211" i="28"/>
  <c r="G211" i="28"/>
  <c r="I211" i="28"/>
  <c r="Q211" i="28"/>
  <c r="Y211" i="28"/>
  <c r="C211" i="28"/>
  <c r="K211" i="28"/>
  <c r="S211" i="28"/>
  <c r="B211" i="28"/>
  <c r="O211" i="28"/>
  <c r="W211" i="28"/>
  <c r="E177" i="28"/>
  <c r="I177" i="28"/>
  <c r="M177" i="28"/>
  <c r="Q177" i="28"/>
  <c r="U177" i="28"/>
  <c r="Y177" i="28"/>
  <c r="B177" i="28"/>
  <c r="C177" i="28"/>
  <c r="G177" i="28"/>
  <c r="K177" i="28"/>
  <c r="O177" i="28"/>
  <c r="S177" i="28"/>
  <c r="W177" i="28"/>
  <c r="F177" i="28"/>
  <c r="N177" i="28"/>
  <c r="V177" i="28"/>
  <c r="P177" i="28"/>
  <c r="J177" i="28"/>
  <c r="R177" i="28"/>
  <c r="D177" i="28"/>
  <c r="L177" i="28"/>
  <c r="T177" i="28"/>
  <c r="H177" i="28"/>
  <c r="X177" i="28"/>
  <c r="E209" i="21"/>
  <c r="I209" i="21"/>
  <c r="M209" i="21"/>
  <c r="Q209" i="21"/>
  <c r="U209" i="21"/>
  <c r="Y209" i="21"/>
  <c r="C209" i="21"/>
  <c r="G209" i="21"/>
  <c r="K209" i="21"/>
  <c r="O209" i="21"/>
  <c r="S209" i="21"/>
  <c r="W209" i="21"/>
  <c r="H209" i="21"/>
  <c r="P209" i="21"/>
  <c r="X209" i="21"/>
  <c r="B209" i="21"/>
  <c r="D209" i="21"/>
  <c r="L209" i="21"/>
  <c r="T209" i="21"/>
  <c r="N209" i="21"/>
  <c r="F209" i="21"/>
  <c r="V209" i="21"/>
  <c r="J209" i="21"/>
  <c r="R209" i="21"/>
  <c r="E382" i="28"/>
  <c r="I382" i="28"/>
  <c r="M382" i="28"/>
  <c r="Q382" i="28"/>
  <c r="U382" i="28"/>
  <c r="Y382" i="28"/>
  <c r="B382" i="28"/>
  <c r="C382" i="28"/>
  <c r="G382" i="28"/>
  <c r="K382" i="28"/>
  <c r="O382" i="28"/>
  <c r="S382" i="28"/>
  <c r="W382" i="28"/>
  <c r="H382" i="28"/>
  <c r="P382" i="28"/>
  <c r="X382" i="28"/>
  <c r="J382" i="28"/>
  <c r="R382" i="28"/>
  <c r="D382" i="28"/>
  <c r="L382" i="28"/>
  <c r="T382" i="28"/>
  <c r="F382" i="28"/>
  <c r="N382" i="28"/>
  <c r="V382" i="28"/>
  <c r="D279" i="28"/>
  <c r="H279" i="28"/>
  <c r="L279" i="28"/>
  <c r="P279" i="28"/>
  <c r="T279" i="28"/>
  <c r="X279" i="28"/>
  <c r="F279" i="28"/>
  <c r="J279" i="28"/>
  <c r="N279" i="28"/>
  <c r="R279" i="28"/>
  <c r="V279" i="28"/>
  <c r="C279" i="28"/>
  <c r="K279" i="28"/>
  <c r="S279" i="28"/>
  <c r="G279" i="28"/>
  <c r="O279" i="28"/>
  <c r="W279" i="28"/>
  <c r="B279" i="28"/>
  <c r="I279" i="28"/>
  <c r="Q279" i="28"/>
  <c r="Y279" i="28"/>
  <c r="E279" i="28"/>
  <c r="M279" i="28"/>
  <c r="U279" i="28"/>
  <c r="C314" i="28"/>
  <c r="G314" i="28"/>
  <c r="K314" i="28"/>
  <c r="O314" i="28"/>
  <c r="S314" i="28"/>
  <c r="W314" i="28"/>
  <c r="E314" i="28"/>
  <c r="I314" i="28"/>
  <c r="M314" i="28"/>
  <c r="Q314" i="28"/>
  <c r="U314" i="28"/>
  <c r="Y314" i="28"/>
  <c r="B314" i="28"/>
  <c r="J314" i="28"/>
  <c r="R314" i="28"/>
  <c r="F314" i="28"/>
  <c r="N314" i="28"/>
  <c r="V314" i="28"/>
  <c r="H314" i="28"/>
  <c r="P314" i="28"/>
  <c r="X314" i="28"/>
  <c r="D314" i="28"/>
  <c r="L314" i="28"/>
  <c r="T314" i="28"/>
  <c r="A416" i="21"/>
  <c r="E415" i="21"/>
  <c r="I415" i="21"/>
  <c r="M415" i="21"/>
  <c r="Q415" i="21"/>
  <c r="U415" i="21"/>
  <c r="Y415" i="21"/>
  <c r="D415" i="21"/>
  <c r="J415" i="21"/>
  <c r="O415" i="21"/>
  <c r="T415" i="21"/>
  <c r="G415" i="21"/>
  <c r="L415" i="21"/>
  <c r="R415" i="21"/>
  <c r="W415" i="21"/>
  <c r="C415" i="21"/>
  <c r="N415" i="21"/>
  <c r="X415" i="21"/>
  <c r="H415" i="21"/>
  <c r="S415" i="21"/>
  <c r="B415" i="21"/>
  <c r="V415" i="21"/>
  <c r="K415" i="21"/>
  <c r="P415" i="21"/>
  <c r="F415" i="21"/>
  <c r="D278" i="21"/>
  <c r="H278" i="21"/>
  <c r="L278" i="21"/>
  <c r="P278" i="21"/>
  <c r="T278" i="21"/>
  <c r="X278" i="21"/>
  <c r="F278" i="21"/>
  <c r="J278" i="21"/>
  <c r="N278" i="21"/>
  <c r="R278" i="21"/>
  <c r="V278" i="21"/>
  <c r="G278" i="21"/>
  <c r="O278" i="21"/>
  <c r="W278" i="21"/>
  <c r="C278" i="21"/>
  <c r="K278" i="21"/>
  <c r="S278" i="21"/>
  <c r="E278" i="21"/>
  <c r="U278" i="21"/>
  <c r="B278" i="21"/>
  <c r="M278" i="21"/>
  <c r="I278" i="21"/>
  <c r="Q278" i="21"/>
  <c r="Y278" i="21"/>
  <c r="E245" i="28"/>
  <c r="I245" i="28"/>
  <c r="M245" i="28"/>
  <c r="Q245" i="28"/>
  <c r="U245" i="28"/>
  <c r="Y245" i="28"/>
  <c r="B245" i="28"/>
  <c r="C245" i="28"/>
  <c r="G245" i="28"/>
  <c r="K245" i="28"/>
  <c r="O245" i="28"/>
  <c r="S245" i="28"/>
  <c r="W245" i="28"/>
  <c r="D245" i="28"/>
  <c r="L245" i="28"/>
  <c r="T245" i="28"/>
  <c r="H245" i="28"/>
  <c r="P245" i="28"/>
  <c r="X245" i="28"/>
  <c r="N245" i="28"/>
  <c r="R245" i="28"/>
  <c r="F245" i="28"/>
  <c r="V245" i="28"/>
  <c r="J245" i="28"/>
  <c r="E244" i="21"/>
  <c r="I244" i="21"/>
  <c r="M244" i="21"/>
  <c r="Q244" i="21"/>
  <c r="U244" i="21"/>
  <c r="Y244" i="21"/>
  <c r="C244" i="21"/>
  <c r="G244" i="21"/>
  <c r="K244" i="21"/>
  <c r="O244" i="21"/>
  <c r="S244" i="21"/>
  <c r="W244" i="21"/>
  <c r="B244" i="21"/>
  <c r="H244" i="21"/>
  <c r="P244" i="21"/>
  <c r="X244" i="21"/>
  <c r="D244" i="21"/>
  <c r="L244" i="21"/>
  <c r="T244" i="21"/>
  <c r="F244" i="21"/>
  <c r="V244" i="21"/>
  <c r="N244" i="21"/>
  <c r="J244" i="21"/>
  <c r="R244" i="21"/>
  <c r="F348" i="28"/>
  <c r="J348" i="28"/>
  <c r="N348" i="28"/>
  <c r="R348" i="28"/>
  <c r="V348" i="28"/>
  <c r="D348" i="28"/>
  <c r="H348" i="28"/>
  <c r="L348" i="28"/>
  <c r="P348" i="28"/>
  <c r="T348" i="28"/>
  <c r="X348" i="28"/>
  <c r="I348" i="28"/>
  <c r="Q348" i="28"/>
  <c r="Y348" i="28"/>
  <c r="C348" i="28"/>
  <c r="K348" i="28"/>
  <c r="S348" i="28"/>
  <c r="B348" i="28"/>
  <c r="E348" i="28"/>
  <c r="M348" i="28"/>
  <c r="U348" i="28"/>
  <c r="G348" i="28"/>
  <c r="O348" i="28"/>
  <c r="W348" i="28"/>
  <c r="C416" i="28"/>
  <c r="G416" i="28"/>
  <c r="K416" i="28"/>
  <c r="O416" i="28"/>
  <c r="S416" i="28"/>
  <c r="W416" i="28"/>
  <c r="E416" i="28"/>
  <c r="I416" i="28"/>
  <c r="M416" i="28"/>
  <c r="Q416" i="28"/>
  <c r="U416" i="28"/>
  <c r="Y416" i="28"/>
  <c r="J416" i="28"/>
  <c r="R416" i="28"/>
  <c r="F416" i="28"/>
  <c r="N416" i="28"/>
  <c r="V416" i="28"/>
  <c r="H416" i="28"/>
  <c r="X416" i="28"/>
  <c r="B416" i="28"/>
  <c r="L416" i="28"/>
  <c r="P416" i="28"/>
  <c r="D416" i="28"/>
  <c r="T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D313" i="21"/>
  <c r="H313" i="21"/>
  <c r="L313" i="21"/>
  <c r="P313" i="21"/>
  <c r="T313" i="21"/>
  <c r="X313" i="21"/>
  <c r="F313" i="21"/>
  <c r="J313" i="21"/>
  <c r="N313" i="21"/>
  <c r="R313" i="21"/>
  <c r="V313" i="21"/>
  <c r="C313" i="21"/>
  <c r="K313" i="21"/>
  <c r="S313" i="21"/>
  <c r="B313" i="21"/>
  <c r="G313" i="21"/>
  <c r="O313" i="21"/>
  <c r="W313" i="21"/>
  <c r="I313" i="21"/>
  <c r="Y313" i="21"/>
  <c r="Q313" i="21"/>
  <c r="U313" i="21"/>
  <c r="E313" i="21"/>
  <c r="M313" i="21"/>
  <c r="A349" i="21"/>
  <c r="A417"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F245" i="21" l="1"/>
  <c r="J245" i="21"/>
  <c r="N245" i="21"/>
  <c r="R245" i="21"/>
  <c r="V245" i="21"/>
  <c r="D245" i="21"/>
  <c r="H245" i="21"/>
  <c r="L245" i="21"/>
  <c r="P245" i="21"/>
  <c r="T245" i="21"/>
  <c r="X245" i="21"/>
  <c r="I245" i="21"/>
  <c r="Q245" i="21"/>
  <c r="Y245" i="21"/>
  <c r="B245" i="21"/>
  <c r="E245" i="21"/>
  <c r="M245" i="21"/>
  <c r="U245" i="21"/>
  <c r="O245" i="21"/>
  <c r="G245" i="21"/>
  <c r="W245" i="21"/>
  <c r="K245" i="21"/>
  <c r="S245" i="21"/>
  <c r="C245" i="21"/>
  <c r="E280" i="28"/>
  <c r="I280" i="28"/>
  <c r="M280" i="28"/>
  <c r="Q280" i="28"/>
  <c r="U280" i="28"/>
  <c r="Y280" i="28"/>
  <c r="B280" i="28"/>
  <c r="C280" i="28"/>
  <c r="G280" i="28"/>
  <c r="K280" i="28"/>
  <c r="O280" i="28"/>
  <c r="S280" i="28"/>
  <c r="W280" i="28"/>
  <c r="D280" i="28"/>
  <c r="L280" i="28"/>
  <c r="T280" i="28"/>
  <c r="H280" i="28"/>
  <c r="P280" i="28"/>
  <c r="X280" i="28"/>
  <c r="J280" i="28"/>
  <c r="R280" i="28"/>
  <c r="F280" i="28"/>
  <c r="N280" i="28"/>
  <c r="V280" i="28"/>
  <c r="C349" i="28"/>
  <c r="G349" i="28"/>
  <c r="K349" i="28"/>
  <c r="O349" i="28"/>
  <c r="S349" i="28"/>
  <c r="W349" i="28"/>
  <c r="E349" i="28"/>
  <c r="I349" i="28"/>
  <c r="M349" i="28"/>
  <c r="Q349" i="28"/>
  <c r="U349" i="28"/>
  <c r="Y349" i="28"/>
  <c r="B349" i="28"/>
  <c r="J349" i="28"/>
  <c r="R349" i="28"/>
  <c r="D349" i="28"/>
  <c r="L349" i="28"/>
  <c r="T349" i="28"/>
  <c r="F349" i="28"/>
  <c r="N349" i="28"/>
  <c r="V349" i="28"/>
  <c r="H349" i="28"/>
  <c r="P349" i="28"/>
  <c r="X349" i="28"/>
  <c r="D349" i="21"/>
  <c r="H349" i="21"/>
  <c r="L349" i="21"/>
  <c r="P349" i="21"/>
  <c r="T349" i="21"/>
  <c r="X349" i="21"/>
  <c r="F349" i="21"/>
  <c r="J349" i="21"/>
  <c r="N349" i="21"/>
  <c r="R349" i="21"/>
  <c r="V349" i="21"/>
  <c r="G349" i="21"/>
  <c r="O349" i="21"/>
  <c r="W349" i="21"/>
  <c r="B349" i="21"/>
  <c r="C349" i="21"/>
  <c r="K349" i="21"/>
  <c r="S349" i="21"/>
  <c r="M349" i="21"/>
  <c r="E349" i="21"/>
  <c r="U349" i="21"/>
  <c r="Y349" i="21"/>
  <c r="I349" i="21"/>
  <c r="Q349" i="21"/>
  <c r="E176" i="21"/>
  <c r="I176" i="21"/>
  <c r="M176" i="21"/>
  <c r="Q176" i="21"/>
  <c r="U176" i="21"/>
  <c r="Y176" i="21"/>
  <c r="C176" i="21"/>
  <c r="G176" i="21"/>
  <c r="K176" i="21"/>
  <c r="O176" i="21"/>
  <c r="S176" i="21"/>
  <c r="W176" i="21"/>
  <c r="B176" i="21"/>
  <c r="H176" i="21"/>
  <c r="P176" i="21"/>
  <c r="X176" i="21"/>
  <c r="D176" i="21"/>
  <c r="L176" i="21"/>
  <c r="T176" i="21"/>
  <c r="F176" i="21"/>
  <c r="V176" i="21"/>
  <c r="J176" i="21"/>
  <c r="N176" i="21"/>
  <c r="R176" i="21"/>
  <c r="D315" i="28"/>
  <c r="H315" i="28"/>
  <c r="L315" i="28"/>
  <c r="P315" i="28"/>
  <c r="T315" i="28"/>
  <c r="X315" i="28"/>
  <c r="F315" i="28"/>
  <c r="J315" i="28"/>
  <c r="N315" i="28"/>
  <c r="R315" i="28"/>
  <c r="V315" i="28"/>
  <c r="C315" i="28"/>
  <c r="K315" i="28"/>
  <c r="S315" i="28"/>
  <c r="G315" i="28"/>
  <c r="O315" i="28"/>
  <c r="W315" i="28"/>
  <c r="B315" i="28"/>
  <c r="I315" i="28"/>
  <c r="Q315" i="28"/>
  <c r="Y315" i="28"/>
  <c r="E315" i="28"/>
  <c r="M315" i="28"/>
  <c r="U315" i="28"/>
  <c r="F246" i="28"/>
  <c r="J246" i="28"/>
  <c r="N246" i="28"/>
  <c r="R246" i="28"/>
  <c r="V246" i="28"/>
  <c r="D246" i="28"/>
  <c r="H246" i="28"/>
  <c r="L246" i="28"/>
  <c r="P246" i="28"/>
  <c r="T246" i="28"/>
  <c r="X246" i="28"/>
  <c r="E246" i="28"/>
  <c r="M246" i="28"/>
  <c r="U246" i="28"/>
  <c r="I246" i="28"/>
  <c r="Q246" i="28"/>
  <c r="Y246" i="28"/>
  <c r="G246" i="28"/>
  <c r="W246" i="28"/>
  <c r="O246" i="28"/>
  <c r="C246" i="28"/>
  <c r="S246" i="28"/>
  <c r="B246" i="28"/>
  <c r="K246" i="28"/>
  <c r="E212" i="28"/>
  <c r="I212" i="28"/>
  <c r="M212" i="28"/>
  <c r="Q212" i="28"/>
  <c r="U212" i="28"/>
  <c r="Y212" i="28"/>
  <c r="B212" i="28"/>
  <c r="C212" i="28"/>
  <c r="G212" i="28"/>
  <c r="K212" i="28"/>
  <c r="O212" i="28"/>
  <c r="S212" i="28"/>
  <c r="W212" i="28"/>
  <c r="F212" i="28"/>
  <c r="N212" i="28"/>
  <c r="V212" i="28"/>
  <c r="H212" i="28"/>
  <c r="X212" i="28"/>
  <c r="J212" i="28"/>
  <c r="R212" i="28"/>
  <c r="D212" i="28"/>
  <c r="L212" i="28"/>
  <c r="T212" i="28"/>
  <c r="P212" i="28"/>
  <c r="E314" i="21"/>
  <c r="I314" i="21"/>
  <c r="M314" i="21"/>
  <c r="Q314" i="21"/>
  <c r="U314" i="21"/>
  <c r="Y314" i="21"/>
  <c r="B314" i="21"/>
  <c r="C314" i="21"/>
  <c r="G314" i="21"/>
  <c r="K314" i="21"/>
  <c r="O314" i="21"/>
  <c r="S314" i="21"/>
  <c r="W314" i="21"/>
  <c r="D314" i="21"/>
  <c r="L314" i="21"/>
  <c r="T314" i="21"/>
  <c r="H314" i="21"/>
  <c r="P314" i="21"/>
  <c r="X314" i="21"/>
  <c r="R314" i="21"/>
  <c r="J314" i="21"/>
  <c r="N314" i="21"/>
  <c r="V314" i="21"/>
  <c r="F314" i="21"/>
  <c r="F382" i="21"/>
  <c r="J382" i="21"/>
  <c r="N382" i="21"/>
  <c r="R382" i="21"/>
  <c r="V382" i="21"/>
  <c r="D382" i="21"/>
  <c r="H382" i="21"/>
  <c r="L382" i="21"/>
  <c r="P382" i="21"/>
  <c r="T382" i="21"/>
  <c r="X382" i="21"/>
  <c r="I382" i="21"/>
  <c r="Q382" i="21"/>
  <c r="Y382" i="21"/>
  <c r="E382" i="21"/>
  <c r="M382" i="21"/>
  <c r="U382" i="21"/>
  <c r="O382" i="21"/>
  <c r="G382" i="21"/>
  <c r="W382" i="21"/>
  <c r="B382" i="21"/>
  <c r="K382" i="21"/>
  <c r="S382" i="21"/>
  <c r="C382" i="21"/>
  <c r="E279" i="21"/>
  <c r="I279" i="21"/>
  <c r="M279" i="21"/>
  <c r="Q279" i="21"/>
  <c r="U279" i="21"/>
  <c r="Y279" i="21"/>
  <c r="C279" i="21"/>
  <c r="G279" i="21"/>
  <c r="K279" i="21"/>
  <c r="O279" i="21"/>
  <c r="S279" i="21"/>
  <c r="W279" i="21"/>
  <c r="B279" i="21"/>
  <c r="H279" i="21"/>
  <c r="P279" i="21"/>
  <c r="X279" i="21"/>
  <c r="D279" i="21"/>
  <c r="L279" i="21"/>
  <c r="T279" i="21"/>
  <c r="N279" i="21"/>
  <c r="F279" i="21"/>
  <c r="V279" i="21"/>
  <c r="J279" i="21"/>
  <c r="R279" i="21"/>
  <c r="F178" i="28"/>
  <c r="J178" i="28"/>
  <c r="N178" i="28"/>
  <c r="R178" i="28"/>
  <c r="V178" i="28"/>
  <c r="D178" i="28"/>
  <c r="H178" i="28"/>
  <c r="L178" i="28"/>
  <c r="P178" i="28"/>
  <c r="T178" i="28"/>
  <c r="X178" i="28"/>
  <c r="G178" i="28"/>
  <c r="O178" i="28"/>
  <c r="W178" i="28"/>
  <c r="B178" i="28"/>
  <c r="Q178" i="28"/>
  <c r="C178" i="28"/>
  <c r="K178" i="28"/>
  <c r="S178" i="28"/>
  <c r="E178" i="28"/>
  <c r="M178" i="28"/>
  <c r="U178" i="28"/>
  <c r="I178" i="28"/>
  <c r="Y178" i="28"/>
  <c r="F210" i="21"/>
  <c r="J210" i="21"/>
  <c r="N210" i="21"/>
  <c r="R210" i="21"/>
  <c r="V210" i="21"/>
  <c r="D210" i="21"/>
  <c r="H210" i="21"/>
  <c r="L210" i="21"/>
  <c r="P210" i="21"/>
  <c r="T210" i="21"/>
  <c r="X210" i="21"/>
  <c r="I210" i="21"/>
  <c r="Q210" i="21"/>
  <c r="Y210" i="21"/>
  <c r="E210" i="21"/>
  <c r="M210" i="21"/>
  <c r="U210" i="21"/>
  <c r="G210" i="21"/>
  <c r="W210" i="21"/>
  <c r="O210" i="21"/>
  <c r="C210" i="21"/>
  <c r="K210" i="21"/>
  <c r="B210" i="21"/>
  <c r="S210" i="21"/>
  <c r="D417" i="28"/>
  <c r="H417" i="28"/>
  <c r="L417" i="28"/>
  <c r="P417" i="28"/>
  <c r="T417" i="28"/>
  <c r="X417" i="28"/>
  <c r="F417" i="28"/>
  <c r="J417" i="28"/>
  <c r="N417" i="28"/>
  <c r="R417" i="28"/>
  <c r="V417" i="28"/>
  <c r="C417" i="28"/>
  <c r="K417" i="28"/>
  <c r="S417" i="28"/>
  <c r="B417" i="28"/>
  <c r="G417" i="28"/>
  <c r="O417" i="28"/>
  <c r="W417" i="28"/>
  <c r="Q417" i="28"/>
  <c r="E417" i="28"/>
  <c r="U417" i="28"/>
  <c r="I417" i="28"/>
  <c r="Y417" i="28"/>
  <c r="M417" i="28"/>
  <c r="F383" i="28"/>
  <c r="J383" i="28"/>
  <c r="N383" i="28"/>
  <c r="R383" i="28"/>
  <c r="V383" i="28"/>
  <c r="D383" i="28"/>
  <c r="H383" i="28"/>
  <c r="L383" i="28"/>
  <c r="P383" i="28"/>
  <c r="T383" i="28"/>
  <c r="X383" i="28"/>
  <c r="I383" i="28"/>
  <c r="Q383" i="28"/>
  <c r="Y383" i="28"/>
  <c r="C383" i="28"/>
  <c r="K383" i="28"/>
  <c r="S383" i="28"/>
  <c r="B383" i="28"/>
  <c r="E383" i="28"/>
  <c r="M383" i="28"/>
  <c r="U383" i="28"/>
  <c r="G383" i="28"/>
  <c r="O383" i="28"/>
  <c r="W383" i="28"/>
  <c r="C383" i="21"/>
  <c r="G383" i="21"/>
  <c r="K383" i="21"/>
  <c r="O383" i="21"/>
  <c r="S383" i="21"/>
  <c r="W383" i="21"/>
  <c r="E383" i="21"/>
  <c r="I383" i="21"/>
  <c r="M383" i="21"/>
  <c r="Q383" i="21"/>
  <c r="U383" i="21"/>
  <c r="Y383" i="21"/>
  <c r="J383" i="21"/>
  <c r="R383" i="21"/>
  <c r="F383" i="21"/>
  <c r="N383" i="21"/>
  <c r="V383" i="21"/>
  <c r="B383" i="21"/>
  <c r="H383" i="21"/>
  <c r="X383" i="21"/>
  <c r="P383" i="21"/>
  <c r="D383" i="21"/>
  <c r="T383" i="21"/>
  <c r="L383" i="21"/>
  <c r="F416" i="21"/>
  <c r="J416" i="21"/>
  <c r="N416" i="21"/>
  <c r="R416" i="21"/>
  <c r="C416" i="21"/>
  <c r="H416" i="21"/>
  <c r="M416" i="21"/>
  <c r="S416" i="21"/>
  <c r="W416" i="21"/>
  <c r="E416" i="21"/>
  <c r="K416" i="21"/>
  <c r="P416" i="21"/>
  <c r="U416" i="21"/>
  <c r="Y416" i="21"/>
  <c r="L416" i="21"/>
  <c r="V416" i="21"/>
  <c r="G416" i="21"/>
  <c r="Q416" i="21"/>
  <c r="T416" i="21"/>
  <c r="I416" i="21"/>
  <c r="B416" i="21"/>
  <c r="O416" i="21"/>
  <c r="D416" i="21"/>
  <c r="X416" i="21"/>
  <c r="D417" i="21"/>
  <c r="H417" i="21"/>
  <c r="L417" i="21"/>
  <c r="P417" i="21"/>
  <c r="T417" i="21"/>
  <c r="X417" i="21"/>
  <c r="F417" i="21"/>
  <c r="J417" i="21"/>
  <c r="N417" i="21"/>
  <c r="R417" i="21"/>
  <c r="V417" i="21"/>
  <c r="G417" i="21"/>
  <c r="O417" i="21"/>
  <c r="W417" i="21"/>
  <c r="B417" i="21"/>
  <c r="C417" i="21"/>
  <c r="K417" i="21"/>
  <c r="S417" i="21"/>
  <c r="M417" i="21"/>
  <c r="E417" i="21"/>
  <c r="U417" i="21"/>
  <c r="Y417" i="21"/>
  <c r="I417" i="21"/>
  <c r="Q417" i="21"/>
  <c r="C348" i="21"/>
  <c r="G348" i="21"/>
  <c r="K348" i="21"/>
  <c r="O348" i="21"/>
  <c r="S348" i="21"/>
  <c r="W348" i="21"/>
  <c r="E348" i="21"/>
  <c r="I348" i="21"/>
  <c r="M348" i="21"/>
  <c r="Q348" i="21"/>
  <c r="U348" i="21"/>
  <c r="Y348" i="21"/>
  <c r="F348" i="21"/>
  <c r="N348" i="21"/>
  <c r="V348" i="21"/>
  <c r="J348" i="21"/>
  <c r="R348" i="21"/>
  <c r="D348" i="21"/>
  <c r="T348" i="21"/>
  <c r="B348" i="21"/>
  <c r="L348" i="21"/>
  <c r="P348" i="21"/>
  <c r="H348" i="21"/>
  <c r="X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E350" i="21" l="1"/>
  <c r="I350" i="21"/>
  <c r="M350" i="21"/>
  <c r="Q350" i="21"/>
  <c r="U350" i="21"/>
  <c r="Y350" i="21"/>
  <c r="C350" i="21"/>
  <c r="G350" i="21"/>
  <c r="K350" i="21"/>
  <c r="O350" i="21"/>
  <c r="S350" i="21"/>
  <c r="W350" i="21"/>
  <c r="B350" i="21"/>
  <c r="H350" i="21"/>
  <c r="P350" i="21"/>
  <c r="X350" i="21"/>
  <c r="D350" i="21"/>
  <c r="L350" i="21"/>
  <c r="T350" i="21"/>
  <c r="F350" i="21"/>
  <c r="V350" i="21"/>
  <c r="N350" i="21"/>
  <c r="R350" i="21"/>
  <c r="J350" i="21"/>
  <c r="D384" i="21"/>
  <c r="H384" i="21"/>
  <c r="L384" i="21"/>
  <c r="P384" i="21"/>
  <c r="T384" i="21"/>
  <c r="X384" i="21"/>
  <c r="F384" i="21"/>
  <c r="J384" i="21"/>
  <c r="N384" i="21"/>
  <c r="R384" i="21"/>
  <c r="V384" i="21"/>
  <c r="C384" i="21"/>
  <c r="K384" i="21"/>
  <c r="S384" i="21"/>
  <c r="G384" i="21"/>
  <c r="O384" i="21"/>
  <c r="W384" i="21"/>
  <c r="Q384" i="21"/>
  <c r="B384" i="21"/>
  <c r="I384" i="21"/>
  <c r="Y384" i="21"/>
  <c r="M384" i="21"/>
  <c r="E384" i="21"/>
  <c r="U384" i="21"/>
  <c r="D350" i="28"/>
  <c r="H350" i="28"/>
  <c r="L350" i="28"/>
  <c r="P350" i="28"/>
  <c r="T350" i="28"/>
  <c r="X350" i="28"/>
  <c r="F350" i="28"/>
  <c r="J350" i="28"/>
  <c r="N350" i="28"/>
  <c r="R350" i="28"/>
  <c r="V350" i="28"/>
  <c r="C350" i="28"/>
  <c r="K350" i="28"/>
  <c r="S350" i="28"/>
  <c r="E350" i="28"/>
  <c r="M350" i="28"/>
  <c r="U350" i="28"/>
  <c r="G350" i="28"/>
  <c r="O350" i="28"/>
  <c r="W350" i="28"/>
  <c r="B350" i="28"/>
  <c r="I350" i="28"/>
  <c r="Q350" i="28"/>
  <c r="Y350" i="28"/>
  <c r="E316" i="28"/>
  <c r="I316" i="28"/>
  <c r="M316" i="28"/>
  <c r="Q316" i="28"/>
  <c r="U316" i="28"/>
  <c r="Y316" i="28"/>
  <c r="B316" i="28"/>
  <c r="C316" i="28"/>
  <c r="G316" i="28"/>
  <c r="K316" i="28"/>
  <c r="O316" i="28"/>
  <c r="S316" i="28"/>
  <c r="W316" i="28"/>
  <c r="D316" i="28"/>
  <c r="L316" i="28"/>
  <c r="T316" i="28"/>
  <c r="H316" i="28"/>
  <c r="P316" i="28"/>
  <c r="X316" i="28"/>
  <c r="J316" i="28"/>
  <c r="R316" i="28"/>
  <c r="N316" i="28"/>
  <c r="V316" i="28"/>
  <c r="F316" i="28"/>
  <c r="F315" i="21"/>
  <c r="J315" i="21"/>
  <c r="N315" i="21"/>
  <c r="R315" i="21"/>
  <c r="V315" i="21"/>
  <c r="D315" i="21"/>
  <c r="H315" i="21"/>
  <c r="L315" i="21"/>
  <c r="P315" i="21"/>
  <c r="T315" i="21"/>
  <c r="X315" i="21"/>
  <c r="E315" i="21"/>
  <c r="M315" i="21"/>
  <c r="U315" i="21"/>
  <c r="I315" i="21"/>
  <c r="Q315" i="21"/>
  <c r="Y315" i="21"/>
  <c r="K315" i="21"/>
  <c r="C315" i="21"/>
  <c r="S315" i="21"/>
  <c r="G315" i="21"/>
  <c r="W315" i="21"/>
  <c r="B315" i="21"/>
  <c r="O315" i="21"/>
  <c r="C211" i="21"/>
  <c r="G211" i="21"/>
  <c r="K211" i="21"/>
  <c r="O211" i="21"/>
  <c r="S211" i="21"/>
  <c r="W211" i="21"/>
  <c r="E211" i="21"/>
  <c r="I211" i="21"/>
  <c r="M211" i="21"/>
  <c r="Q211" i="21"/>
  <c r="U211" i="21"/>
  <c r="Y211" i="21"/>
  <c r="J211" i="21"/>
  <c r="R211" i="21"/>
  <c r="F211" i="21"/>
  <c r="N211" i="21"/>
  <c r="V211" i="21"/>
  <c r="B211" i="21"/>
  <c r="P211" i="21"/>
  <c r="H211" i="21"/>
  <c r="X211" i="21"/>
  <c r="L211" i="21"/>
  <c r="T211" i="21"/>
  <c r="D211" i="21"/>
  <c r="C384" i="28"/>
  <c r="G384" i="28"/>
  <c r="K384" i="28"/>
  <c r="O384" i="28"/>
  <c r="S384" i="28"/>
  <c r="W384" i="28"/>
  <c r="E384" i="28"/>
  <c r="I384" i="28"/>
  <c r="M384" i="28"/>
  <c r="Q384" i="28"/>
  <c r="U384" i="28"/>
  <c r="Y384" i="28"/>
  <c r="B384" i="28"/>
  <c r="J384" i="28"/>
  <c r="R384" i="28"/>
  <c r="D384" i="28"/>
  <c r="L384" i="28"/>
  <c r="T384" i="28"/>
  <c r="F384" i="28"/>
  <c r="N384" i="28"/>
  <c r="V384" i="28"/>
  <c r="H384" i="28"/>
  <c r="P384" i="28"/>
  <c r="X384" i="28"/>
  <c r="C179" i="28"/>
  <c r="G179" i="28"/>
  <c r="K179" i="28"/>
  <c r="O179" i="28"/>
  <c r="S179" i="28"/>
  <c r="W179" i="28"/>
  <c r="E179" i="28"/>
  <c r="I179" i="28"/>
  <c r="M179" i="28"/>
  <c r="Q179" i="28"/>
  <c r="U179" i="28"/>
  <c r="Y179" i="28"/>
  <c r="B179" i="28"/>
  <c r="H179" i="28"/>
  <c r="P179" i="28"/>
  <c r="X179" i="28"/>
  <c r="R179" i="28"/>
  <c r="D179" i="28"/>
  <c r="L179" i="28"/>
  <c r="T179" i="28"/>
  <c r="F179" i="28"/>
  <c r="N179" i="28"/>
  <c r="V179" i="28"/>
  <c r="J179" i="28"/>
  <c r="F281" i="28"/>
  <c r="J281" i="28"/>
  <c r="N281" i="28"/>
  <c r="R281" i="28"/>
  <c r="V281" i="28"/>
  <c r="D281" i="28"/>
  <c r="H281" i="28"/>
  <c r="L281" i="28"/>
  <c r="P281" i="28"/>
  <c r="T281" i="28"/>
  <c r="X281" i="28"/>
  <c r="E281" i="28"/>
  <c r="M281" i="28"/>
  <c r="U281" i="28"/>
  <c r="I281" i="28"/>
  <c r="Q281" i="28"/>
  <c r="Y281" i="28"/>
  <c r="C281" i="28"/>
  <c r="K281" i="28"/>
  <c r="S281" i="28"/>
  <c r="O281" i="28"/>
  <c r="W281" i="28"/>
  <c r="B281" i="28"/>
  <c r="G281" i="28"/>
  <c r="F177" i="21"/>
  <c r="J177" i="21"/>
  <c r="N177" i="21"/>
  <c r="R177" i="21"/>
  <c r="V177" i="21"/>
  <c r="D177" i="21"/>
  <c r="H177" i="21"/>
  <c r="L177" i="21"/>
  <c r="P177" i="21"/>
  <c r="T177" i="21"/>
  <c r="X177" i="21"/>
  <c r="I177" i="21"/>
  <c r="Q177" i="21"/>
  <c r="Y177" i="21"/>
  <c r="E177" i="21"/>
  <c r="M177" i="21"/>
  <c r="U177" i="21"/>
  <c r="B177" i="21"/>
  <c r="O177" i="21"/>
  <c r="C177" i="21"/>
  <c r="S177" i="21"/>
  <c r="G177" i="21"/>
  <c r="W177" i="21"/>
  <c r="K177" i="21"/>
  <c r="C246" i="21"/>
  <c r="G246" i="21"/>
  <c r="K246" i="21"/>
  <c r="O246" i="21"/>
  <c r="S246" i="21"/>
  <c r="W246" i="21"/>
  <c r="B246" i="21"/>
  <c r="E246" i="21"/>
  <c r="I246" i="21"/>
  <c r="M246" i="21"/>
  <c r="Q246" i="21"/>
  <c r="U246" i="21"/>
  <c r="Y246" i="21"/>
  <c r="J246" i="21"/>
  <c r="R246" i="21"/>
  <c r="F246" i="21"/>
  <c r="N246" i="21"/>
  <c r="V246" i="21"/>
  <c r="H246" i="21"/>
  <c r="X246" i="21"/>
  <c r="P246" i="21"/>
  <c r="T246" i="21"/>
  <c r="D246" i="21"/>
  <c r="L246" i="21"/>
  <c r="F213" i="28"/>
  <c r="J213" i="28"/>
  <c r="N213" i="28"/>
  <c r="R213" i="28"/>
  <c r="V213" i="28"/>
  <c r="D213" i="28"/>
  <c r="H213" i="28"/>
  <c r="L213" i="28"/>
  <c r="P213" i="28"/>
  <c r="T213" i="28"/>
  <c r="X213" i="28"/>
  <c r="G213" i="28"/>
  <c r="O213" i="28"/>
  <c r="W213" i="28"/>
  <c r="B213" i="28"/>
  <c r="Q213" i="28"/>
  <c r="C213" i="28"/>
  <c r="K213" i="28"/>
  <c r="S213" i="28"/>
  <c r="E213" i="28"/>
  <c r="M213" i="28"/>
  <c r="U213" i="28"/>
  <c r="I213" i="28"/>
  <c r="Y213" i="28"/>
  <c r="E418" i="28"/>
  <c r="I418" i="28"/>
  <c r="M418" i="28"/>
  <c r="Q418" i="28"/>
  <c r="U418" i="28"/>
  <c r="Y418" i="28"/>
  <c r="C418" i="28"/>
  <c r="G418" i="28"/>
  <c r="K418" i="28"/>
  <c r="O418" i="28"/>
  <c r="S418" i="28"/>
  <c r="W418" i="28"/>
  <c r="B418" i="28"/>
  <c r="D418" i="28"/>
  <c r="L418" i="28"/>
  <c r="T418" i="28"/>
  <c r="H418" i="28"/>
  <c r="P418" i="28"/>
  <c r="X418" i="28"/>
  <c r="J418" i="28"/>
  <c r="N418" i="28"/>
  <c r="R418" i="28"/>
  <c r="F418" i="28"/>
  <c r="V418" i="28"/>
  <c r="C247" i="28"/>
  <c r="G247" i="28"/>
  <c r="K247" i="28"/>
  <c r="O247" i="28"/>
  <c r="S247" i="28"/>
  <c r="W247" i="28"/>
  <c r="E247" i="28"/>
  <c r="I247" i="28"/>
  <c r="M247" i="28"/>
  <c r="Q247" i="28"/>
  <c r="U247" i="28"/>
  <c r="Y247" i="28"/>
  <c r="B247" i="28"/>
  <c r="F247" i="28"/>
  <c r="N247" i="28"/>
  <c r="V247" i="28"/>
  <c r="J247" i="28"/>
  <c r="R247" i="28"/>
  <c r="P247" i="28"/>
  <c r="D247" i="28"/>
  <c r="H247" i="28"/>
  <c r="X247" i="28"/>
  <c r="L247" i="28"/>
  <c r="T247" i="28"/>
  <c r="F280" i="21"/>
  <c r="J280" i="21"/>
  <c r="N280" i="21"/>
  <c r="R280" i="21"/>
  <c r="V280" i="21"/>
  <c r="D280" i="21"/>
  <c r="H280" i="21"/>
  <c r="L280" i="21"/>
  <c r="P280" i="21"/>
  <c r="T280" i="21"/>
  <c r="X280" i="21"/>
  <c r="I280" i="21"/>
  <c r="Q280" i="21"/>
  <c r="Y280" i="21"/>
  <c r="B280" i="21"/>
  <c r="E280" i="21"/>
  <c r="M280" i="21"/>
  <c r="U280" i="21"/>
  <c r="G280" i="21"/>
  <c r="W280" i="21"/>
  <c r="O280" i="21"/>
  <c r="S280" i="21"/>
  <c r="C280" i="21"/>
  <c r="K280" i="21"/>
  <c r="E418" i="21"/>
  <c r="I418" i="21"/>
  <c r="M418" i="21"/>
  <c r="Q418" i="21"/>
  <c r="U418" i="21"/>
  <c r="Y418" i="21"/>
  <c r="C418" i="21"/>
  <c r="G418" i="21"/>
  <c r="K418" i="21"/>
  <c r="O418" i="21"/>
  <c r="S418" i="21"/>
  <c r="W418" i="21"/>
  <c r="B418" i="21"/>
  <c r="H418" i="21"/>
  <c r="P418" i="21"/>
  <c r="X418" i="21"/>
  <c r="D418" i="21"/>
  <c r="L418" i="21"/>
  <c r="T418" i="21"/>
  <c r="F418" i="21"/>
  <c r="V418" i="21"/>
  <c r="N418" i="21"/>
  <c r="R418" i="21"/>
  <c r="J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2" i="28" l="1"/>
  <c r="G282" i="28"/>
  <c r="K282" i="28"/>
  <c r="O282" i="28"/>
  <c r="S282" i="28"/>
  <c r="W282" i="28"/>
  <c r="E282" i="28"/>
  <c r="I282" i="28"/>
  <c r="M282" i="28"/>
  <c r="Q282" i="28"/>
  <c r="U282" i="28"/>
  <c r="Y282" i="28"/>
  <c r="B282" i="28"/>
  <c r="F282" i="28"/>
  <c r="N282" i="28"/>
  <c r="V282" i="28"/>
  <c r="J282" i="28"/>
  <c r="R282" i="28"/>
  <c r="D282" i="28"/>
  <c r="L282" i="28"/>
  <c r="T282" i="28"/>
  <c r="X282" i="28"/>
  <c r="H282" i="28"/>
  <c r="P282" i="28"/>
  <c r="D385" i="28"/>
  <c r="H385" i="28"/>
  <c r="L385" i="28"/>
  <c r="P385" i="28"/>
  <c r="T385" i="28"/>
  <c r="X385" i="28"/>
  <c r="F385" i="28"/>
  <c r="J385" i="28"/>
  <c r="N385" i="28"/>
  <c r="R385" i="28"/>
  <c r="V385" i="28"/>
  <c r="C385" i="28"/>
  <c r="K385" i="28"/>
  <c r="S385" i="28"/>
  <c r="E385" i="28"/>
  <c r="M385" i="28"/>
  <c r="U385" i="28"/>
  <c r="G385" i="28"/>
  <c r="O385" i="28"/>
  <c r="W385" i="28"/>
  <c r="B385" i="28"/>
  <c r="I385" i="28"/>
  <c r="Q385" i="28"/>
  <c r="Y385" i="28"/>
  <c r="C316" i="21"/>
  <c r="G316" i="21"/>
  <c r="K316" i="21"/>
  <c r="O316" i="21"/>
  <c r="S316" i="21"/>
  <c r="W316" i="21"/>
  <c r="E316" i="21"/>
  <c r="I316" i="21"/>
  <c r="M316" i="21"/>
  <c r="Q316" i="21"/>
  <c r="U316" i="21"/>
  <c r="Y316" i="21"/>
  <c r="B316" i="21"/>
  <c r="F316" i="21"/>
  <c r="N316" i="21"/>
  <c r="V316" i="21"/>
  <c r="J316" i="21"/>
  <c r="R316" i="21"/>
  <c r="D316" i="21"/>
  <c r="T316" i="21"/>
  <c r="L316" i="21"/>
  <c r="P316" i="21"/>
  <c r="H316" i="21"/>
  <c r="X316" i="21"/>
  <c r="D212" i="21"/>
  <c r="H212" i="21"/>
  <c r="L212" i="21"/>
  <c r="F212" i="21"/>
  <c r="J212" i="21"/>
  <c r="N212" i="21"/>
  <c r="R212" i="21"/>
  <c r="V212" i="21"/>
  <c r="C212" i="21"/>
  <c r="K212" i="21"/>
  <c r="Q212" i="21"/>
  <c r="W212" i="21"/>
  <c r="G212" i="21"/>
  <c r="O212" i="21"/>
  <c r="T212" i="21"/>
  <c r="Y212" i="21"/>
  <c r="I212" i="21"/>
  <c r="U212" i="21"/>
  <c r="P212" i="21"/>
  <c r="B212" i="21"/>
  <c r="S212" i="21"/>
  <c r="X212" i="21"/>
  <c r="E212" i="21"/>
  <c r="M212" i="21"/>
  <c r="F419" i="28"/>
  <c r="J419" i="28"/>
  <c r="N419" i="28"/>
  <c r="R419" i="28"/>
  <c r="V419" i="28"/>
  <c r="D419" i="28"/>
  <c r="H419" i="28"/>
  <c r="L419" i="28"/>
  <c r="P419" i="28"/>
  <c r="T419" i="28"/>
  <c r="X419" i="28"/>
  <c r="E419" i="28"/>
  <c r="M419" i="28"/>
  <c r="U419" i="28"/>
  <c r="I419" i="28"/>
  <c r="Q419" i="28"/>
  <c r="Y419" i="28"/>
  <c r="C419" i="28"/>
  <c r="S419" i="28"/>
  <c r="G419" i="28"/>
  <c r="W419" i="28"/>
  <c r="B419" i="28"/>
  <c r="K419" i="28"/>
  <c r="O419" i="28"/>
  <c r="E351" i="28"/>
  <c r="I351" i="28"/>
  <c r="M351" i="28"/>
  <c r="Q351" i="28"/>
  <c r="U351" i="28"/>
  <c r="Y351" i="28"/>
  <c r="B351" i="28"/>
  <c r="C351" i="28"/>
  <c r="G351" i="28"/>
  <c r="K351" i="28"/>
  <c r="O351" i="28"/>
  <c r="S351" i="28"/>
  <c r="W351" i="28"/>
  <c r="D351" i="28"/>
  <c r="L351" i="28"/>
  <c r="T351" i="28"/>
  <c r="F351" i="28"/>
  <c r="N351" i="28"/>
  <c r="V351" i="28"/>
  <c r="H351" i="28"/>
  <c r="P351" i="28"/>
  <c r="X351" i="28"/>
  <c r="J351" i="28"/>
  <c r="R351" i="28"/>
  <c r="D248" i="28"/>
  <c r="H248" i="28"/>
  <c r="L248" i="28"/>
  <c r="P248" i="28"/>
  <c r="T248" i="28"/>
  <c r="X248" i="28"/>
  <c r="F248" i="28"/>
  <c r="J248" i="28"/>
  <c r="N248" i="28"/>
  <c r="R248" i="28"/>
  <c r="V248" i="28"/>
  <c r="G248" i="28"/>
  <c r="O248" i="28"/>
  <c r="W248" i="28"/>
  <c r="B248" i="28"/>
  <c r="C248" i="28"/>
  <c r="K248" i="28"/>
  <c r="S248" i="28"/>
  <c r="I248" i="28"/>
  <c r="Y248" i="28"/>
  <c r="M248" i="28"/>
  <c r="Q248" i="28"/>
  <c r="E248" i="28"/>
  <c r="U248" i="28"/>
  <c r="F351" i="21"/>
  <c r="J351" i="21"/>
  <c r="N351" i="21"/>
  <c r="R351" i="21"/>
  <c r="V351" i="21"/>
  <c r="D351" i="21"/>
  <c r="H351" i="21"/>
  <c r="L351" i="21"/>
  <c r="P351" i="21"/>
  <c r="T351" i="21"/>
  <c r="X351" i="21"/>
  <c r="I351" i="21"/>
  <c r="Q351" i="21"/>
  <c r="Y351" i="21"/>
  <c r="E351" i="21"/>
  <c r="M351" i="21"/>
  <c r="U351" i="21"/>
  <c r="O351" i="21"/>
  <c r="G351" i="21"/>
  <c r="W351" i="21"/>
  <c r="K351" i="21"/>
  <c r="C351" i="21"/>
  <c r="S351" i="21"/>
  <c r="B351" i="21"/>
  <c r="C178" i="21"/>
  <c r="G178" i="21"/>
  <c r="K178" i="21"/>
  <c r="O178" i="21"/>
  <c r="S178" i="21"/>
  <c r="W178" i="21"/>
  <c r="B178" i="21"/>
  <c r="E178" i="21"/>
  <c r="I178" i="21"/>
  <c r="M178" i="21"/>
  <c r="Q178" i="21"/>
  <c r="U178" i="21"/>
  <c r="Y178" i="21"/>
  <c r="J178" i="21"/>
  <c r="R178" i="21"/>
  <c r="F178" i="21"/>
  <c r="N178" i="21"/>
  <c r="V178" i="21"/>
  <c r="H178" i="21"/>
  <c r="X178" i="21"/>
  <c r="L178" i="21"/>
  <c r="P178" i="21"/>
  <c r="D178" i="21"/>
  <c r="T178" i="21"/>
  <c r="D247" i="21"/>
  <c r="H247" i="21"/>
  <c r="L247" i="21"/>
  <c r="P247" i="21"/>
  <c r="T247" i="21"/>
  <c r="X247" i="21"/>
  <c r="F247" i="21"/>
  <c r="J247" i="21"/>
  <c r="N247" i="21"/>
  <c r="R247" i="21"/>
  <c r="V247" i="21"/>
  <c r="C247" i="21"/>
  <c r="K247" i="21"/>
  <c r="S247" i="21"/>
  <c r="G247" i="21"/>
  <c r="O247" i="21"/>
  <c r="W247" i="21"/>
  <c r="Q247" i="21"/>
  <c r="I247" i="21"/>
  <c r="Y247" i="21"/>
  <c r="B247" i="21"/>
  <c r="E247" i="21"/>
  <c r="M247" i="21"/>
  <c r="U247" i="21"/>
  <c r="C214" i="28"/>
  <c r="G214" i="28"/>
  <c r="K214" i="28"/>
  <c r="O214" i="28"/>
  <c r="S214" i="28"/>
  <c r="W214" i="28"/>
  <c r="E214" i="28"/>
  <c r="I214" i="28"/>
  <c r="M214" i="28"/>
  <c r="Q214" i="28"/>
  <c r="U214" i="28"/>
  <c r="Y214" i="28"/>
  <c r="B214" i="28"/>
  <c r="H214" i="28"/>
  <c r="P214" i="28"/>
  <c r="X214" i="28"/>
  <c r="R214" i="28"/>
  <c r="D214" i="28"/>
  <c r="L214" i="28"/>
  <c r="T214" i="28"/>
  <c r="F214" i="28"/>
  <c r="N214" i="28"/>
  <c r="V214" i="28"/>
  <c r="J214" i="28"/>
  <c r="F317" i="28"/>
  <c r="J317" i="28"/>
  <c r="N317" i="28"/>
  <c r="R317" i="28"/>
  <c r="V317" i="28"/>
  <c r="D317" i="28"/>
  <c r="H317" i="28"/>
  <c r="L317" i="28"/>
  <c r="P317" i="28"/>
  <c r="T317" i="28"/>
  <c r="X317" i="28"/>
  <c r="E317" i="28"/>
  <c r="M317" i="28"/>
  <c r="U317" i="28"/>
  <c r="I317" i="28"/>
  <c r="Q317" i="28"/>
  <c r="Y317" i="28"/>
  <c r="C317" i="28"/>
  <c r="K317" i="28"/>
  <c r="S317" i="28"/>
  <c r="B317" i="28"/>
  <c r="W317" i="28"/>
  <c r="G317" i="28"/>
  <c r="O317" i="28"/>
  <c r="C281" i="21"/>
  <c r="G281" i="21"/>
  <c r="K281" i="21"/>
  <c r="O281" i="21"/>
  <c r="S281" i="21"/>
  <c r="W281" i="21"/>
  <c r="B281" i="21"/>
  <c r="E281" i="21"/>
  <c r="I281" i="21"/>
  <c r="M281" i="21"/>
  <c r="Q281" i="21"/>
  <c r="U281" i="21"/>
  <c r="Y281" i="21"/>
  <c r="J281" i="21"/>
  <c r="R281" i="21"/>
  <c r="F281" i="21"/>
  <c r="N281" i="21"/>
  <c r="V281" i="21"/>
  <c r="P281" i="21"/>
  <c r="H281" i="21"/>
  <c r="X281" i="21"/>
  <c r="D281" i="21"/>
  <c r="L281" i="21"/>
  <c r="T281" i="21"/>
  <c r="D180" i="28"/>
  <c r="H180" i="28"/>
  <c r="L180" i="28"/>
  <c r="P180" i="28"/>
  <c r="T180" i="28"/>
  <c r="X180" i="28"/>
  <c r="F180" i="28"/>
  <c r="J180" i="28"/>
  <c r="N180" i="28"/>
  <c r="R180" i="28"/>
  <c r="V180" i="28"/>
  <c r="I180" i="28"/>
  <c r="Q180" i="28"/>
  <c r="Y180" i="28"/>
  <c r="S180" i="28"/>
  <c r="E180" i="28"/>
  <c r="M180" i="28"/>
  <c r="U180" i="28"/>
  <c r="G180" i="28"/>
  <c r="O180" i="28"/>
  <c r="W180" i="28"/>
  <c r="C180" i="28"/>
  <c r="K180" i="28"/>
  <c r="B180" i="28"/>
  <c r="F419" i="21"/>
  <c r="J419" i="21"/>
  <c r="N419" i="21"/>
  <c r="R419" i="21"/>
  <c r="V419" i="21"/>
  <c r="D419" i="21"/>
  <c r="H419" i="21"/>
  <c r="L419" i="21"/>
  <c r="P419" i="21"/>
  <c r="T419" i="21"/>
  <c r="X419" i="21"/>
  <c r="I419" i="21"/>
  <c r="Q419" i="21"/>
  <c r="Y419" i="21"/>
  <c r="E419" i="21"/>
  <c r="M419" i="21"/>
  <c r="U419" i="21"/>
  <c r="O419" i="21"/>
  <c r="G419" i="21"/>
  <c r="W419" i="21"/>
  <c r="K419" i="21"/>
  <c r="B419" i="21"/>
  <c r="C419" i="21"/>
  <c r="S419" i="21"/>
  <c r="E385" i="21"/>
  <c r="I385" i="21"/>
  <c r="M385" i="21"/>
  <c r="Q385" i="21"/>
  <c r="U385" i="21"/>
  <c r="Y385" i="21"/>
  <c r="C385" i="21"/>
  <c r="G385" i="21"/>
  <c r="K385" i="21"/>
  <c r="O385" i="21"/>
  <c r="S385" i="21"/>
  <c r="W385" i="21"/>
  <c r="B385" i="21"/>
  <c r="D385" i="21"/>
  <c r="L385" i="21"/>
  <c r="T385" i="21"/>
  <c r="H385" i="21"/>
  <c r="P385" i="21"/>
  <c r="X385" i="21"/>
  <c r="J385" i="21"/>
  <c r="R385" i="21"/>
  <c r="V385" i="21"/>
  <c r="F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J352" i="21"/>
  <c r="R352" i="21"/>
  <c r="F352" i="21"/>
  <c r="N352" i="21"/>
  <c r="V352" i="21"/>
  <c r="B352" i="21"/>
  <c r="H352" i="21"/>
  <c r="X352" i="21"/>
  <c r="P352" i="21"/>
  <c r="T352" i="21"/>
  <c r="D352" i="21"/>
  <c r="L352" i="21"/>
  <c r="D282" i="21"/>
  <c r="H282" i="21"/>
  <c r="L282" i="21"/>
  <c r="P282" i="21"/>
  <c r="T282" i="21"/>
  <c r="X282" i="21"/>
  <c r="F282" i="21"/>
  <c r="J282" i="21"/>
  <c r="N282" i="21"/>
  <c r="R282" i="21"/>
  <c r="V282" i="21"/>
  <c r="C282" i="21"/>
  <c r="K282" i="21"/>
  <c r="S282" i="21"/>
  <c r="G282" i="21"/>
  <c r="O282" i="21"/>
  <c r="W282" i="21"/>
  <c r="I282" i="21"/>
  <c r="Y282" i="21"/>
  <c r="Q282" i="21"/>
  <c r="E282" i="21"/>
  <c r="M282" i="21"/>
  <c r="U282" i="21"/>
  <c r="B282" i="21"/>
  <c r="D215" i="28"/>
  <c r="H215" i="28"/>
  <c r="L215" i="28"/>
  <c r="P215" i="28"/>
  <c r="T215" i="28"/>
  <c r="X215" i="28"/>
  <c r="F215" i="28"/>
  <c r="J215" i="28"/>
  <c r="N215" i="28"/>
  <c r="R215" i="28"/>
  <c r="V215" i="28"/>
  <c r="I215" i="28"/>
  <c r="Q215" i="28"/>
  <c r="Y215" i="28"/>
  <c r="K215" i="28"/>
  <c r="E215" i="28"/>
  <c r="M215" i="28"/>
  <c r="U215" i="28"/>
  <c r="G215" i="28"/>
  <c r="O215" i="28"/>
  <c r="W215" i="28"/>
  <c r="C215" i="28"/>
  <c r="S215" i="28"/>
  <c r="B215" i="28"/>
  <c r="D283" i="28"/>
  <c r="H283" i="28"/>
  <c r="L283" i="28"/>
  <c r="P283" i="28"/>
  <c r="T283" i="28"/>
  <c r="X283" i="28"/>
  <c r="F283" i="28"/>
  <c r="J283" i="28"/>
  <c r="N283" i="28"/>
  <c r="R283" i="28"/>
  <c r="V283" i="28"/>
  <c r="G283" i="28"/>
  <c r="O283" i="28"/>
  <c r="W283" i="28"/>
  <c r="B283" i="28"/>
  <c r="C283" i="28"/>
  <c r="K283" i="28"/>
  <c r="S283" i="28"/>
  <c r="Q283" i="28"/>
  <c r="E283" i="28"/>
  <c r="U283" i="28"/>
  <c r="I283" i="28"/>
  <c r="Y283" i="28"/>
  <c r="M283" i="28"/>
  <c r="D179" i="21"/>
  <c r="H179" i="21"/>
  <c r="L179" i="21"/>
  <c r="P179" i="21"/>
  <c r="T179" i="21"/>
  <c r="X179" i="21"/>
  <c r="F179" i="21"/>
  <c r="J179" i="21"/>
  <c r="N179" i="21"/>
  <c r="R179" i="21"/>
  <c r="V179" i="21"/>
  <c r="C179" i="21"/>
  <c r="K179" i="21"/>
  <c r="S179" i="21"/>
  <c r="G179" i="21"/>
  <c r="O179" i="21"/>
  <c r="W179" i="21"/>
  <c r="Q179" i="21"/>
  <c r="B179" i="21"/>
  <c r="E179" i="21"/>
  <c r="U179" i="21"/>
  <c r="I179" i="21"/>
  <c r="Y179" i="21"/>
  <c r="M179" i="21"/>
  <c r="C213" i="21"/>
  <c r="G213" i="21"/>
  <c r="K213" i="21"/>
  <c r="O213" i="21"/>
  <c r="S213" i="21"/>
  <c r="W213" i="21"/>
  <c r="E213" i="21"/>
  <c r="J213" i="21"/>
  <c r="P213" i="21"/>
  <c r="U213" i="21"/>
  <c r="B213" i="21"/>
  <c r="H213" i="21"/>
  <c r="M213" i="21"/>
  <c r="R213" i="21"/>
  <c r="X213" i="21"/>
  <c r="I213" i="21"/>
  <c r="T213" i="21"/>
  <c r="D213" i="21"/>
  <c r="N213" i="21"/>
  <c r="Y213" i="21"/>
  <c r="Q213" i="21"/>
  <c r="V213" i="21"/>
  <c r="F213" i="21"/>
  <c r="L213" i="21"/>
  <c r="E249" i="28"/>
  <c r="I249" i="28"/>
  <c r="M249" i="28"/>
  <c r="Q249" i="28"/>
  <c r="U249" i="28"/>
  <c r="Y249" i="28"/>
  <c r="B249" i="28"/>
  <c r="C249" i="28"/>
  <c r="G249" i="28"/>
  <c r="K249" i="28"/>
  <c r="O249" i="28"/>
  <c r="S249" i="28"/>
  <c r="W249" i="28"/>
  <c r="H249" i="28"/>
  <c r="P249" i="28"/>
  <c r="X249" i="28"/>
  <c r="D249" i="28"/>
  <c r="L249" i="28"/>
  <c r="T249" i="28"/>
  <c r="R249" i="28"/>
  <c r="V249" i="28"/>
  <c r="J249" i="28"/>
  <c r="N249" i="28"/>
  <c r="F249" i="28"/>
  <c r="F352" i="28"/>
  <c r="J352" i="28"/>
  <c r="N352" i="28"/>
  <c r="R352" i="28"/>
  <c r="V352" i="28"/>
  <c r="D352" i="28"/>
  <c r="H352" i="28"/>
  <c r="L352" i="28"/>
  <c r="P352" i="28"/>
  <c r="T352" i="28"/>
  <c r="X352" i="28"/>
  <c r="E352" i="28"/>
  <c r="M352" i="28"/>
  <c r="U352" i="28"/>
  <c r="G352" i="28"/>
  <c r="O352" i="28"/>
  <c r="W352" i="28"/>
  <c r="I352" i="28"/>
  <c r="Q352" i="28"/>
  <c r="Y352" i="28"/>
  <c r="C352" i="28"/>
  <c r="K352" i="28"/>
  <c r="S352" i="28"/>
  <c r="B352" i="28"/>
  <c r="D317" i="21"/>
  <c r="H317" i="21"/>
  <c r="L317" i="21"/>
  <c r="P317" i="21"/>
  <c r="T317" i="21"/>
  <c r="X317" i="21"/>
  <c r="F317" i="21"/>
  <c r="J317" i="21"/>
  <c r="N317" i="21"/>
  <c r="R317" i="21"/>
  <c r="V317" i="21"/>
  <c r="G317" i="21"/>
  <c r="O317" i="21"/>
  <c r="W317" i="21"/>
  <c r="C317" i="21"/>
  <c r="K317" i="21"/>
  <c r="S317" i="21"/>
  <c r="B317" i="21"/>
  <c r="M317" i="21"/>
  <c r="E317" i="21"/>
  <c r="U317" i="21"/>
  <c r="Y317" i="21"/>
  <c r="I317" i="21"/>
  <c r="Q317" i="21"/>
  <c r="E181" i="28"/>
  <c r="I181" i="28"/>
  <c r="M181" i="28"/>
  <c r="Q181" i="28"/>
  <c r="U181" i="28"/>
  <c r="Y181" i="28"/>
  <c r="B181" i="28"/>
  <c r="C181" i="28"/>
  <c r="G181" i="28"/>
  <c r="K181" i="28"/>
  <c r="O181" i="28"/>
  <c r="S181" i="28"/>
  <c r="W181" i="28"/>
  <c r="J181" i="28"/>
  <c r="R181" i="28"/>
  <c r="L181" i="28"/>
  <c r="F181" i="28"/>
  <c r="N181" i="28"/>
  <c r="V181" i="28"/>
  <c r="H181" i="28"/>
  <c r="P181" i="28"/>
  <c r="X181" i="28"/>
  <c r="D181" i="28"/>
  <c r="T181" i="28"/>
  <c r="C420" i="28"/>
  <c r="G420" i="28"/>
  <c r="K420" i="28"/>
  <c r="O420" i="28"/>
  <c r="S420" i="28"/>
  <c r="W420" i="28"/>
  <c r="E420" i="28"/>
  <c r="I420" i="28"/>
  <c r="M420" i="28"/>
  <c r="Q420" i="28"/>
  <c r="U420" i="28"/>
  <c r="Y420" i="28"/>
  <c r="F420" i="28"/>
  <c r="N420" i="28"/>
  <c r="V420" i="28"/>
  <c r="J420" i="28"/>
  <c r="R420" i="28"/>
  <c r="B420" i="28"/>
  <c r="L420" i="28"/>
  <c r="P420" i="28"/>
  <c r="D420" i="28"/>
  <c r="T420" i="28"/>
  <c r="H420" i="28"/>
  <c r="X420" i="28"/>
  <c r="E248" i="21"/>
  <c r="I248" i="21"/>
  <c r="M248" i="21"/>
  <c r="Q248" i="21"/>
  <c r="U248" i="21"/>
  <c r="Y248" i="21"/>
  <c r="C248" i="21"/>
  <c r="G248" i="21"/>
  <c r="K248" i="21"/>
  <c r="O248" i="21"/>
  <c r="S248" i="21"/>
  <c r="W248" i="21"/>
  <c r="B248" i="21"/>
  <c r="D248" i="21"/>
  <c r="L248" i="21"/>
  <c r="T248" i="21"/>
  <c r="H248" i="21"/>
  <c r="P248" i="21"/>
  <c r="X248" i="21"/>
  <c r="J248" i="21"/>
  <c r="R248" i="21"/>
  <c r="F248" i="21"/>
  <c r="N248" i="21"/>
  <c r="V248" i="21"/>
  <c r="C318" i="28"/>
  <c r="G318" i="28"/>
  <c r="K318" i="28"/>
  <c r="O318" i="28"/>
  <c r="S318" i="28"/>
  <c r="W318" i="28"/>
  <c r="E318" i="28"/>
  <c r="I318" i="28"/>
  <c r="M318" i="28"/>
  <c r="Q318" i="28"/>
  <c r="U318" i="28"/>
  <c r="Y318" i="28"/>
  <c r="B318" i="28"/>
  <c r="F318" i="28"/>
  <c r="N318" i="28"/>
  <c r="V318" i="28"/>
  <c r="J318" i="28"/>
  <c r="R318" i="28"/>
  <c r="D318" i="28"/>
  <c r="L318" i="28"/>
  <c r="T318" i="28"/>
  <c r="H318" i="28"/>
  <c r="P318" i="28"/>
  <c r="X318" i="28"/>
  <c r="E386" i="28"/>
  <c r="I386" i="28"/>
  <c r="M386" i="28"/>
  <c r="Q386" i="28"/>
  <c r="U386" i="28"/>
  <c r="Y386" i="28"/>
  <c r="B386" i="28"/>
  <c r="C386" i="28"/>
  <c r="G386" i="28"/>
  <c r="K386" i="28"/>
  <c r="O386" i="28"/>
  <c r="S386" i="28"/>
  <c r="W386" i="28"/>
  <c r="D386" i="28"/>
  <c r="L386" i="28"/>
  <c r="T386" i="28"/>
  <c r="F386" i="28"/>
  <c r="N386" i="28"/>
  <c r="V386" i="28"/>
  <c r="H386" i="28"/>
  <c r="P386" i="28"/>
  <c r="X386" i="28"/>
  <c r="J386" i="28"/>
  <c r="R386" i="28"/>
  <c r="F386" i="21"/>
  <c r="J386" i="21"/>
  <c r="N386" i="21"/>
  <c r="R386" i="21"/>
  <c r="V386" i="21"/>
  <c r="D386" i="21"/>
  <c r="H386" i="21"/>
  <c r="L386" i="21"/>
  <c r="P386" i="21"/>
  <c r="T386" i="21"/>
  <c r="X386" i="21"/>
  <c r="E386" i="21"/>
  <c r="M386" i="21"/>
  <c r="U386" i="21"/>
  <c r="B386" i="21"/>
  <c r="I386" i="21"/>
  <c r="Q386" i="21"/>
  <c r="Y386" i="21"/>
  <c r="C386" i="21"/>
  <c r="S386" i="21"/>
  <c r="K386" i="21"/>
  <c r="O386" i="21"/>
  <c r="W386" i="21"/>
  <c r="G386" i="21"/>
  <c r="C420" i="21"/>
  <c r="G420" i="21"/>
  <c r="K420" i="21"/>
  <c r="O420" i="21"/>
  <c r="S420" i="21"/>
  <c r="W420" i="21"/>
  <c r="E420" i="21"/>
  <c r="I420" i="21"/>
  <c r="M420" i="21"/>
  <c r="Q420" i="21"/>
  <c r="U420" i="21"/>
  <c r="Y420" i="21"/>
  <c r="J420" i="21"/>
  <c r="R420" i="21"/>
  <c r="F420" i="21"/>
  <c r="N420" i="21"/>
  <c r="V420" i="21"/>
  <c r="B420" i="21"/>
  <c r="H420" i="21"/>
  <c r="X420" i="21"/>
  <c r="P420" i="21"/>
  <c r="T420" i="21"/>
  <c r="D420" i="21"/>
  <c r="L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D421" i="21" l="1"/>
  <c r="H421" i="21"/>
  <c r="L421" i="21"/>
  <c r="P421" i="21"/>
  <c r="T421" i="21"/>
  <c r="X421" i="21"/>
  <c r="F421" i="21"/>
  <c r="J421" i="21"/>
  <c r="N421" i="21"/>
  <c r="R421" i="21"/>
  <c r="V421" i="21"/>
  <c r="C421" i="21"/>
  <c r="K421" i="21"/>
  <c r="S421" i="21"/>
  <c r="G421" i="21"/>
  <c r="O421" i="21"/>
  <c r="W421" i="21"/>
  <c r="Q421" i="21"/>
  <c r="B421" i="21"/>
  <c r="I421" i="21"/>
  <c r="Y421" i="21"/>
  <c r="M421" i="21"/>
  <c r="U421" i="21"/>
  <c r="E421" i="21"/>
  <c r="E180" i="21"/>
  <c r="I180" i="21"/>
  <c r="M180" i="21"/>
  <c r="Q180" i="21"/>
  <c r="U180" i="21"/>
  <c r="Y180" i="21"/>
  <c r="C180" i="21"/>
  <c r="G180" i="21"/>
  <c r="K180" i="21"/>
  <c r="O180" i="21"/>
  <c r="S180" i="21"/>
  <c r="W180" i="21"/>
  <c r="B180" i="21"/>
  <c r="D180" i="21"/>
  <c r="L180" i="21"/>
  <c r="T180" i="21"/>
  <c r="H180" i="21"/>
  <c r="P180" i="21"/>
  <c r="X180" i="21"/>
  <c r="J180" i="21"/>
  <c r="N180" i="21"/>
  <c r="R180" i="21"/>
  <c r="F180" i="21"/>
  <c r="V180" i="21"/>
  <c r="F249" i="21"/>
  <c r="J249" i="21"/>
  <c r="N249" i="21"/>
  <c r="R249" i="21"/>
  <c r="V249" i="21"/>
  <c r="D249" i="21"/>
  <c r="H249" i="21"/>
  <c r="L249" i="21"/>
  <c r="P249" i="21"/>
  <c r="T249" i="21"/>
  <c r="X249" i="21"/>
  <c r="E249" i="21"/>
  <c r="M249" i="21"/>
  <c r="U249" i="21"/>
  <c r="I249" i="21"/>
  <c r="Q249" i="21"/>
  <c r="Y249" i="21"/>
  <c r="B249" i="21"/>
  <c r="C249" i="21"/>
  <c r="S249" i="21"/>
  <c r="K249" i="21"/>
  <c r="O249" i="21"/>
  <c r="W249" i="21"/>
  <c r="G249" i="21"/>
  <c r="C353" i="28"/>
  <c r="G353" i="28"/>
  <c r="K353" i="28"/>
  <c r="O353" i="28"/>
  <c r="S353" i="28"/>
  <c r="W353" i="28"/>
  <c r="E353" i="28"/>
  <c r="I353" i="28"/>
  <c r="M353" i="28"/>
  <c r="Q353" i="28"/>
  <c r="U353" i="28"/>
  <c r="Y353" i="28"/>
  <c r="B353" i="28"/>
  <c r="F353" i="28"/>
  <c r="N353" i="28"/>
  <c r="V353" i="28"/>
  <c r="H353" i="28"/>
  <c r="P353" i="28"/>
  <c r="X353" i="28"/>
  <c r="J353" i="28"/>
  <c r="R353" i="28"/>
  <c r="D353" i="28"/>
  <c r="L353" i="28"/>
  <c r="T353" i="28"/>
  <c r="F250" i="28"/>
  <c r="J250" i="28"/>
  <c r="N250" i="28"/>
  <c r="R250" i="28"/>
  <c r="V250" i="28"/>
  <c r="D250" i="28"/>
  <c r="H250" i="28"/>
  <c r="L250" i="28"/>
  <c r="P250" i="28"/>
  <c r="T250" i="28"/>
  <c r="X250" i="28"/>
  <c r="I250" i="28"/>
  <c r="Q250" i="28"/>
  <c r="Y250" i="28"/>
  <c r="E250" i="28"/>
  <c r="M250" i="28"/>
  <c r="U250" i="28"/>
  <c r="K250" i="28"/>
  <c r="B250" i="28"/>
  <c r="C250" i="28"/>
  <c r="S250" i="28"/>
  <c r="G250" i="28"/>
  <c r="W250" i="28"/>
  <c r="O250" i="28"/>
  <c r="D214" i="21"/>
  <c r="H214" i="21"/>
  <c r="L214" i="21"/>
  <c r="P214" i="21"/>
  <c r="T214" i="21"/>
  <c r="X214" i="21"/>
  <c r="C214" i="21"/>
  <c r="I214" i="21"/>
  <c r="N214" i="21"/>
  <c r="S214" i="21"/>
  <c r="Y214" i="21"/>
  <c r="F214" i="21"/>
  <c r="K214" i="21"/>
  <c r="Q214" i="21"/>
  <c r="V214" i="21"/>
  <c r="G214" i="21"/>
  <c r="R214" i="21"/>
  <c r="M214" i="21"/>
  <c r="W214" i="21"/>
  <c r="O214" i="21"/>
  <c r="U214" i="21"/>
  <c r="E214" i="21"/>
  <c r="B214" i="21"/>
  <c r="J214" i="21"/>
  <c r="D319" i="28"/>
  <c r="H319" i="28"/>
  <c r="L319" i="28"/>
  <c r="P319" i="28"/>
  <c r="T319" i="28"/>
  <c r="X319" i="28"/>
  <c r="F319" i="28"/>
  <c r="J319" i="28"/>
  <c r="N319" i="28"/>
  <c r="R319" i="28"/>
  <c r="V319" i="28"/>
  <c r="G319" i="28"/>
  <c r="O319" i="28"/>
  <c r="W319" i="28"/>
  <c r="B319" i="28"/>
  <c r="C319" i="28"/>
  <c r="K319" i="28"/>
  <c r="S319" i="28"/>
  <c r="E319" i="28"/>
  <c r="M319" i="28"/>
  <c r="U319" i="28"/>
  <c r="I319" i="28"/>
  <c r="Q319" i="28"/>
  <c r="Y319" i="28"/>
  <c r="F182" i="28"/>
  <c r="J182" i="28"/>
  <c r="N182" i="28"/>
  <c r="R182" i="28"/>
  <c r="V182" i="28"/>
  <c r="D182" i="28"/>
  <c r="H182" i="28"/>
  <c r="L182" i="28"/>
  <c r="P182" i="28"/>
  <c r="T182" i="28"/>
  <c r="X182" i="28"/>
  <c r="C182" i="28"/>
  <c r="K182" i="28"/>
  <c r="S182" i="28"/>
  <c r="E182" i="28"/>
  <c r="U182" i="28"/>
  <c r="G182" i="28"/>
  <c r="O182" i="28"/>
  <c r="W182" i="28"/>
  <c r="B182" i="28"/>
  <c r="I182" i="28"/>
  <c r="Q182" i="28"/>
  <c r="Y182" i="28"/>
  <c r="M182" i="28"/>
  <c r="C387" i="21"/>
  <c r="G387" i="21"/>
  <c r="K387" i="21"/>
  <c r="O387" i="21"/>
  <c r="S387" i="21"/>
  <c r="W387" i="21"/>
  <c r="E387" i="21"/>
  <c r="I387" i="21"/>
  <c r="M387" i="21"/>
  <c r="Q387" i="21"/>
  <c r="U387" i="21"/>
  <c r="Y387" i="21"/>
  <c r="F387" i="21"/>
  <c r="N387" i="21"/>
  <c r="V387" i="21"/>
  <c r="J387" i="21"/>
  <c r="R387" i="21"/>
  <c r="L387" i="21"/>
  <c r="D387" i="21"/>
  <c r="T387" i="21"/>
  <c r="H387" i="21"/>
  <c r="X387" i="21"/>
  <c r="B387" i="21"/>
  <c r="P387" i="21"/>
  <c r="F387" i="28"/>
  <c r="J387" i="28"/>
  <c r="N387" i="28"/>
  <c r="R387" i="28"/>
  <c r="V387" i="28"/>
  <c r="D387" i="28"/>
  <c r="H387" i="28"/>
  <c r="L387" i="28"/>
  <c r="P387" i="28"/>
  <c r="T387" i="28"/>
  <c r="X387" i="28"/>
  <c r="E387" i="28"/>
  <c r="M387" i="28"/>
  <c r="U387" i="28"/>
  <c r="G387" i="28"/>
  <c r="O387" i="28"/>
  <c r="W387" i="28"/>
  <c r="I387" i="28"/>
  <c r="Q387" i="28"/>
  <c r="Y387" i="28"/>
  <c r="C387" i="28"/>
  <c r="K387" i="28"/>
  <c r="S387" i="28"/>
  <c r="B387" i="28"/>
  <c r="E216" i="28"/>
  <c r="I216" i="28"/>
  <c r="M216" i="28"/>
  <c r="Q216" i="28"/>
  <c r="U216" i="28"/>
  <c r="Y216" i="28"/>
  <c r="B216" i="28"/>
  <c r="C216" i="28"/>
  <c r="G216" i="28"/>
  <c r="K216" i="28"/>
  <c r="O216" i="28"/>
  <c r="S216" i="28"/>
  <c r="W216" i="28"/>
  <c r="J216" i="28"/>
  <c r="R216" i="28"/>
  <c r="D216" i="28"/>
  <c r="T216" i="28"/>
  <c r="F216" i="28"/>
  <c r="N216" i="28"/>
  <c r="V216" i="28"/>
  <c r="H216" i="28"/>
  <c r="P216" i="28"/>
  <c r="X216" i="28"/>
  <c r="L216" i="28"/>
  <c r="E283" i="21"/>
  <c r="I283" i="21"/>
  <c r="M283" i="21"/>
  <c r="Q283" i="21"/>
  <c r="U283" i="21"/>
  <c r="Y283" i="21"/>
  <c r="C283" i="21"/>
  <c r="G283" i="21"/>
  <c r="K283" i="21"/>
  <c r="O283" i="21"/>
  <c r="S283" i="21"/>
  <c r="W283" i="21"/>
  <c r="B283" i="21"/>
  <c r="D283" i="21"/>
  <c r="L283" i="21"/>
  <c r="T283" i="21"/>
  <c r="H283" i="21"/>
  <c r="P283" i="21"/>
  <c r="X283" i="21"/>
  <c r="R283" i="21"/>
  <c r="J283" i="21"/>
  <c r="N283" i="21"/>
  <c r="V283" i="21"/>
  <c r="F283" i="21"/>
  <c r="E284" i="28"/>
  <c r="I284" i="28"/>
  <c r="M284" i="28"/>
  <c r="Q284" i="28"/>
  <c r="U284" i="28"/>
  <c r="Y284" i="28"/>
  <c r="B284" i="28"/>
  <c r="C284" i="28"/>
  <c r="G284" i="28"/>
  <c r="K284" i="28"/>
  <c r="O284" i="28"/>
  <c r="S284" i="28"/>
  <c r="W284" i="28"/>
  <c r="H284" i="28"/>
  <c r="P284" i="28"/>
  <c r="X284" i="28"/>
  <c r="D284" i="28"/>
  <c r="L284" i="28"/>
  <c r="T284" i="28"/>
  <c r="J284" i="28"/>
  <c r="N284" i="28"/>
  <c r="R284" i="28"/>
  <c r="F284" i="28"/>
  <c r="V284" i="28"/>
  <c r="D421" i="28"/>
  <c r="H421" i="28"/>
  <c r="L421" i="28"/>
  <c r="P421" i="28"/>
  <c r="T421" i="28"/>
  <c r="X421" i="28"/>
  <c r="F421" i="28"/>
  <c r="J421" i="28"/>
  <c r="N421" i="28"/>
  <c r="R421" i="28"/>
  <c r="V421" i="28"/>
  <c r="G421" i="28"/>
  <c r="O421" i="28"/>
  <c r="W421" i="28"/>
  <c r="C421" i="28"/>
  <c r="K421" i="28"/>
  <c r="S421" i="28"/>
  <c r="E421" i="28"/>
  <c r="U421" i="28"/>
  <c r="I421" i="28"/>
  <c r="Y421" i="28"/>
  <c r="M421" i="28"/>
  <c r="B421" i="28"/>
  <c r="Q421" i="28"/>
  <c r="E318" i="21"/>
  <c r="I318" i="21"/>
  <c r="M318" i="21"/>
  <c r="Q318" i="21"/>
  <c r="U318" i="21"/>
  <c r="Y318" i="21"/>
  <c r="B318" i="21"/>
  <c r="C318" i="21"/>
  <c r="G318" i="21"/>
  <c r="K318" i="21"/>
  <c r="O318" i="21"/>
  <c r="S318" i="21"/>
  <c r="W318" i="21"/>
  <c r="H318" i="21"/>
  <c r="P318" i="21"/>
  <c r="X318" i="21"/>
  <c r="D318" i="21"/>
  <c r="L318" i="21"/>
  <c r="T318" i="21"/>
  <c r="F318" i="21"/>
  <c r="V318" i="21"/>
  <c r="N318" i="21"/>
  <c r="R318" i="21"/>
  <c r="J318" i="21"/>
  <c r="D353" i="21"/>
  <c r="H353" i="21"/>
  <c r="L353" i="21"/>
  <c r="P353" i="21"/>
  <c r="T353" i="21"/>
  <c r="X353" i="21"/>
  <c r="F353" i="21"/>
  <c r="J353" i="21"/>
  <c r="N353" i="21"/>
  <c r="R353" i="21"/>
  <c r="V353" i="21"/>
  <c r="C353" i="21"/>
  <c r="K353" i="21"/>
  <c r="S353" i="21"/>
  <c r="G353" i="21"/>
  <c r="O353" i="21"/>
  <c r="W353" i="21"/>
  <c r="Q353" i="21"/>
  <c r="I353" i="21"/>
  <c r="Y353" i="21"/>
  <c r="B353" i="21"/>
  <c r="M353" i="21"/>
  <c r="U353" i="21"/>
  <c r="E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E354" i="21" l="1"/>
  <c r="I354" i="21"/>
  <c r="M354" i="21"/>
  <c r="Q354" i="21"/>
  <c r="U354" i="21"/>
  <c r="Y354" i="21"/>
  <c r="C354" i="21"/>
  <c r="G354" i="21"/>
  <c r="K354" i="21"/>
  <c r="O354" i="21"/>
  <c r="S354" i="21"/>
  <c r="W354" i="21"/>
  <c r="B354" i="21"/>
  <c r="D354" i="21"/>
  <c r="L354" i="21"/>
  <c r="T354" i="21"/>
  <c r="H354" i="21"/>
  <c r="P354" i="21"/>
  <c r="X354" i="21"/>
  <c r="J354" i="21"/>
  <c r="R354" i="21"/>
  <c r="F354" i="21"/>
  <c r="V354" i="21"/>
  <c r="N354" i="21"/>
  <c r="C251" i="28"/>
  <c r="G251" i="28"/>
  <c r="K251" i="28"/>
  <c r="O251" i="28"/>
  <c r="S251" i="28"/>
  <c r="W251" i="28"/>
  <c r="E251" i="28"/>
  <c r="I251" i="28"/>
  <c r="M251" i="28"/>
  <c r="Q251" i="28"/>
  <c r="U251" i="28"/>
  <c r="Y251" i="28"/>
  <c r="B251" i="28"/>
  <c r="J251" i="28"/>
  <c r="R251" i="28"/>
  <c r="F251" i="28"/>
  <c r="N251" i="28"/>
  <c r="V251" i="28"/>
  <c r="D251" i="28"/>
  <c r="T251" i="28"/>
  <c r="H251" i="28"/>
  <c r="L251" i="28"/>
  <c r="P251" i="28"/>
  <c r="X251" i="28"/>
  <c r="E320" i="28"/>
  <c r="I320" i="28"/>
  <c r="M320" i="28"/>
  <c r="Q320" i="28"/>
  <c r="U320" i="28"/>
  <c r="Y320" i="28"/>
  <c r="B320" i="28"/>
  <c r="C320" i="28"/>
  <c r="G320" i="28"/>
  <c r="K320" i="28"/>
  <c r="O320" i="28"/>
  <c r="S320" i="28"/>
  <c r="W320" i="28"/>
  <c r="H320" i="28"/>
  <c r="P320" i="28"/>
  <c r="X320" i="28"/>
  <c r="D320" i="28"/>
  <c r="L320" i="28"/>
  <c r="T320" i="28"/>
  <c r="F320" i="28"/>
  <c r="N320" i="28"/>
  <c r="V320" i="28"/>
  <c r="R320" i="28"/>
  <c r="J320" i="28"/>
  <c r="D388" i="21"/>
  <c r="H388" i="21"/>
  <c r="L388" i="21"/>
  <c r="P388" i="21"/>
  <c r="T388" i="21"/>
  <c r="X388" i="21"/>
  <c r="F388" i="21"/>
  <c r="J388" i="21"/>
  <c r="N388" i="21"/>
  <c r="R388" i="21"/>
  <c r="V388" i="21"/>
  <c r="G388" i="21"/>
  <c r="O388" i="21"/>
  <c r="W388" i="21"/>
  <c r="C388" i="21"/>
  <c r="K388" i="21"/>
  <c r="S388" i="21"/>
  <c r="B388" i="21"/>
  <c r="E388" i="21"/>
  <c r="U388" i="21"/>
  <c r="M388" i="21"/>
  <c r="Q388" i="21"/>
  <c r="I388" i="21"/>
  <c r="Y388" i="21"/>
  <c r="C250" i="21"/>
  <c r="G250" i="21"/>
  <c r="K250" i="21"/>
  <c r="O250" i="21"/>
  <c r="S250" i="21"/>
  <c r="W250" i="21"/>
  <c r="B250" i="21"/>
  <c r="E250" i="21"/>
  <c r="I250" i="21"/>
  <c r="M250" i="21"/>
  <c r="Q250" i="21"/>
  <c r="U250" i="21"/>
  <c r="Y250" i="21"/>
  <c r="F250" i="21"/>
  <c r="N250" i="21"/>
  <c r="V250" i="21"/>
  <c r="J250" i="21"/>
  <c r="R250" i="21"/>
  <c r="L250" i="21"/>
  <c r="D250" i="21"/>
  <c r="T250" i="21"/>
  <c r="X250" i="21"/>
  <c r="H250" i="21"/>
  <c r="P250" i="21"/>
  <c r="F285" i="28"/>
  <c r="J285" i="28"/>
  <c r="N285" i="28"/>
  <c r="R285" i="28"/>
  <c r="V285" i="28"/>
  <c r="D285" i="28"/>
  <c r="H285" i="28"/>
  <c r="L285" i="28"/>
  <c r="P285" i="28"/>
  <c r="T285" i="28"/>
  <c r="X285" i="28"/>
  <c r="I285" i="28"/>
  <c r="Q285" i="28"/>
  <c r="Y285" i="28"/>
  <c r="E285" i="28"/>
  <c r="M285" i="28"/>
  <c r="U285" i="28"/>
  <c r="C285" i="28"/>
  <c r="S285" i="28"/>
  <c r="G285" i="28"/>
  <c r="W285" i="28"/>
  <c r="K285" i="28"/>
  <c r="B285" i="28"/>
  <c r="O285" i="28"/>
  <c r="C183" i="28"/>
  <c r="G183" i="28"/>
  <c r="K183" i="28"/>
  <c r="O183" i="28"/>
  <c r="S183" i="28"/>
  <c r="W183" i="28"/>
  <c r="E183" i="28"/>
  <c r="I183" i="28"/>
  <c r="M183" i="28"/>
  <c r="Q183" i="28"/>
  <c r="U183" i="28"/>
  <c r="Y183" i="28"/>
  <c r="B183" i="28"/>
  <c r="D183" i="28"/>
  <c r="L183" i="28"/>
  <c r="T183" i="28"/>
  <c r="V183" i="28"/>
  <c r="H183" i="28"/>
  <c r="P183" i="28"/>
  <c r="X183" i="28"/>
  <c r="J183" i="28"/>
  <c r="R183" i="28"/>
  <c r="F183" i="28"/>
  <c r="N183" i="28"/>
  <c r="F284" i="21"/>
  <c r="J284" i="21"/>
  <c r="N284" i="21"/>
  <c r="R284" i="21"/>
  <c r="V284" i="21"/>
  <c r="D284" i="21"/>
  <c r="H284" i="21"/>
  <c r="L284" i="21"/>
  <c r="P284" i="21"/>
  <c r="T284" i="21"/>
  <c r="X284" i="21"/>
  <c r="E284" i="21"/>
  <c r="M284" i="21"/>
  <c r="U284" i="21"/>
  <c r="I284" i="21"/>
  <c r="Q284" i="21"/>
  <c r="Y284" i="21"/>
  <c r="B284" i="21"/>
  <c r="K284" i="21"/>
  <c r="C284" i="21"/>
  <c r="S284" i="21"/>
  <c r="W284" i="21"/>
  <c r="G284" i="21"/>
  <c r="O284" i="21"/>
  <c r="D354" i="28"/>
  <c r="H354" i="28"/>
  <c r="L354" i="28"/>
  <c r="P354" i="28"/>
  <c r="T354" i="28"/>
  <c r="X354" i="28"/>
  <c r="F354" i="28"/>
  <c r="J354" i="28"/>
  <c r="N354" i="28"/>
  <c r="R354" i="28"/>
  <c r="V354" i="28"/>
  <c r="G354" i="28"/>
  <c r="O354" i="28"/>
  <c r="W354" i="28"/>
  <c r="B354" i="28"/>
  <c r="I354" i="28"/>
  <c r="Q354" i="28"/>
  <c r="Y354" i="28"/>
  <c r="C354" i="28"/>
  <c r="K354" i="28"/>
  <c r="S354" i="28"/>
  <c r="E354" i="28"/>
  <c r="M354" i="28"/>
  <c r="U354" i="28"/>
  <c r="C388" i="28"/>
  <c r="G388" i="28"/>
  <c r="K388" i="28"/>
  <c r="O388" i="28"/>
  <c r="S388" i="28"/>
  <c r="W388" i="28"/>
  <c r="E388" i="28"/>
  <c r="I388" i="28"/>
  <c r="M388" i="28"/>
  <c r="Q388" i="28"/>
  <c r="U388" i="28"/>
  <c r="Y388" i="28"/>
  <c r="B388" i="28"/>
  <c r="F388" i="28"/>
  <c r="N388" i="28"/>
  <c r="V388" i="28"/>
  <c r="H388" i="28"/>
  <c r="P388" i="28"/>
  <c r="X388" i="28"/>
  <c r="J388" i="28"/>
  <c r="R388" i="28"/>
  <c r="D388" i="28"/>
  <c r="L388" i="28"/>
  <c r="T388" i="28"/>
  <c r="F181" i="21"/>
  <c r="J181" i="21"/>
  <c r="N181" i="21"/>
  <c r="R181" i="21"/>
  <c r="V181" i="21"/>
  <c r="D181" i="21"/>
  <c r="H181" i="21"/>
  <c r="L181" i="21"/>
  <c r="P181" i="21"/>
  <c r="T181" i="21"/>
  <c r="X181" i="21"/>
  <c r="E181" i="21"/>
  <c r="M181" i="21"/>
  <c r="U181" i="21"/>
  <c r="B181" i="21"/>
  <c r="I181" i="21"/>
  <c r="Q181" i="21"/>
  <c r="Y181" i="21"/>
  <c r="C181" i="21"/>
  <c r="S181" i="21"/>
  <c r="G181" i="21"/>
  <c r="W181" i="21"/>
  <c r="K181" i="21"/>
  <c r="O181" i="21"/>
  <c r="E215" i="21"/>
  <c r="I215" i="21"/>
  <c r="M215" i="21"/>
  <c r="Q215" i="21"/>
  <c r="U215" i="21"/>
  <c r="Y215" i="21"/>
  <c r="G215" i="21"/>
  <c r="L215" i="21"/>
  <c r="R215" i="21"/>
  <c r="W215" i="21"/>
  <c r="D215" i="21"/>
  <c r="J215" i="21"/>
  <c r="O215" i="21"/>
  <c r="T215" i="21"/>
  <c r="B215" i="21"/>
  <c r="F215" i="21"/>
  <c r="P215" i="21"/>
  <c r="K215" i="21"/>
  <c r="V215" i="21"/>
  <c r="N215" i="21"/>
  <c r="S215" i="21"/>
  <c r="C215" i="21"/>
  <c r="X215" i="21"/>
  <c r="H215" i="21"/>
  <c r="F217" i="28"/>
  <c r="J217" i="28"/>
  <c r="N217" i="28"/>
  <c r="R217" i="28"/>
  <c r="V217" i="28"/>
  <c r="D217" i="28"/>
  <c r="H217" i="28"/>
  <c r="L217" i="28"/>
  <c r="P217" i="28"/>
  <c r="T217" i="28"/>
  <c r="X217" i="28"/>
  <c r="C217" i="28"/>
  <c r="K217" i="28"/>
  <c r="S217" i="28"/>
  <c r="U217" i="28"/>
  <c r="G217" i="28"/>
  <c r="O217" i="28"/>
  <c r="W217" i="28"/>
  <c r="B217" i="28"/>
  <c r="I217" i="28"/>
  <c r="Q217" i="28"/>
  <c r="Y217" i="28"/>
  <c r="E217" i="28"/>
  <c r="M217" i="28"/>
  <c r="E422" i="28"/>
  <c r="I422" i="28"/>
  <c r="M422" i="28"/>
  <c r="Q422" i="28"/>
  <c r="U422" i="28"/>
  <c r="Y422" i="28"/>
  <c r="C422" i="28"/>
  <c r="G422" i="28"/>
  <c r="K422" i="28"/>
  <c r="O422" i="28"/>
  <c r="S422" i="28"/>
  <c r="W422" i="28"/>
  <c r="B422" i="28"/>
  <c r="H422" i="28"/>
  <c r="P422" i="28"/>
  <c r="X422" i="28"/>
  <c r="D422" i="28"/>
  <c r="L422" i="28"/>
  <c r="T422" i="28"/>
  <c r="N422" i="28"/>
  <c r="R422" i="28"/>
  <c r="F422" i="28"/>
  <c r="V422" i="28"/>
  <c r="J422" i="28"/>
  <c r="E422" i="21"/>
  <c r="I422" i="21"/>
  <c r="M422" i="21"/>
  <c r="Q422" i="21"/>
  <c r="U422" i="21"/>
  <c r="Y422" i="21"/>
  <c r="C422" i="21"/>
  <c r="G422" i="21"/>
  <c r="K422" i="21"/>
  <c r="O422" i="21"/>
  <c r="S422" i="21"/>
  <c r="W422" i="21"/>
  <c r="B422" i="21"/>
  <c r="D422" i="21"/>
  <c r="L422" i="21"/>
  <c r="T422" i="21"/>
  <c r="H422" i="21"/>
  <c r="P422" i="21"/>
  <c r="X422" i="21"/>
  <c r="J422" i="21"/>
  <c r="R422" i="21"/>
  <c r="F422" i="21"/>
  <c r="V422" i="21"/>
  <c r="N422" i="21"/>
  <c r="F319" i="21"/>
  <c r="J319" i="21"/>
  <c r="N319" i="21"/>
  <c r="R319" i="21"/>
  <c r="V319" i="21"/>
  <c r="D319" i="21"/>
  <c r="H319" i="21"/>
  <c r="L319" i="21"/>
  <c r="P319" i="21"/>
  <c r="T319" i="21"/>
  <c r="X319" i="21"/>
  <c r="I319" i="21"/>
  <c r="Q319" i="21"/>
  <c r="Y319" i="21"/>
  <c r="E319" i="21"/>
  <c r="M319" i="21"/>
  <c r="U319" i="21"/>
  <c r="O319" i="21"/>
  <c r="G319" i="21"/>
  <c r="W319" i="21"/>
  <c r="B319" i="21"/>
  <c r="K319" i="21"/>
  <c r="C319" i="21"/>
  <c r="S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C285" i="21" l="1"/>
  <c r="G285" i="21"/>
  <c r="K285" i="21"/>
  <c r="O285" i="21"/>
  <c r="S285" i="21"/>
  <c r="W285" i="21"/>
  <c r="B285" i="21"/>
  <c r="E285" i="21"/>
  <c r="I285" i="21"/>
  <c r="M285" i="21"/>
  <c r="Q285" i="21"/>
  <c r="U285" i="21"/>
  <c r="Y285" i="21"/>
  <c r="F285" i="21"/>
  <c r="N285" i="21"/>
  <c r="V285" i="21"/>
  <c r="J285" i="21"/>
  <c r="R285" i="21"/>
  <c r="D285" i="21"/>
  <c r="T285" i="21"/>
  <c r="L285" i="21"/>
  <c r="H285" i="21"/>
  <c r="P285" i="21"/>
  <c r="X285"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G251" i="21"/>
  <c r="O251" i="21"/>
  <c r="W251" i="21"/>
  <c r="C251" i="21"/>
  <c r="K251" i="21"/>
  <c r="S251" i="21"/>
  <c r="E251" i="21"/>
  <c r="U251" i="21"/>
  <c r="B251" i="21"/>
  <c r="M251" i="21"/>
  <c r="I251" i="21"/>
  <c r="Q251" i="21"/>
  <c r="Y251" i="21"/>
  <c r="C218" i="28"/>
  <c r="G218" i="28"/>
  <c r="K218" i="28"/>
  <c r="O218" i="28"/>
  <c r="S218" i="28"/>
  <c r="W218" i="28"/>
  <c r="E218" i="28"/>
  <c r="I218" i="28"/>
  <c r="M218" i="28"/>
  <c r="Q218" i="28"/>
  <c r="U218" i="28"/>
  <c r="Y218" i="28"/>
  <c r="B218" i="28"/>
  <c r="D218" i="28"/>
  <c r="L218" i="28"/>
  <c r="T218" i="28"/>
  <c r="N218" i="28"/>
  <c r="H218" i="28"/>
  <c r="P218" i="28"/>
  <c r="X218" i="28"/>
  <c r="J218" i="28"/>
  <c r="R218" i="28"/>
  <c r="F218" i="28"/>
  <c r="V218" i="28"/>
  <c r="D184" i="28"/>
  <c r="H184" i="28"/>
  <c r="L184" i="28"/>
  <c r="P184" i="28"/>
  <c r="T184" i="28"/>
  <c r="X184" i="28"/>
  <c r="F184" i="28"/>
  <c r="J184" i="28"/>
  <c r="N184" i="28"/>
  <c r="R184" i="28"/>
  <c r="V184" i="28"/>
  <c r="E184" i="28"/>
  <c r="M184" i="28"/>
  <c r="U184" i="28"/>
  <c r="W184" i="28"/>
  <c r="I184" i="28"/>
  <c r="Q184" i="28"/>
  <c r="Y184" i="28"/>
  <c r="C184" i="28"/>
  <c r="K184" i="28"/>
  <c r="S184" i="28"/>
  <c r="B184" i="28"/>
  <c r="G184" i="28"/>
  <c r="O184" i="28"/>
  <c r="F355" i="21"/>
  <c r="J355" i="21"/>
  <c r="N355" i="21"/>
  <c r="R355" i="21"/>
  <c r="V355" i="21"/>
  <c r="D355" i="21"/>
  <c r="H355" i="21"/>
  <c r="L355" i="21"/>
  <c r="P355" i="21"/>
  <c r="T355" i="21"/>
  <c r="X355" i="21"/>
  <c r="E355" i="21"/>
  <c r="M355" i="21"/>
  <c r="U355" i="21"/>
  <c r="B355" i="21"/>
  <c r="I355" i="21"/>
  <c r="Q355" i="21"/>
  <c r="Y355" i="21"/>
  <c r="C355" i="21"/>
  <c r="S355" i="21"/>
  <c r="K355" i="21"/>
  <c r="O355" i="21"/>
  <c r="G355" i="21"/>
  <c r="W355" i="21"/>
  <c r="C182" i="21"/>
  <c r="G182" i="21"/>
  <c r="K182" i="21"/>
  <c r="O182" i="21"/>
  <c r="S182" i="21"/>
  <c r="W182" i="21"/>
  <c r="B182" i="21"/>
  <c r="E182" i="21"/>
  <c r="I182" i="21"/>
  <c r="M182" i="21"/>
  <c r="Q182" i="21"/>
  <c r="U182" i="21"/>
  <c r="Y182" i="21"/>
  <c r="F182" i="21"/>
  <c r="N182" i="21"/>
  <c r="V182" i="21"/>
  <c r="J182" i="21"/>
  <c r="R182" i="21"/>
  <c r="L182" i="21"/>
  <c r="P182" i="21"/>
  <c r="D182" i="21"/>
  <c r="T182" i="21"/>
  <c r="H182" i="21"/>
  <c r="X182" i="21"/>
  <c r="F216" i="21"/>
  <c r="J216" i="21"/>
  <c r="N216" i="21"/>
  <c r="R216" i="21"/>
  <c r="V216" i="21"/>
  <c r="E216" i="21"/>
  <c r="K216" i="21"/>
  <c r="P216" i="21"/>
  <c r="U216" i="21"/>
  <c r="C216" i="21"/>
  <c r="H216" i="21"/>
  <c r="M216" i="21"/>
  <c r="S216" i="21"/>
  <c r="X216" i="21"/>
  <c r="D216" i="21"/>
  <c r="O216" i="21"/>
  <c r="Y216" i="21"/>
  <c r="B216" i="21"/>
  <c r="I216" i="21"/>
  <c r="T216" i="21"/>
  <c r="L216" i="21"/>
  <c r="Q216" i="21"/>
  <c r="W216" i="21"/>
  <c r="G216" i="21"/>
  <c r="F423" i="28"/>
  <c r="J423" i="28"/>
  <c r="N423" i="28"/>
  <c r="R423" i="28"/>
  <c r="V423" i="28"/>
  <c r="D423" i="28"/>
  <c r="H423" i="28"/>
  <c r="L423" i="28"/>
  <c r="P423" i="28"/>
  <c r="T423" i="28"/>
  <c r="X423" i="28"/>
  <c r="I423" i="28"/>
  <c r="Q423" i="28"/>
  <c r="Y423" i="28"/>
  <c r="B423" i="28"/>
  <c r="E423" i="28"/>
  <c r="M423" i="28"/>
  <c r="U423" i="28"/>
  <c r="G423" i="28"/>
  <c r="W423" i="28"/>
  <c r="K423" i="28"/>
  <c r="O423" i="28"/>
  <c r="C423" i="28"/>
  <c r="S423" i="28"/>
  <c r="E355" i="28"/>
  <c r="I355" i="28"/>
  <c r="M355" i="28"/>
  <c r="Q355" i="28"/>
  <c r="U355" i="28"/>
  <c r="Y355" i="28"/>
  <c r="B355" i="28"/>
  <c r="C355" i="28"/>
  <c r="G355" i="28"/>
  <c r="K355" i="28"/>
  <c r="O355" i="28"/>
  <c r="S355" i="28"/>
  <c r="W355" i="28"/>
  <c r="H355" i="28"/>
  <c r="P355" i="28"/>
  <c r="X355" i="28"/>
  <c r="J355" i="28"/>
  <c r="R355" i="28"/>
  <c r="D355" i="28"/>
  <c r="L355" i="28"/>
  <c r="T355" i="28"/>
  <c r="F355" i="28"/>
  <c r="N355" i="28"/>
  <c r="V355" i="28"/>
  <c r="C286" i="28"/>
  <c r="G286" i="28"/>
  <c r="K286" i="28"/>
  <c r="O286" i="28"/>
  <c r="S286" i="28"/>
  <c r="W286" i="28"/>
  <c r="E286" i="28"/>
  <c r="I286" i="28"/>
  <c r="M286" i="28"/>
  <c r="Q286" i="28"/>
  <c r="U286" i="28"/>
  <c r="Y286" i="28"/>
  <c r="B286" i="28"/>
  <c r="J286" i="28"/>
  <c r="R286" i="28"/>
  <c r="F286" i="28"/>
  <c r="N286" i="28"/>
  <c r="V286" i="28"/>
  <c r="L286" i="28"/>
  <c r="P286" i="28"/>
  <c r="D286" i="28"/>
  <c r="T286" i="28"/>
  <c r="H286" i="28"/>
  <c r="X286" i="28"/>
  <c r="F321" i="28"/>
  <c r="J321" i="28"/>
  <c r="N321" i="28"/>
  <c r="R321" i="28"/>
  <c r="V321" i="28"/>
  <c r="D321" i="28"/>
  <c r="H321" i="28"/>
  <c r="L321" i="28"/>
  <c r="P321" i="28"/>
  <c r="T321" i="28"/>
  <c r="X321" i="28"/>
  <c r="I321" i="28"/>
  <c r="Q321" i="28"/>
  <c r="Y321" i="28"/>
  <c r="E321" i="28"/>
  <c r="M321" i="28"/>
  <c r="U321" i="28"/>
  <c r="G321" i="28"/>
  <c r="O321" i="28"/>
  <c r="W321" i="28"/>
  <c r="B321" i="28"/>
  <c r="C321" i="28"/>
  <c r="K321" i="28"/>
  <c r="S321" i="28"/>
  <c r="D252" i="28"/>
  <c r="H252" i="28"/>
  <c r="L252" i="28"/>
  <c r="P252" i="28"/>
  <c r="T252" i="28"/>
  <c r="X252" i="28"/>
  <c r="F252" i="28"/>
  <c r="J252" i="28"/>
  <c r="N252" i="28"/>
  <c r="R252" i="28"/>
  <c r="V252" i="28"/>
  <c r="C252" i="28"/>
  <c r="K252" i="28"/>
  <c r="S252" i="28"/>
  <c r="G252" i="28"/>
  <c r="O252" i="28"/>
  <c r="W252" i="28"/>
  <c r="B252" i="28"/>
  <c r="M252" i="28"/>
  <c r="E252" i="28"/>
  <c r="U252" i="28"/>
  <c r="I252" i="28"/>
  <c r="Y252" i="28"/>
  <c r="Q252" i="28"/>
  <c r="D389" i="28"/>
  <c r="H389" i="28"/>
  <c r="L389" i="28"/>
  <c r="P389" i="28"/>
  <c r="T389" i="28"/>
  <c r="X389" i="28"/>
  <c r="F389" i="28"/>
  <c r="J389" i="28"/>
  <c r="N389" i="28"/>
  <c r="R389" i="28"/>
  <c r="V389" i="28"/>
  <c r="G389" i="28"/>
  <c r="O389" i="28"/>
  <c r="W389" i="28"/>
  <c r="B389" i="28"/>
  <c r="I389" i="28"/>
  <c r="Q389" i="28"/>
  <c r="Y389" i="28"/>
  <c r="C389" i="28"/>
  <c r="K389" i="28"/>
  <c r="S389" i="28"/>
  <c r="E389" i="28"/>
  <c r="M389" i="28"/>
  <c r="U389" i="28"/>
  <c r="C320" i="21"/>
  <c r="G320" i="21"/>
  <c r="K320" i="21"/>
  <c r="O320" i="21"/>
  <c r="S320" i="21"/>
  <c r="W320" i="21"/>
  <c r="E320" i="21"/>
  <c r="I320" i="21"/>
  <c r="M320" i="21"/>
  <c r="Q320" i="21"/>
  <c r="U320" i="21"/>
  <c r="Y320" i="21"/>
  <c r="B320" i="21"/>
  <c r="J320" i="21"/>
  <c r="R320" i="21"/>
  <c r="F320" i="21"/>
  <c r="N320" i="21"/>
  <c r="V320" i="21"/>
  <c r="H320" i="21"/>
  <c r="X320" i="21"/>
  <c r="P320" i="21"/>
  <c r="T320" i="21"/>
  <c r="D320" i="21"/>
  <c r="L320" i="21"/>
  <c r="F423" i="21"/>
  <c r="J423" i="21"/>
  <c r="D423" i="21"/>
  <c r="H423" i="21"/>
  <c r="L423" i="21"/>
  <c r="P423" i="21"/>
  <c r="T423" i="21"/>
  <c r="X423" i="21"/>
  <c r="E423" i="21"/>
  <c r="M423" i="21"/>
  <c r="R423" i="21"/>
  <c r="W423" i="21"/>
  <c r="B423" i="21"/>
  <c r="I423" i="21"/>
  <c r="O423" i="21"/>
  <c r="U423" i="21"/>
  <c r="C423" i="21"/>
  <c r="Q423" i="21"/>
  <c r="K423" i="21"/>
  <c r="V423" i="21"/>
  <c r="N423" i="21"/>
  <c r="Y423" i="21"/>
  <c r="G423" i="21"/>
  <c r="S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F390" i="21" l="1"/>
  <c r="J390" i="21"/>
  <c r="N390" i="21"/>
  <c r="R390" i="21"/>
  <c r="V390" i="21"/>
  <c r="D390" i="21"/>
  <c r="H390" i="21"/>
  <c r="L390" i="21"/>
  <c r="P390" i="21"/>
  <c r="T390" i="21"/>
  <c r="X390" i="21"/>
  <c r="I390" i="21"/>
  <c r="Q390" i="21"/>
  <c r="Y390" i="21"/>
  <c r="E390" i="21"/>
  <c r="M390" i="21"/>
  <c r="U390" i="21"/>
  <c r="G390" i="21"/>
  <c r="W390" i="21"/>
  <c r="O390" i="21"/>
  <c r="B390" i="21"/>
  <c r="C390" i="21"/>
  <c r="S390" i="21"/>
  <c r="K390" i="21"/>
  <c r="E252" i="21"/>
  <c r="I252" i="21"/>
  <c r="M252" i="21"/>
  <c r="Q252" i="21"/>
  <c r="U252" i="21"/>
  <c r="Y252" i="21"/>
  <c r="C252" i="21"/>
  <c r="G252" i="21"/>
  <c r="K252" i="21"/>
  <c r="O252" i="21"/>
  <c r="S252" i="21"/>
  <c r="W252" i="21"/>
  <c r="B252" i="21"/>
  <c r="H252" i="21"/>
  <c r="P252" i="21"/>
  <c r="X252" i="21"/>
  <c r="D252" i="21"/>
  <c r="L252" i="21"/>
  <c r="T252" i="21"/>
  <c r="N252" i="21"/>
  <c r="F252" i="21"/>
  <c r="V252" i="21"/>
  <c r="J252" i="21"/>
  <c r="R252" i="21"/>
  <c r="E253" i="28"/>
  <c r="I253" i="28"/>
  <c r="M253" i="28"/>
  <c r="Q253" i="28"/>
  <c r="U253" i="28"/>
  <c r="Y253" i="28"/>
  <c r="B253" i="28"/>
  <c r="C253" i="28"/>
  <c r="G253" i="28"/>
  <c r="K253" i="28"/>
  <c r="O253" i="28"/>
  <c r="S253" i="28"/>
  <c r="W253" i="28"/>
  <c r="D253" i="28"/>
  <c r="L253" i="28"/>
  <c r="T253" i="28"/>
  <c r="H253" i="28"/>
  <c r="P253" i="28"/>
  <c r="X253" i="28"/>
  <c r="F253" i="28"/>
  <c r="V253" i="28"/>
  <c r="J253" i="28"/>
  <c r="N253" i="28"/>
  <c r="R253" i="28"/>
  <c r="D219" i="28"/>
  <c r="H219" i="28"/>
  <c r="L219" i="28"/>
  <c r="P219" i="28"/>
  <c r="T219" i="28"/>
  <c r="X219" i="28"/>
  <c r="F219" i="28"/>
  <c r="J219" i="28"/>
  <c r="N219" i="28"/>
  <c r="R219" i="28"/>
  <c r="V219" i="28"/>
  <c r="E219" i="28"/>
  <c r="M219" i="28"/>
  <c r="U219" i="28"/>
  <c r="G219" i="28"/>
  <c r="W219" i="28"/>
  <c r="I219" i="28"/>
  <c r="Q219" i="28"/>
  <c r="Y219" i="28"/>
  <c r="C219" i="28"/>
  <c r="K219" i="28"/>
  <c r="S219" i="28"/>
  <c r="B219" i="28"/>
  <c r="O219" i="28"/>
  <c r="E424" i="21"/>
  <c r="I424" i="21"/>
  <c r="M424" i="21"/>
  <c r="Q424" i="21"/>
  <c r="U424" i="21"/>
  <c r="Y424" i="21"/>
  <c r="F424" i="21"/>
  <c r="K424" i="21"/>
  <c r="P424" i="21"/>
  <c r="V424" i="21"/>
  <c r="C424" i="21"/>
  <c r="H424" i="21"/>
  <c r="N424" i="21"/>
  <c r="S424" i="21"/>
  <c r="X424" i="21"/>
  <c r="D424" i="21"/>
  <c r="O424" i="21"/>
  <c r="J424" i="21"/>
  <c r="T424" i="21"/>
  <c r="L424" i="21"/>
  <c r="W424" i="21"/>
  <c r="G424" i="21"/>
  <c r="B424" i="21"/>
  <c r="R424" i="21"/>
  <c r="D183" i="21"/>
  <c r="H183" i="21"/>
  <c r="L183" i="21"/>
  <c r="P183" i="21"/>
  <c r="T183" i="21"/>
  <c r="X183" i="21"/>
  <c r="F183" i="21"/>
  <c r="J183" i="21"/>
  <c r="N183" i="21"/>
  <c r="R183" i="21"/>
  <c r="V183" i="21"/>
  <c r="G183" i="21"/>
  <c r="O183" i="21"/>
  <c r="W183" i="21"/>
  <c r="C183" i="21"/>
  <c r="K183" i="21"/>
  <c r="S183" i="21"/>
  <c r="E183" i="21"/>
  <c r="U183" i="21"/>
  <c r="I183" i="21"/>
  <c r="Y183" i="21"/>
  <c r="B183" i="21"/>
  <c r="M183" i="21"/>
  <c r="Q183" i="21"/>
  <c r="E390" i="28"/>
  <c r="I390" i="28"/>
  <c r="M390" i="28"/>
  <c r="Q390" i="28"/>
  <c r="U390" i="28"/>
  <c r="Y390" i="28"/>
  <c r="B390" i="28"/>
  <c r="C390" i="28"/>
  <c r="G390" i="28"/>
  <c r="K390" i="28"/>
  <c r="O390" i="28"/>
  <c r="S390" i="28"/>
  <c r="W390" i="28"/>
  <c r="H390" i="28"/>
  <c r="P390" i="28"/>
  <c r="X390" i="28"/>
  <c r="J390" i="28"/>
  <c r="R390" i="28"/>
  <c r="D390" i="28"/>
  <c r="L390" i="28"/>
  <c r="T390" i="28"/>
  <c r="F390" i="28"/>
  <c r="N390" i="28"/>
  <c r="V390" i="28"/>
  <c r="E185" i="28"/>
  <c r="I185" i="28"/>
  <c r="M185" i="28"/>
  <c r="Q185" i="28"/>
  <c r="U185" i="28"/>
  <c r="Y185" i="28"/>
  <c r="B185" i="28"/>
  <c r="C185" i="28"/>
  <c r="G185" i="28"/>
  <c r="K185" i="28"/>
  <c r="O185" i="28"/>
  <c r="S185" i="28"/>
  <c r="W185" i="28"/>
  <c r="F185" i="28"/>
  <c r="N185" i="28"/>
  <c r="V185" i="28"/>
  <c r="P185" i="28"/>
  <c r="J185" i="28"/>
  <c r="R185" i="28"/>
  <c r="D185" i="28"/>
  <c r="L185" i="28"/>
  <c r="T185" i="28"/>
  <c r="H185" i="28"/>
  <c r="X185" i="28"/>
  <c r="C217" i="21"/>
  <c r="G217" i="21"/>
  <c r="K217" i="21"/>
  <c r="O217" i="21"/>
  <c r="S217" i="21"/>
  <c r="W217" i="21"/>
  <c r="D217" i="21"/>
  <c r="I217" i="21"/>
  <c r="N217" i="21"/>
  <c r="T217" i="21"/>
  <c r="Y217" i="21"/>
  <c r="B217" i="21"/>
  <c r="F217" i="21"/>
  <c r="L217" i="21"/>
  <c r="Q217" i="21"/>
  <c r="V217" i="21"/>
  <c r="M217" i="21"/>
  <c r="X217" i="21"/>
  <c r="H217" i="21"/>
  <c r="R217" i="21"/>
  <c r="J217" i="21"/>
  <c r="P217" i="21"/>
  <c r="U217" i="21"/>
  <c r="E217" i="21"/>
  <c r="F356" i="28"/>
  <c r="J356" i="28"/>
  <c r="N356" i="28"/>
  <c r="R356" i="28"/>
  <c r="V356" i="28"/>
  <c r="D356" i="28"/>
  <c r="H356" i="28"/>
  <c r="L356" i="28"/>
  <c r="P356" i="28"/>
  <c r="T356" i="28"/>
  <c r="X356" i="28"/>
  <c r="I356" i="28"/>
  <c r="Q356" i="28"/>
  <c r="Y356" i="28"/>
  <c r="C356" i="28"/>
  <c r="K356" i="28"/>
  <c r="S356" i="28"/>
  <c r="B356" i="28"/>
  <c r="E356" i="28"/>
  <c r="M356" i="28"/>
  <c r="U356" i="28"/>
  <c r="G356" i="28"/>
  <c r="O356" i="28"/>
  <c r="W356" i="28"/>
  <c r="C322" i="28"/>
  <c r="G322" i="28"/>
  <c r="K322" i="28"/>
  <c r="O322" i="28"/>
  <c r="S322" i="28"/>
  <c r="W322" i="28"/>
  <c r="E322" i="28"/>
  <c r="I322" i="28"/>
  <c r="M322" i="28"/>
  <c r="Q322" i="28"/>
  <c r="U322" i="28"/>
  <c r="Y322" i="28"/>
  <c r="B322" i="28"/>
  <c r="J322" i="28"/>
  <c r="R322" i="28"/>
  <c r="F322" i="28"/>
  <c r="N322" i="28"/>
  <c r="V322" i="28"/>
  <c r="H322" i="28"/>
  <c r="P322" i="28"/>
  <c r="X322" i="28"/>
  <c r="D322" i="28"/>
  <c r="L322" i="28"/>
  <c r="T322" i="28"/>
  <c r="D286" i="21"/>
  <c r="H286" i="21"/>
  <c r="L286" i="21"/>
  <c r="P286" i="21"/>
  <c r="T286" i="21"/>
  <c r="X286" i="21"/>
  <c r="F286" i="21"/>
  <c r="J286" i="21"/>
  <c r="N286" i="21"/>
  <c r="R286" i="21"/>
  <c r="V286" i="21"/>
  <c r="G286" i="21"/>
  <c r="O286" i="21"/>
  <c r="W286" i="21"/>
  <c r="C286" i="21"/>
  <c r="K286" i="21"/>
  <c r="S286" i="21"/>
  <c r="M286" i="21"/>
  <c r="E286" i="21"/>
  <c r="U286" i="21"/>
  <c r="B286" i="21"/>
  <c r="I286" i="21"/>
  <c r="Q286" i="21"/>
  <c r="Y286" i="21"/>
  <c r="D287" i="28"/>
  <c r="H287" i="28"/>
  <c r="L287" i="28"/>
  <c r="P287" i="28"/>
  <c r="T287" i="28"/>
  <c r="X287" i="28"/>
  <c r="F287" i="28"/>
  <c r="J287" i="28"/>
  <c r="N287" i="28"/>
  <c r="R287" i="28"/>
  <c r="V287" i="28"/>
  <c r="C287" i="28"/>
  <c r="K287" i="28"/>
  <c r="S287" i="28"/>
  <c r="G287" i="28"/>
  <c r="O287" i="28"/>
  <c r="W287" i="28"/>
  <c r="B287" i="28"/>
  <c r="E287" i="28"/>
  <c r="U287" i="28"/>
  <c r="I287" i="28"/>
  <c r="Y287" i="28"/>
  <c r="M287" i="28"/>
  <c r="Q287" i="28"/>
  <c r="C424" i="28"/>
  <c r="G424" i="28"/>
  <c r="K424" i="28"/>
  <c r="O424" i="28"/>
  <c r="S424" i="28"/>
  <c r="W424" i="28"/>
  <c r="E424" i="28"/>
  <c r="I424" i="28"/>
  <c r="M424" i="28"/>
  <c r="Q424" i="28"/>
  <c r="U424" i="28"/>
  <c r="Y424" i="28"/>
  <c r="J424" i="28"/>
  <c r="R424" i="28"/>
  <c r="F424" i="28"/>
  <c r="N424" i="28"/>
  <c r="V424" i="28"/>
  <c r="P424" i="28"/>
  <c r="D424" i="28"/>
  <c r="T424" i="28"/>
  <c r="H424" i="28"/>
  <c r="X424" i="28"/>
  <c r="L424" i="28"/>
  <c r="B424" i="28"/>
  <c r="C356" i="21"/>
  <c r="G356" i="21"/>
  <c r="K356" i="21"/>
  <c r="O356" i="21"/>
  <c r="S356" i="21"/>
  <c r="W356" i="21"/>
  <c r="E356" i="21"/>
  <c r="I356" i="21"/>
  <c r="M356" i="21"/>
  <c r="Q356" i="21"/>
  <c r="U356" i="21"/>
  <c r="Y356" i="21"/>
  <c r="F356" i="21"/>
  <c r="N356" i="21"/>
  <c r="V356" i="21"/>
  <c r="J356" i="21"/>
  <c r="R356" i="21"/>
  <c r="L356" i="21"/>
  <c r="D356" i="21"/>
  <c r="T356" i="21"/>
  <c r="X356" i="21"/>
  <c r="H356" i="21"/>
  <c r="B356" i="21"/>
  <c r="P356" i="21"/>
  <c r="D321" i="21"/>
  <c r="H321" i="21"/>
  <c r="L321" i="21"/>
  <c r="P321" i="21"/>
  <c r="T321" i="21"/>
  <c r="X321" i="21"/>
  <c r="F321" i="21"/>
  <c r="J321" i="21"/>
  <c r="N321" i="21"/>
  <c r="R321" i="21"/>
  <c r="V321" i="21"/>
  <c r="C321" i="21"/>
  <c r="K321" i="21"/>
  <c r="S321" i="21"/>
  <c r="B321" i="21"/>
  <c r="G321" i="21"/>
  <c r="O321" i="21"/>
  <c r="W321" i="21"/>
  <c r="Q321" i="21"/>
  <c r="I321" i="21"/>
  <c r="Y321" i="21"/>
  <c r="M321" i="21"/>
  <c r="E321" i="21"/>
  <c r="U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E322" i="21" l="1"/>
  <c r="I322" i="21"/>
  <c r="M322" i="21"/>
  <c r="Q322" i="21"/>
  <c r="U322" i="21"/>
  <c r="Y322" i="21"/>
  <c r="B322" i="21"/>
  <c r="C322" i="21"/>
  <c r="G322" i="21"/>
  <c r="K322" i="21"/>
  <c r="O322" i="21"/>
  <c r="S322" i="21"/>
  <c r="W322" i="21"/>
  <c r="D322" i="21"/>
  <c r="L322" i="21"/>
  <c r="T322" i="21"/>
  <c r="H322" i="21"/>
  <c r="P322" i="21"/>
  <c r="X322" i="21"/>
  <c r="J322" i="21"/>
  <c r="R322" i="21"/>
  <c r="F322" i="21"/>
  <c r="V322" i="21"/>
  <c r="N322" i="21"/>
  <c r="D218" i="21"/>
  <c r="H218" i="21"/>
  <c r="L218" i="21"/>
  <c r="P218" i="21"/>
  <c r="T218" i="21"/>
  <c r="X218" i="21"/>
  <c r="G218" i="21"/>
  <c r="M218" i="21"/>
  <c r="R218" i="21"/>
  <c r="W218" i="21"/>
  <c r="E218" i="21"/>
  <c r="J218" i="21"/>
  <c r="O218" i="21"/>
  <c r="U218" i="21"/>
  <c r="K218" i="21"/>
  <c r="V218" i="21"/>
  <c r="F218" i="21"/>
  <c r="Q218" i="21"/>
  <c r="I218" i="21"/>
  <c r="N218" i="21"/>
  <c r="S218" i="21"/>
  <c r="C218" i="21"/>
  <c r="Y218" i="21"/>
  <c r="B218" i="21"/>
  <c r="F391" i="28"/>
  <c r="J391" i="28"/>
  <c r="N391" i="28"/>
  <c r="R391" i="28"/>
  <c r="V391" i="28"/>
  <c r="D391" i="28"/>
  <c r="H391" i="28"/>
  <c r="L391" i="28"/>
  <c r="P391" i="28"/>
  <c r="T391" i="28"/>
  <c r="X391" i="28"/>
  <c r="I391" i="28"/>
  <c r="Q391" i="28"/>
  <c r="Y391" i="28"/>
  <c r="C391" i="28"/>
  <c r="K391" i="28"/>
  <c r="S391" i="28"/>
  <c r="B391" i="28"/>
  <c r="E391" i="28"/>
  <c r="M391" i="28"/>
  <c r="U391" i="28"/>
  <c r="G391" i="28"/>
  <c r="O391" i="28"/>
  <c r="W391" i="28"/>
  <c r="C357" i="28"/>
  <c r="G357" i="28"/>
  <c r="K357" i="28"/>
  <c r="O357" i="28"/>
  <c r="S357" i="28"/>
  <c r="W357" i="28"/>
  <c r="E357" i="28"/>
  <c r="I357" i="28"/>
  <c r="M357" i="28"/>
  <c r="Q357" i="28"/>
  <c r="U357" i="28"/>
  <c r="Y357" i="28"/>
  <c r="B357" i="28"/>
  <c r="J357" i="28"/>
  <c r="R357" i="28"/>
  <c r="D357" i="28"/>
  <c r="L357" i="28"/>
  <c r="T357" i="28"/>
  <c r="F357" i="28"/>
  <c r="N357" i="28"/>
  <c r="V357" i="28"/>
  <c r="H357" i="28"/>
  <c r="P357" i="28"/>
  <c r="X357" i="28"/>
  <c r="F425" i="21"/>
  <c r="J425" i="21"/>
  <c r="N425" i="21"/>
  <c r="R425" i="21"/>
  <c r="V425" i="21"/>
  <c r="D425" i="21"/>
  <c r="I425" i="21"/>
  <c r="O425" i="21"/>
  <c r="T425" i="21"/>
  <c r="Y425" i="21"/>
  <c r="G425" i="21"/>
  <c r="L425" i="21"/>
  <c r="Q425" i="21"/>
  <c r="W425" i="21"/>
  <c r="B425" i="21"/>
  <c r="C425" i="21"/>
  <c r="M425" i="21"/>
  <c r="X425" i="21"/>
  <c r="H425" i="21"/>
  <c r="S425" i="21"/>
  <c r="K425" i="21"/>
  <c r="U425" i="21"/>
  <c r="E425" i="21"/>
  <c r="P425" i="21"/>
  <c r="D357" i="21"/>
  <c r="H357" i="21"/>
  <c r="L357" i="21"/>
  <c r="P357" i="21"/>
  <c r="T357" i="21"/>
  <c r="X357" i="21"/>
  <c r="F357" i="21"/>
  <c r="J357" i="21"/>
  <c r="N357" i="21"/>
  <c r="R357" i="21"/>
  <c r="V357" i="21"/>
  <c r="G357" i="21"/>
  <c r="O357" i="21"/>
  <c r="W357" i="21"/>
  <c r="C357" i="21"/>
  <c r="K357" i="21"/>
  <c r="S357" i="21"/>
  <c r="B357" i="21"/>
  <c r="E357" i="21"/>
  <c r="U357" i="21"/>
  <c r="M357" i="21"/>
  <c r="Q357" i="21"/>
  <c r="Y357" i="21"/>
  <c r="I357" i="21"/>
  <c r="D323" i="28"/>
  <c r="H323" i="28"/>
  <c r="L323" i="28"/>
  <c r="P323" i="28"/>
  <c r="T323" i="28"/>
  <c r="X323" i="28"/>
  <c r="F323" i="28"/>
  <c r="J323" i="28"/>
  <c r="N323" i="28"/>
  <c r="R323" i="28"/>
  <c r="V323" i="28"/>
  <c r="C323" i="28"/>
  <c r="K323" i="28"/>
  <c r="S323" i="28"/>
  <c r="G323" i="28"/>
  <c r="O323" i="28"/>
  <c r="W323" i="28"/>
  <c r="B323" i="28"/>
  <c r="I323" i="28"/>
  <c r="Q323" i="28"/>
  <c r="Y323" i="28"/>
  <c r="M323" i="28"/>
  <c r="U323" i="28"/>
  <c r="E323" i="28"/>
  <c r="F254" i="28"/>
  <c r="J254" i="28"/>
  <c r="N254" i="28"/>
  <c r="R254" i="28"/>
  <c r="V254" i="28"/>
  <c r="D254" i="28"/>
  <c r="H254" i="28"/>
  <c r="L254" i="28"/>
  <c r="P254" i="28"/>
  <c r="T254" i="28"/>
  <c r="X254" i="28"/>
  <c r="E254" i="28"/>
  <c r="M254" i="28"/>
  <c r="U254" i="28"/>
  <c r="I254" i="28"/>
  <c r="Q254" i="28"/>
  <c r="Y254" i="28"/>
  <c r="O254" i="28"/>
  <c r="G254" i="28"/>
  <c r="W254" i="28"/>
  <c r="K254" i="28"/>
  <c r="C254" i="28"/>
  <c r="S254" i="28"/>
  <c r="B254" i="28"/>
  <c r="E287" i="21"/>
  <c r="I287" i="21"/>
  <c r="M287" i="21"/>
  <c r="Q287" i="21"/>
  <c r="U287" i="21"/>
  <c r="Y287" i="21"/>
  <c r="C287" i="21"/>
  <c r="G287" i="21"/>
  <c r="K287" i="21"/>
  <c r="O287" i="21"/>
  <c r="S287" i="21"/>
  <c r="W287" i="21"/>
  <c r="B287" i="21"/>
  <c r="H287" i="21"/>
  <c r="P287" i="21"/>
  <c r="X287" i="21"/>
  <c r="D287" i="21"/>
  <c r="L287" i="21"/>
  <c r="T287" i="21"/>
  <c r="F287" i="21"/>
  <c r="V287" i="21"/>
  <c r="N287" i="21"/>
  <c r="R287" i="21"/>
  <c r="J287" i="21"/>
  <c r="E220" i="28"/>
  <c r="I220" i="28"/>
  <c r="M220" i="28"/>
  <c r="Q220" i="28"/>
  <c r="U220" i="28"/>
  <c r="Y220" i="28"/>
  <c r="B220" i="28"/>
  <c r="C220" i="28"/>
  <c r="G220" i="28"/>
  <c r="K220" i="28"/>
  <c r="O220" i="28"/>
  <c r="S220" i="28"/>
  <c r="W220" i="28"/>
  <c r="F220" i="28"/>
  <c r="N220" i="28"/>
  <c r="V220" i="28"/>
  <c r="X220" i="28"/>
  <c r="J220" i="28"/>
  <c r="R220" i="28"/>
  <c r="D220" i="28"/>
  <c r="L220" i="28"/>
  <c r="T220" i="28"/>
  <c r="H220" i="28"/>
  <c r="P220" i="28"/>
  <c r="D425" i="28"/>
  <c r="F425" i="28"/>
  <c r="J425" i="28"/>
  <c r="N425" i="28"/>
  <c r="R425" i="28"/>
  <c r="V425" i="28"/>
  <c r="C425" i="28"/>
  <c r="I425" i="28"/>
  <c r="O425" i="28"/>
  <c r="T425" i="28"/>
  <c r="Y425" i="28"/>
  <c r="G425" i="28"/>
  <c r="L425" i="28"/>
  <c r="Q425" i="28"/>
  <c r="W425" i="28"/>
  <c r="B425" i="28"/>
  <c r="H425" i="28"/>
  <c r="S425" i="28"/>
  <c r="K425" i="28"/>
  <c r="U425" i="28"/>
  <c r="M425" i="28"/>
  <c r="X425" i="28"/>
  <c r="E425" i="28"/>
  <c r="P425" i="28"/>
  <c r="E184" i="21"/>
  <c r="I184" i="21"/>
  <c r="M184" i="21"/>
  <c r="Q184" i="21"/>
  <c r="U184" i="21"/>
  <c r="Y184" i="21"/>
  <c r="C184" i="21"/>
  <c r="G184" i="21"/>
  <c r="K184" i="21"/>
  <c r="O184" i="21"/>
  <c r="S184" i="21"/>
  <c r="W184" i="21"/>
  <c r="B184" i="21"/>
  <c r="H184" i="21"/>
  <c r="P184" i="21"/>
  <c r="X184" i="21"/>
  <c r="D184" i="21"/>
  <c r="L184" i="21"/>
  <c r="T184" i="21"/>
  <c r="N184" i="21"/>
  <c r="R184" i="21"/>
  <c r="F184" i="21"/>
  <c r="V184" i="21"/>
  <c r="J184" i="21"/>
  <c r="F253" i="21"/>
  <c r="J253" i="21"/>
  <c r="N253" i="21"/>
  <c r="R253" i="21"/>
  <c r="V253" i="21"/>
  <c r="D253" i="21"/>
  <c r="H253" i="21"/>
  <c r="L253" i="21"/>
  <c r="P253" i="21"/>
  <c r="T253" i="21"/>
  <c r="X253" i="21"/>
  <c r="I253" i="21"/>
  <c r="Q253" i="21"/>
  <c r="Y253" i="21"/>
  <c r="B253" i="21"/>
  <c r="E253" i="21"/>
  <c r="M253" i="21"/>
  <c r="U253" i="21"/>
  <c r="G253" i="21"/>
  <c r="W253" i="21"/>
  <c r="O253" i="21"/>
  <c r="S253" i="21"/>
  <c r="C253" i="21"/>
  <c r="K253" i="21"/>
  <c r="F186" i="28"/>
  <c r="J186" i="28"/>
  <c r="N186" i="28"/>
  <c r="R186" i="28"/>
  <c r="V186" i="28"/>
  <c r="D186" i="28"/>
  <c r="H186" i="28"/>
  <c r="L186" i="28"/>
  <c r="P186" i="28"/>
  <c r="T186" i="28"/>
  <c r="X186" i="28"/>
  <c r="G186" i="28"/>
  <c r="O186" i="28"/>
  <c r="W186" i="28"/>
  <c r="B186" i="28"/>
  <c r="Q186" i="28"/>
  <c r="C186" i="28"/>
  <c r="K186" i="28"/>
  <c r="S186" i="28"/>
  <c r="E186" i="28"/>
  <c r="M186" i="28"/>
  <c r="U186" i="28"/>
  <c r="I186" i="28"/>
  <c r="Y186" i="28"/>
  <c r="E288" i="28"/>
  <c r="I288" i="28"/>
  <c r="M288" i="28"/>
  <c r="Q288" i="28"/>
  <c r="U288" i="28"/>
  <c r="Y288" i="28"/>
  <c r="B288" i="28"/>
  <c r="C288" i="28"/>
  <c r="G288" i="28"/>
  <c r="K288" i="28"/>
  <c r="O288" i="28"/>
  <c r="S288" i="28"/>
  <c r="W288" i="28"/>
  <c r="D288" i="28"/>
  <c r="L288" i="28"/>
  <c r="T288" i="28"/>
  <c r="H288" i="28"/>
  <c r="P288" i="28"/>
  <c r="X288" i="28"/>
  <c r="N288" i="28"/>
  <c r="R288" i="28"/>
  <c r="F288" i="28"/>
  <c r="V288" i="28"/>
  <c r="J288" i="28"/>
  <c r="C391" i="21"/>
  <c r="G391" i="21"/>
  <c r="K391" i="21"/>
  <c r="O391" i="21"/>
  <c r="S391" i="21"/>
  <c r="W391" i="21"/>
  <c r="E391" i="21"/>
  <c r="I391" i="21"/>
  <c r="M391" i="21"/>
  <c r="Q391" i="21"/>
  <c r="U391" i="21"/>
  <c r="Y391" i="21"/>
  <c r="J391" i="21"/>
  <c r="R391" i="21"/>
  <c r="B391" i="21"/>
  <c r="F391" i="21"/>
  <c r="N391" i="21"/>
  <c r="V391" i="21"/>
  <c r="P391" i="21"/>
  <c r="H391" i="21"/>
  <c r="X391" i="21"/>
  <c r="L391" i="21"/>
  <c r="D391" i="21"/>
  <c r="T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D392" i="21" l="1"/>
  <c r="H392" i="21"/>
  <c r="L392" i="21"/>
  <c r="P392" i="21"/>
  <c r="T392" i="21"/>
  <c r="X392" i="21"/>
  <c r="F392" i="21"/>
  <c r="J392" i="21"/>
  <c r="N392" i="21"/>
  <c r="R392" i="21"/>
  <c r="V392" i="21"/>
  <c r="C392" i="21"/>
  <c r="K392" i="21"/>
  <c r="S392" i="21"/>
  <c r="G392" i="21"/>
  <c r="O392" i="21"/>
  <c r="W392" i="21"/>
  <c r="I392" i="21"/>
  <c r="Y392" i="21"/>
  <c r="Q392" i="21"/>
  <c r="U392" i="21"/>
  <c r="E392" i="21"/>
  <c r="B392" i="21"/>
  <c r="M392" i="21"/>
  <c r="F185" i="21"/>
  <c r="J185" i="21"/>
  <c r="N185" i="21"/>
  <c r="R185" i="21"/>
  <c r="V185" i="21"/>
  <c r="D185" i="21"/>
  <c r="H185" i="21"/>
  <c r="L185" i="21"/>
  <c r="P185" i="21"/>
  <c r="T185" i="21"/>
  <c r="X185" i="21"/>
  <c r="I185" i="21"/>
  <c r="Q185" i="21"/>
  <c r="Y185" i="21"/>
  <c r="E185" i="21"/>
  <c r="M185" i="21"/>
  <c r="U185" i="21"/>
  <c r="B185" i="21"/>
  <c r="G185" i="21"/>
  <c r="W185" i="21"/>
  <c r="K185" i="21"/>
  <c r="O185" i="21"/>
  <c r="C185" i="21"/>
  <c r="S185" i="21"/>
  <c r="F288" i="21"/>
  <c r="J288" i="21"/>
  <c r="N288" i="21"/>
  <c r="R288" i="21"/>
  <c r="V288" i="21"/>
  <c r="D288" i="21"/>
  <c r="H288" i="21"/>
  <c r="L288" i="21"/>
  <c r="P288" i="21"/>
  <c r="T288" i="21"/>
  <c r="X288" i="21"/>
  <c r="I288" i="21"/>
  <c r="Q288" i="21"/>
  <c r="Y288" i="21"/>
  <c r="B288" i="21"/>
  <c r="E288" i="21"/>
  <c r="M288" i="21"/>
  <c r="U288" i="21"/>
  <c r="O288" i="21"/>
  <c r="G288" i="21"/>
  <c r="W288" i="21"/>
  <c r="C288" i="21"/>
  <c r="K288" i="21"/>
  <c r="S288" i="21"/>
  <c r="D358" i="28"/>
  <c r="H358" i="28"/>
  <c r="L358" i="28"/>
  <c r="P358" i="28"/>
  <c r="T358" i="28"/>
  <c r="X358" i="28"/>
  <c r="F358" i="28"/>
  <c r="J358" i="28"/>
  <c r="N358" i="28"/>
  <c r="R358" i="28"/>
  <c r="V358" i="28"/>
  <c r="C358" i="28"/>
  <c r="K358" i="28"/>
  <c r="S358" i="28"/>
  <c r="E358" i="28"/>
  <c r="M358" i="28"/>
  <c r="U358" i="28"/>
  <c r="G358" i="28"/>
  <c r="O358" i="28"/>
  <c r="W358" i="28"/>
  <c r="B358" i="28"/>
  <c r="I358" i="28"/>
  <c r="Q358" i="28"/>
  <c r="Y358" i="28"/>
  <c r="F289" i="28"/>
  <c r="J289" i="28"/>
  <c r="N289" i="28"/>
  <c r="R289" i="28"/>
  <c r="V289" i="28"/>
  <c r="D289" i="28"/>
  <c r="H289" i="28"/>
  <c r="L289" i="28"/>
  <c r="P289" i="28"/>
  <c r="T289" i="28"/>
  <c r="X289" i="28"/>
  <c r="E289" i="28"/>
  <c r="M289" i="28"/>
  <c r="U289" i="28"/>
  <c r="I289" i="28"/>
  <c r="Q289" i="28"/>
  <c r="Y289" i="28"/>
  <c r="G289" i="28"/>
  <c r="W289" i="28"/>
  <c r="K289" i="28"/>
  <c r="O289" i="28"/>
  <c r="C289" i="28"/>
  <c r="S289" i="28"/>
  <c r="B289" i="28"/>
  <c r="F221" i="28"/>
  <c r="J221" i="28"/>
  <c r="N221" i="28"/>
  <c r="R221" i="28"/>
  <c r="V221" i="28"/>
  <c r="D221" i="28"/>
  <c r="H221" i="28"/>
  <c r="L221" i="28"/>
  <c r="P221" i="28"/>
  <c r="T221" i="28"/>
  <c r="X221" i="28"/>
  <c r="G221" i="28"/>
  <c r="O221" i="28"/>
  <c r="W221" i="28"/>
  <c r="B221" i="28"/>
  <c r="Q221" i="28"/>
  <c r="C221" i="28"/>
  <c r="K221" i="28"/>
  <c r="S221" i="28"/>
  <c r="E221" i="28"/>
  <c r="M221" i="28"/>
  <c r="U221" i="28"/>
  <c r="I221" i="28"/>
  <c r="Y221" i="28"/>
  <c r="C426" i="21"/>
  <c r="G426" i="21"/>
  <c r="K426" i="21"/>
  <c r="O426" i="21"/>
  <c r="S426" i="21"/>
  <c r="W426" i="21"/>
  <c r="B426" i="21"/>
  <c r="H426" i="21"/>
  <c r="M426" i="21"/>
  <c r="R426" i="21"/>
  <c r="X426" i="21"/>
  <c r="E426" i="21"/>
  <c r="J426" i="21"/>
  <c r="P426" i="21"/>
  <c r="U426" i="21"/>
  <c r="L426" i="21"/>
  <c r="V426" i="21"/>
  <c r="F426" i="21"/>
  <c r="Q426" i="21"/>
  <c r="I426" i="21"/>
  <c r="T426" i="21"/>
  <c r="D426" i="21"/>
  <c r="Y426" i="21"/>
  <c r="N426" i="21"/>
  <c r="E358" i="21"/>
  <c r="I358" i="21"/>
  <c r="M358" i="21"/>
  <c r="Q358" i="21"/>
  <c r="U358" i="21"/>
  <c r="Y358" i="21"/>
  <c r="C358" i="21"/>
  <c r="G358" i="21"/>
  <c r="K358" i="21"/>
  <c r="O358" i="21"/>
  <c r="S358" i="21"/>
  <c r="W358" i="21"/>
  <c r="B358" i="21"/>
  <c r="H358" i="21"/>
  <c r="P358" i="21"/>
  <c r="X358" i="21"/>
  <c r="D358" i="21"/>
  <c r="L358" i="21"/>
  <c r="T358" i="21"/>
  <c r="N358" i="21"/>
  <c r="F358" i="21"/>
  <c r="V358" i="21"/>
  <c r="J358" i="21"/>
  <c r="R358" i="21"/>
  <c r="E219" i="21"/>
  <c r="I219" i="21"/>
  <c r="M219" i="21"/>
  <c r="Q219" i="21"/>
  <c r="U219" i="21"/>
  <c r="Y219" i="21"/>
  <c r="F219" i="21"/>
  <c r="K219" i="21"/>
  <c r="P219" i="21"/>
  <c r="V219" i="21"/>
  <c r="C219" i="21"/>
  <c r="H219" i="21"/>
  <c r="N219" i="21"/>
  <c r="S219" i="21"/>
  <c r="X219" i="21"/>
  <c r="B219" i="21"/>
  <c r="J219" i="21"/>
  <c r="T219" i="21"/>
  <c r="D219" i="21"/>
  <c r="O219" i="21"/>
  <c r="G219" i="21"/>
  <c r="L219" i="21"/>
  <c r="R219" i="21"/>
  <c r="W219" i="21"/>
  <c r="C426" i="28"/>
  <c r="G426" i="28"/>
  <c r="K426" i="28"/>
  <c r="O426" i="28"/>
  <c r="S426" i="28"/>
  <c r="W426" i="28"/>
  <c r="B426" i="28"/>
  <c r="H426" i="28"/>
  <c r="M426" i="28"/>
  <c r="R426" i="28"/>
  <c r="X426" i="28"/>
  <c r="E426" i="28"/>
  <c r="J426" i="28"/>
  <c r="P426" i="28"/>
  <c r="U426" i="28"/>
  <c r="F426" i="28"/>
  <c r="Q426" i="28"/>
  <c r="I426" i="28"/>
  <c r="T426" i="28"/>
  <c r="L426" i="28"/>
  <c r="V426" i="28"/>
  <c r="D426" i="28"/>
  <c r="N426" i="28"/>
  <c r="Y426" i="28"/>
  <c r="E324" i="28"/>
  <c r="I324" i="28"/>
  <c r="M324" i="28"/>
  <c r="Q324" i="28"/>
  <c r="U324" i="28"/>
  <c r="Y324" i="28"/>
  <c r="B324" i="28"/>
  <c r="C324" i="28"/>
  <c r="G324" i="28"/>
  <c r="K324" i="28"/>
  <c r="O324" i="28"/>
  <c r="S324" i="28"/>
  <c r="W324" i="28"/>
  <c r="D324" i="28"/>
  <c r="L324" i="28"/>
  <c r="T324" i="28"/>
  <c r="H324" i="28"/>
  <c r="P324" i="28"/>
  <c r="X324" i="28"/>
  <c r="J324" i="28"/>
  <c r="R324" i="28"/>
  <c r="V324" i="28"/>
  <c r="F324" i="28"/>
  <c r="N324" i="28"/>
  <c r="C254" i="21"/>
  <c r="G254" i="21"/>
  <c r="K254" i="21"/>
  <c r="O254" i="21"/>
  <c r="S254" i="21"/>
  <c r="W254" i="21"/>
  <c r="B254" i="21"/>
  <c r="E254" i="21"/>
  <c r="I254" i="21"/>
  <c r="M254" i="21"/>
  <c r="Q254" i="21"/>
  <c r="U254" i="21"/>
  <c r="Y254" i="21"/>
  <c r="J254" i="21"/>
  <c r="R254" i="21"/>
  <c r="F254" i="21"/>
  <c r="N254" i="21"/>
  <c r="V254" i="21"/>
  <c r="P254" i="21"/>
  <c r="H254" i="21"/>
  <c r="X254" i="21"/>
  <c r="D254" i="21"/>
  <c r="L254" i="21"/>
  <c r="T254" i="21"/>
  <c r="C392" i="28"/>
  <c r="G392" i="28"/>
  <c r="K392" i="28"/>
  <c r="O392" i="28"/>
  <c r="S392" i="28"/>
  <c r="W392" i="28"/>
  <c r="E392" i="28"/>
  <c r="I392" i="28"/>
  <c r="M392" i="28"/>
  <c r="Q392" i="28"/>
  <c r="U392" i="28"/>
  <c r="Y392" i="28"/>
  <c r="B392" i="28"/>
  <c r="J392" i="28"/>
  <c r="R392" i="28"/>
  <c r="D392" i="28"/>
  <c r="L392" i="28"/>
  <c r="T392" i="28"/>
  <c r="F392" i="28"/>
  <c r="N392" i="28"/>
  <c r="V392" i="28"/>
  <c r="H392" i="28"/>
  <c r="P392" i="28"/>
  <c r="X392" i="28"/>
  <c r="C255" i="28"/>
  <c r="G255" i="28"/>
  <c r="K255" i="28"/>
  <c r="O255" i="28"/>
  <c r="S255" i="28"/>
  <c r="W255" i="28"/>
  <c r="E255" i="28"/>
  <c r="I255" i="28"/>
  <c r="M255" i="28"/>
  <c r="Q255" i="28"/>
  <c r="U255" i="28"/>
  <c r="Y255" i="28"/>
  <c r="B255" i="28"/>
  <c r="F255" i="28"/>
  <c r="N255" i="28"/>
  <c r="V255" i="28"/>
  <c r="J255" i="28"/>
  <c r="R255" i="28"/>
  <c r="H255" i="28"/>
  <c r="X255" i="28"/>
  <c r="L255" i="28"/>
  <c r="P255" i="28"/>
  <c r="D255" i="28"/>
  <c r="T255" i="28"/>
  <c r="F323" i="21"/>
  <c r="J323" i="21"/>
  <c r="N323" i="21"/>
  <c r="R323" i="21"/>
  <c r="V323" i="21"/>
  <c r="D323" i="21"/>
  <c r="H323" i="21"/>
  <c r="L323" i="21"/>
  <c r="P323" i="21"/>
  <c r="T323" i="21"/>
  <c r="X323" i="21"/>
  <c r="E323" i="21"/>
  <c r="M323" i="21"/>
  <c r="U323" i="21"/>
  <c r="I323" i="21"/>
  <c r="Q323" i="21"/>
  <c r="Y323" i="21"/>
  <c r="C323" i="21"/>
  <c r="S323" i="21"/>
  <c r="K323" i="21"/>
  <c r="O323" i="21"/>
  <c r="B323" i="21"/>
  <c r="G323" i="21"/>
  <c r="W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C324" i="21" l="1"/>
  <c r="G324" i="21"/>
  <c r="K324" i="21"/>
  <c r="O324" i="21"/>
  <c r="S324" i="21"/>
  <c r="W324" i="21"/>
  <c r="E324" i="21"/>
  <c r="I324" i="21"/>
  <c r="M324" i="21"/>
  <c r="Q324" i="21"/>
  <c r="U324" i="21"/>
  <c r="Y324" i="21"/>
  <c r="B324" i="21"/>
  <c r="F324" i="21"/>
  <c r="N324" i="21"/>
  <c r="V324" i="21"/>
  <c r="J324" i="21"/>
  <c r="R324" i="21"/>
  <c r="L324" i="21"/>
  <c r="D324" i="21"/>
  <c r="T324" i="21"/>
  <c r="X324" i="21"/>
  <c r="H324" i="21"/>
  <c r="P324" i="21"/>
  <c r="C289" i="21"/>
  <c r="G289" i="21"/>
  <c r="K289" i="21"/>
  <c r="O289" i="21"/>
  <c r="S289" i="21"/>
  <c r="W289" i="21"/>
  <c r="B289" i="21"/>
  <c r="E289" i="21"/>
  <c r="I289" i="21"/>
  <c r="M289" i="21"/>
  <c r="Q289" i="21"/>
  <c r="U289" i="21"/>
  <c r="Y289" i="21"/>
  <c r="J289" i="21"/>
  <c r="R289" i="21"/>
  <c r="F289" i="21"/>
  <c r="N289" i="21"/>
  <c r="V289" i="21"/>
  <c r="H289" i="21"/>
  <c r="X289" i="21"/>
  <c r="P289" i="21"/>
  <c r="D289" i="21"/>
  <c r="L289" i="21"/>
  <c r="T289" i="21"/>
  <c r="D256" i="28"/>
  <c r="H256" i="28"/>
  <c r="L256" i="28"/>
  <c r="P256" i="28"/>
  <c r="T256" i="28"/>
  <c r="X256" i="28"/>
  <c r="F256" i="28"/>
  <c r="J256" i="28"/>
  <c r="N256" i="28"/>
  <c r="R256" i="28"/>
  <c r="V256" i="28"/>
  <c r="G256" i="28"/>
  <c r="O256" i="28"/>
  <c r="W256" i="28"/>
  <c r="B256" i="28"/>
  <c r="C256" i="28"/>
  <c r="K256" i="28"/>
  <c r="S256" i="28"/>
  <c r="Q256" i="28"/>
  <c r="I256" i="28"/>
  <c r="Y256" i="28"/>
  <c r="M256" i="28"/>
  <c r="E256" i="28"/>
  <c r="U256" i="28"/>
  <c r="D255" i="21"/>
  <c r="H255" i="21"/>
  <c r="L255" i="21"/>
  <c r="P255" i="21"/>
  <c r="T255" i="21"/>
  <c r="X255" i="21"/>
  <c r="F255" i="21"/>
  <c r="J255" i="21"/>
  <c r="N255" i="21"/>
  <c r="R255" i="21"/>
  <c r="V255" i="21"/>
  <c r="C255" i="21"/>
  <c r="K255" i="21"/>
  <c r="S255" i="21"/>
  <c r="G255" i="21"/>
  <c r="O255" i="21"/>
  <c r="W255" i="21"/>
  <c r="I255" i="21"/>
  <c r="Y255" i="21"/>
  <c r="Q255" i="21"/>
  <c r="E255" i="21"/>
  <c r="M255" i="21"/>
  <c r="B255" i="21"/>
  <c r="U255" i="21"/>
  <c r="E359" i="28"/>
  <c r="I359" i="28"/>
  <c r="M359" i="28"/>
  <c r="Q359" i="28"/>
  <c r="U359" i="28"/>
  <c r="Y359" i="28"/>
  <c r="B359" i="28"/>
  <c r="C359" i="28"/>
  <c r="G359" i="28"/>
  <c r="K359" i="28"/>
  <c r="O359" i="28"/>
  <c r="S359" i="28"/>
  <c r="W359" i="28"/>
  <c r="D359" i="28"/>
  <c r="L359" i="28"/>
  <c r="T359" i="28"/>
  <c r="F359" i="28"/>
  <c r="N359" i="28"/>
  <c r="V359" i="28"/>
  <c r="H359" i="28"/>
  <c r="P359" i="28"/>
  <c r="X359" i="28"/>
  <c r="J359" i="28"/>
  <c r="R359" i="28"/>
  <c r="D427" i="21"/>
  <c r="H427" i="21"/>
  <c r="L427" i="21"/>
  <c r="P427" i="21"/>
  <c r="T427" i="21"/>
  <c r="X427" i="21"/>
  <c r="F427" i="21"/>
  <c r="K427" i="21"/>
  <c r="Q427" i="21"/>
  <c r="V427" i="21"/>
  <c r="C427" i="21"/>
  <c r="I427" i="21"/>
  <c r="N427" i="21"/>
  <c r="S427" i="21"/>
  <c r="Y427" i="21"/>
  <c r="J427" i="21"/>
  <c r="U427" i="21"/>
  <c r="E427" i="21"/>
  <c r="O427" i="21"/>
  <c r="B427" i="21"/>
  <c r="G427" i="21"/>
  <c r="R427" i="21"/>
  <c r="W427" i="21"/>
  <c r="M427" i="21"/>
  <c r="F359" i="21"/>
  <c r="J359" i="21"/>
  <c r="N359" i="21"/>
  <c r="R359" i="21"/>
  <c r="V359" i="21"/>
  <c r="D359" i="21"/>
  <c r="H359" i="21"/>
  <c r="L359" i="21"/>
  <c r="P359" i="21"/>
  <c r="T359" i="21"/>
  <c r="X359" i="21"/>
  <c r="I359" i="21"/>
  <c r="Q359" i="21"/>
  <c r="Y359" i="21"/>
  <c r="E359" i="21"/>
  <c r="M359" i="21"/>
  <c r="U359" i="21"/>
  <c r="G359" i="21"/>
  <c r="W359" i="21"/>
  <c r="B359" i="21"/>
  <c r="O359" i="21"/>
  <c r="S359" i="21"/>
  <c r="C359" i="21"/>
  <c r="K359" i="21"/>
  <c r="C186" i="21"/>
  <c r="G186" i="21"/>
  <c r="K186" i="21"/>
  <c r="O186" i="21"/>
  <c r="S186" i="21"/>
  <c r="W186" i="21"/>
  <c r="B186" i="21"/>
  <c r="E186" i="21"/>
  <c r="I186" i="21"/>
  <c r="M186" i="21"/>
  <c r="Q186" i="21"/>
  <c r="U186" i="21"/>
  <c r="Y186" i="21"/>
  <c r="J186" i="21"/>
  <c r="R186" i="21"/>
  <c r="F186" i="21"/>
  <c r="N186" i="21"/>
  <c r="V186" i="21"/>
  <c r="P186" i="21"/>
  <c r="D186" i="21"/>
  <c r="T186" i="21"/>
  <c r="H186" i="21"/>
  <c r="X186" i="21"/>
  <c r="L186" i="21"/>
  <c r="D393" i="28"/>
  <c r="H393" i="28"/>
  <c r="L393" i="28"/>
  <c r="P393" i="28"/>
  <c r="T393" i="28"/>
  <c r="X393" i="28"/>
  <c r="F393" i="28"/>
  <c r="J393" i="28"/>
  <c r="N393" i="28"/>
  <c r="R393" i="28"/>
  <c r="V393" i="28"/>
  <c r="C393" i="28"/>
  <c r="K393" i="28"/>
  <c r="S393" i="28"/>
  <c r="E393" i="28"/>
  <c r="M393" i="28"/>
  <c r="U393" i="28"/>
  <c r="G393" i="28"/>
  <c r="O393" i="28"/>
  <c r="W393" i="28"/>
  <c r="B393" i="28"/>
  <c r="I393" i="28"/>
  <c r="Q393" i="28"/>
  <c r="Y393" i="28"/>
  <c r="F325" i="28"/>
  <c r="J325" i="28"/>
  <c r="N325" i="28"/>
  <c r="R325" i="28"/>
  <c r="V325" i="28"/>
  <c r="D325" i="28"/>
  <c r="H325" i="28"/>
  <c r="L325" i="28"/>
  <c r="P325" i="28"/>
  <c r="T325" i="28"/>
  <c r="X325" i="28"/>
  <c r="E325" i="28"/>
  <c r="M325" i="28"/>
  <c r="U325" i="28"/>
  <c r="I325" i="28"/>
  <c r="Q325" i="28"/>
  <c r="Y325" i="28"/>
  <c r="C325" i="28"/>
  <c r="K325" i="28"/>
  <c r="S325" i="28"/>
  <c r="B325" i="28"/>
  <c r="G325" i="28"/>
  <c r="O325" i="28"/>
  <c r="W325" i="28"/>
  <c r="F220" i="21"/>
  <c r="J220" i="21"/>
  <c r="N220" i="21"/>
  <c r="R220" i="21"/>
  <c r="V220" i="21"/>
  <c r="D220" i="21"/>
  <c r="I220" i="21"/>
  <c r="O220" i="21"/>
  <c r="T220" i="21"/>
  <c r="Y220" i="21"/>
  <c r="G220" i="21"/>
  <c r="L220" i="21"/>
  <c r="Q220" i="21"/>
  <c r="W220" i="21"/>
  <c r="H220" i="21"/>
  <c r="S220" i="21"/>
  <c r="C220" i="21"/>
  <c r="M220" i="21"/>
  <c r="X220" i="21"/>
  <c r="B220" i="21"/>
  <c r="E220" i="21"/>
  <c r="K220" i="21"/>
  <c r="P220" i="21"/>
  <c r="U220" i="21"/>
  <c r="C290" i="28"/>
  <c r="G290" i="28"/>
  <c r="K290" i="28"/>
  <c r="O290" i="28"/>
  <c r="S290" i="28"/>
  <c r="W290" i="28"/>
  <c r="E290" i="28"/>
  <c r="I290" i="28"/>
  <c r="M290" i="28"/>
  <c r="Q290" i="28"/>
  <c r="U290" i="28"/>
  <c r="Y290" i="28"/>
  <c r="B290" i="28"/>
  <c r="F290" i="28"/>
  <c r="N290" i="28"/>
  <c r="V290" i="28"/>
  <c r="J290" i="28"/>
  <c r="R290" i="28"/>
  <c r="P290" i="28"/>
  <c r="D290" i="28"/>
  <c r="T290" i="28"/>
  <c r="H290" i="28"/>
  <c r="X290" i="28"/>
  <c r="L290" i="28"/>
  <c r="D427" i="28"/>
  <c r="H427" i="28"/>
  <c r="L427" i="28"/>
  <c r="P427" i="28"/>
  <c r="T427" i="28"/>
  <c r="X427" i="28"/>
  <c r="F427" i="28"/>
  <c r="K427" i="28"/>
  <c r="Q427" i="28"/>
  <c r="V427" i="28"/>
  <c r="C427" i="28"/>
  <c r="I427" i="28"/>
  <c r="N427" i="28"/>
  <c r="S427" i="28"/>
  <c r="Y427" i="28"/>
  <c r="E427" i="28"/>
  <c r="O427" i="28"/>
  <c r="B427" i="28"/>
  <c r="G427" i="28"/>
  <c r="R427" i="28"/>
  <c r="J427" i="28"/>
  <c r="U427" i="28"/>
  <c r="M427" i="28"/>
  <c r="W427" i="28"/>
  <c r="E393" i="21"/>
  <c r="I393" i="21"/>
  <c r="M393" i="21"/>
  <c r="C393" i="21"/>
  <c r="G393" i="21"/>
  <c r="K393" i="21"/>
  <c r="O393" i="21"/>
  <c r="S393" i="21"/>
  <c r="W393" i="21"/>
  <c r="B393" i="21"/>
  <c r="D393" i="21"/>
  <c r="L393" i="21"/>
  <c r="R393" i="21"/>
  <c r="X393" i="21"/>
  <c r="H393" i="21"/>
  <c r="P393" i="21"/>
  <c r="U393" i="21"/>
  <c r="Q393" i="21"/>
  <c r="J393" i="21"/>
  <c r="V393" i="21"/>
  <c r="Y393" i="21"/>
  <c r="N393" i="21"/>
  <c r="T393" i="21"/>
  <c r="F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D256" i="21"/>
  <c r="L256" i="21"/>
  <c r="T256" i="21"/>
  <c r="H256" i="21"/>
  <c r="P256" i="21"/>
  <c r="X256" i="21"/>
  <c r="R256" i="21"/>
  <c r="J256" i="21"/>
  <c r="N256" i="21"/>
  <c r="V256" i="21"/>
  <c r="F256" i="21"/>
  <c r="F360" i="28"/>
  <c r="J360" i="28"/>
  <c r="N360" i="28"/>
  <c r="R360" i="28"/>
  <c r="V360" i="28"/>
  <c r="D360" i="28"/>
  <c r="H360" i="28"/>
  <c r="L360" i="28"/>
  <c r="P360" i="28"/>
  <c r="T360" i="28"/>
  <c r="X360" i="28"/>
  <c r="E360" i="28"/>
  <c r="M360" i="28"/>
  <c r="U360" i="28"/>
  <c r="G360" i="28"/>
  <c r="O360" i="28"/>
  <c r="W360" i="28"/>
  <c r="I360" i="28"/>
  <c r="Q360" i="28"/>
  <c r="Y360" i="28"/>
  <c r="C360" i="28"/>
  <c r="K360" i="28"/>
  <c r="S360" i="28"/>
  <c r="B360" i="28"/>
  <c r="C360" i="21"/>
  <c r="G360" i="21"/>
  <c r="K360" i="21"/>
  <c r="O360" i="21"/>
  <c r="S360" i="21"/>
  <c r="W360" i="21"/>
  <c r="E360" i="21"/>
  <c r="I360" i="21"/>
  <c r="M360" i="21"/>
  <c r="Q360" i="21"/>
  <c r="U360" i="21"/>
  <c r="Y360" i="21"/>
  <c r="J360" i="21"/>
  <c r="R360" i="21"/>
  <c r="B360" i="21"/>
  <c r="F360" i="21"/>
  <c r="N360" i="21"/>
  <c r="V360" i="21"/>
  <c r="P360" i="21"/>
  <c r="H360" i="21"/>
  <c r="X360" i="21"/>
  <c r="L360" i="21"/>
  <c r="T360" i="21"/>
  <c r="D360" i="21"/>
  <c r="E428" i="28"/>
  <c r="I428" i="28"/>
  <c r="M428" i="28"/>
  <c r="Q428" i="28"/>
  <c r="U428" i="28"/>
  <c r="Y428" i="28"/>
  <c r="D428" i="28"/>
  <c r="J428" i="28"/>
  <c r="O428" i="28"/>
  <c r="T428" i="28"/>
  <c r="B428" i="28"/>
  <c r="G428" i="28"/>
  <c r="L428" i="28"/>
  <c r="R428" i="28"/>
  <c r="W428" i="28"/>
  <c r="C428" i="28"/>
  <c r="N428" i="28"/>
  <c r="X428" i="28"/>
  <c r="F428" i="28"/>
  <c r="P428" i="28"/>
  <c r="H428" i="28"/>
  <c r="S428" i="28"/>
  <c r="K428" i="28"/>
  <c r="V428" i="28"/>
  <c r="E394" i="28"/>
  <c r="I394" i="28"/>
  <c r="M394" i="28"/>
  <c r="Q394" i="28"/>
  <c r="U394" i="28"/>
  <c r="Y394" i="28"/>
  <c r="B394" i="28"/>
  <c r="C394" i="28"/>
  <c r="G394" i="28"/>
  <c r="K394" i="28"/>
  <c r="O394" i="28"/>
  <c r="S394" i="28"/>
  <c r="W394" i="28"/>
  <c r="D394" i="28"/>
  <c r="L394" i="28"/>
  <c r="T394" i="28"/>
  <c r="F394" i="28"/>
  <c r="N394" i="28"/>
  <c r="V394" i="28"/>
  <c r="H394" i="28"/>
  <c r="P394" i="28"/>
  <c r="X394" i="28"/>
  <c r="J394" i="28"/>
  <c r="R394" i="28"/>
  <c r="D394" i="21"/>
  <c r="H394" i="21"/>
  <c r="L394" i="21"/>
  <c r="P394" i="21"/>
  <c r="T394" i="21"/>
  <c r="X394" i="21"/>
  <c r="F394" i="21"/>
  <c r="K394" i="21"/>
  <c r="Q394" i="21"/>
  <c r="V394" i="21"/>
  <c r="C394" i="21"/>
  <c r="I394" i="21"/>
  <c r="N394" i="21"/>
  <c r="S394" i="21"/>
  <c r="Y394" i="21"/>
  <c r="B394" i="21"/>
  <c r="E394" i="21"/>
  <c r="O394" i="21"/>
  <c r="J394" i="21"/>
  <c r="U394" i="21"/>
  <c r="W394" i="21"/>
  <c r="M394" i="21"/>
  <c r="R394" i="21"/>
  <c r="G394" i="21"/>
  <c r="C221" i="21"/>
  <c r="G221" i="21"/>
  <c r="K221" i="21"/>
  <c r="O221" i="21"/>
  <c r="S221" i="21"/>
  <c r="H221" i="21"/>
  <c r="M221" i="21"/>
  <c r="R221" i="21"/>
  <c r="W221" i="21"/>
  <c r="B221" i="21"/>
  <c r="E221" i="21"/>
  <c r="J221" i="21"/>
  <c r="P221" i="21"/>
  <c r="U221" i="21"/>
  <c r="Y221" i="21"/>
  <c r="F221" i="21"/>
  <c r="Q221" i="21"/>
  <c r="L221" i="21"/>
  <c r="V221" i="21"/>
  <c r="D221" i="21"/>
  <c r="X221" i="21"/>
  <c r="I221" i="21"/>
  <c r="N221" i="21"/>
  <c r="T221" i="21"/>
  <c r="C326" i="28"/>
  <c r="G326" i="28"/>
  <c r="K326" i="28"/>
  <c r="O326" i="28"/>
  <c r="S326" i="28"/>
  <c r="W326" i="28"/>
  <c r="E326" i="28"/>
  <c r="I326" i="28"/>
  <c r="M326" i="28"/>
  <c r="Q326" i="28"/>
  <c r="U326" i="28"/>
  <c r="Y326" i="28"/>
  <c r="B326" i="28"/>
  <c r="F326" i="28"/>
  <c r="N326" i="28"/>
  <c r="V326" i="28"/>
  <c r="J326" i="28"/>
  <c r="R326" i="28"/>
  <c r="D326" i="28"/>
  <c r="L326" i="28"/>
  <c r="T326" i="28"/>
  <c r="H326" i="28"/>
  <c r="P326" i="28"/>
  <c r="X326" i="28"/>
  <c r="E428" i="21"/>
  <c r="I428" i="21"/>
  <c r="M428" i="21"/>
  <c r="Q428" i="21"/>
  <c r="U428" i="21"/>
  <c r="Y428" i="21"/>
  <c r="D428" i="21"/>
  <c r="J428" i="21"/>
  <c r="O428" i="21"/>
  <c r="T428" i="21"/>
  <c r="B428" i="21"/>
  <c r="G428" i="21"/>
  <c r="L428" i="21"/>
  <c r="R428" i="21"/>
  <c r="W428" i="21"/>
  <c r="H428" i="21"/>
  <c r="S428" i="21"/>
  <c r="C428" i="21"/>
  <c r="N428" i="21"/>
  <c r="X428" i="21"/>
  <c r="F428" i="21"/>
  <c r="P428" i="21"/>
  <c r="V428" i="21"/>
  <c r="K428" i="21"/>
  <c r="D290" i="21"/>
  <c r="H290" i="21"/>
  <c r="L290" i="21"/>
  <c r="P290" i="21"/>
  <c r="T290" i="21"/>
  <c r="X290" i="21"/>
  <c r="F290" i="21"/>
  <c r="J290" i="21"/>
  <c r="N290" i="21"/>
  <c r="R290" i="21"/>
  <c r="V290" i="21"/>
  <c r="C290" i="21"/>
  <c r="K290" i="21"/>
  <c r="S290" i="21"/>
  <c r="G290" i="21"/>
  <c r="O290" i="21"/>
  <c r="W290" i="21"/>
  <c r="Q290" i="21"/>
  <c r="I290" i="21"/>
  <c r="Y290" i="21"/>
  <c r="M290" i="21"/>
  <c r="B290" i="21"/>
  <c r="U290" i="21"/>
  <c r="E290" i="21"/>
  <c r="D291" i="28"/>
  <c r="H291" i="28"/>
  <c r="L291" i="28"/>
  <c r="P291" i="28"/>
  <c r="T291" i="28"/>
  <c r="X291" i="28"/>
  <c r="F291" i="28"/>
  <c r="J291" i="28"/>
  <c r="N291" i="28"/>
  <c r="R291" i="28"/>
  <c r="V291" i="28"/>
  <c r="G291" i="28"/>
  <c r="O291" i="28"/>
  <c r="W291" i="28"/>
  <c r="B291" i="28"/>
  <c r="C291" i="28"/>
  <c r="K291" i="28"/>
  <c r="S291" i="28"/>
  <c r="I291" i="28"/>
  <c r="Y291" i="28"/>
  <c r="M291" i="28"/>
  <c r="Q291" i="28"/>
  <c r="E291" i="28"/>
  <c r="U291" i="28"/>
  <c r="D325" i="21"/>
  <c r="H325" i="21"/>
  <c r="L325" i="21"/>
  <c r="P325" i="21"/>
  <c r="T325" i="21"/>
  <c r="X325" i="21"/>
  <c r="F325" i="21"/>
  <c r="J325" i="21"/>
  <c r="N325" i="21"/>
  <c r="R325" i="21"/>
  <c r="V325" i="21"/>
  <c r="G325" i="21"/>
  <c r="O325" i="21"/>
  <c r="W325" i="21"/>
  <c r="C325" i="21"/>
  <c r="K325" i="21"/>
  <c r="S325" i="21"/>
  <c r="B325" i="21"/>
  <c r="E325" i="21"/>
  <c r="U325" i="21"/>
  <c r="M325" i="21"/>
  <c r="Q325" i="21"/>
  <c r="Y325" i="21"/>
  <c r="I325" i="21"/>
  <c r="A429" i="21"/>
  <c r="A361" i="21"/>
  <c r="A326" i="21"/>
  <c r="A395" i="21"/>
  <c r="A429" i="28"/>
  <c r="A327" i="28"/>
  <c r="A361" i="28"/>
  <c r="A395" i="28"/>
  <c r="A291" i="21"/>
  <c r="F395" i="28" l="1"/>
  <c r="J395" i="28"/>
  <c r="N395" i="28"/>
  <c r="R395" i="28"/>
  <c r="V395" i="28"/>
  <c r="D395" i="28"/>
  <c r="H395" i="28"/>
  <c r="L395" i="28"/>
  <c r="P395" i="28"/>
  <c r="T395" i="28"/>
  <c r="X395" i="28"/>
  <c r="E395" i="28"/>
  <c r="M395" i="28"/>
  <c r="U395" i="28"/>
  <c r="G395" i="28"/>
  <c r="O395" i="28"/>
  <c r="W395" i="28"/>
  <c r="I395" i="28"/>
  <c r="Q395" i="28"/>
  <c r="Y395" i="28"/>
  <c r="C395" i="28"/>
  <c r="K395" i="28"/>
  <c r="S395" i="28"/>
  <c r="B395" i="28"/>
  <c r="E395" i="21"/>
  <c r="I395" i="21"/>
  <c r="M395" i="21"/>
  <c r="Q395" i="21"/>
  <c r="U395" i="21"/>
  <c r="Y395" i="21"/>
  <c r="D395" i="21"/>
  <c r="J395" i="21"/>
  <c r="O395" i="21"/>
  <c r="T395" i="21"/>
  <c r="G395" i="21"/>
  <c r="L395" i="21"/>
  <c r="R395" i="21"/>
  <c r="W395" i="21"/>
  <c r="C395" i="21"/>
  <c r="N395" i="21"/>
  <c r="X395" i="21"/>
  <c r="B395" i="21"/>
  <c r="H395" i="21"/>
  <c r="S395" i="21"/>
  <c r="V395" i="21"/>
  <c r="K395" i="21"/>
  <c r="P395" i="21"/>
  <c r="F395" i="21"/>
  <c r="C361" i="28"/>
  <c r="G361" i="28"/>
  <c r="K361" i="28"/>
  <c r="O361" i="28"/>
  <c r="S361" i="28"/>
  <c r="W361" i="28"/>
  <c r="E361" i="28"/>
  <c r="I361" i="28"/>
  <c r="M361" i="28"/>
  <c r="Q361" i="28"/>
  <c r="U361" i="28"/>
  <c r="Y361" i="28"/>
  <c r="B361" i="28"/>
  <c r="F361" i="28"/>
  <c r="N361" i="28"/>
  <c r="V361" i="28"/>
  <c r="H361" i="28"/>
  <c r="P361" i="28"/>
  <c r="X361" i="28"/>
  <c r="J361" i="28"/>
  <c r="R361" i="28"/>
  <c r="D361" i="28"/>
  <c r="L361" i="28"/>
  <c r="T361" i="28"/>
  <c r="E326" i="21"/>
  <c r="I326" i="21"/>
  <c r="M326" i="21"/>
  <c r="Q326" i="21"/>
  <c r="U326" i="21"/>
  <c r="Y326" i="21"/>
  <c r="B326" i="21"/>
  <c r="C326" i="21"/>
  <c r="G326" i="21"/>
  <c r="K326" i="21"/>
  <c r="O326" i="21"/>
  <c r="S326" i="21"/>
  <c r="W326" i="21"/>
  <c r="H326" i="21"/>
  <c r="P326" i="21"/>
  <c r="X326" i="21"/>
  <c r="D326" i="21"/>
  <c r="L326" i="21"/>
  <c r="T326" i="21"/>
  <c r="N326" i="21"/>
  <c r="F326" i="21"/>
  <c r="V326" i="21"/>
  <c r="J326" i="21"/>
  <c r="R326" i="21"/>
  <c r="D327" i="28"/>
  <c r="H327" i="28"/>
  <c r="L327" i="28"/>
  <c r="P327" i="28"/>
  <c r="T327" i="28"/>
  <c r="X327" i="28"/>
  <c r="F327" i="28"/>
  <c r="J327" i="28"/>
  <c r="N327" i="28"/>
  <c r="R327" i="28"/>
  <c r="V327" i="28"/>
  <c r="G327" i="28"/>
  <c r="O327" i="28"/>
  <c r="W327" i="28"/>
  <c r="B327" i="28"/>
  <c r="C327" i="28"/>
  <c r="K327" i="28"/>
  <c r="S327" i="28"/>
  <c r="E327" i="28"/>
  <c r="M327" i="28"/>
  <c r="U327" i="28"/>
  <c r="Q327" i="28"/>
  <c r="Y327" i="28"/>
  <c r="I327" i="28"/>
  <c r="D361" i="21"/>
  <c r="H361" i="21"/>
  <c r="L361" i="21"/>
  <c r="P361" i="21"/>
  <c r="T361" i="21"/>
  <c r="X361" i="21"/>
  <c r="F361" i="21"/>
  <c r="J361" i="21"/>
  <c r="N361" i="21"/>
  <c r="R361" i="21"/>
  <c r="V361" i="21"/>
  <c r="C361" i="21"/>
  <c r="K361" i="21"/>
  <c r="S361" i="21"/>
  <c r="G361" i="21"/>
  <c r="O361" i="21"/>
  <c r="W361" i="21"/>
  <c r="I361" i="21"/>
  <c r="Y361" i="21"/>
  <c r="Q361" i="21"/>
  <c r="E361" i="21"/>
  <c r="U361" i="21"/>
  <c r="B361" i="21"/>
  <c r="M361" i="21"/>
  <c r="E291" i="21"/>
  <c r="I291" i="21"/>
  <c r="M291" i="21"/>
  <c r="Q291" i="21"/>
  <c r="U291" i="21"/>
  <c r="Y291" i="21"/>
  <c r="C291" i="21"/>
  <c r="G291" i="21"/>
  <c r="K291" i="21"/>
  <c r="O291" i="21"/>
  <c r="S291" i="21"/>
  <c r="W291" i="21"/>
  <c r="B291" i="21"/>
  <c r="D291" i="21"/>
  <c r="L291" i="21"/>
  <c r="T291" i="21"/>
  <c r="H291" i="21"/>
  <c r="P291" i="21"/>
  <c r="X291" i="21"/>
  <c r="J291" i="21"/>
  <c r="R291" i="21"/>
  <c r="V291" i="21"/>
  <c r="F291" i="21"/>
  <c r="N291" i="21"/>
  <c r="F429" i="28"/>
  <c r="J429" i="28"/>
  <c r="N429" i="28"/>
  <c r="R429" i="28"/>
  <c r="V429" i="28"/>
  <c r="C429" i="28"/>
  <c r="H429" i="28"/>
  <c r="M429" i="28"/>
  <c r="S429" i="28"/>
  <c r="X429" i="28"/>
  <c r="E429" i="28"/>
  <c r="K429" i="28"/>
  <c r="P429" i="28"/>
  <c r="U429" i="28"/>
  <c r="L429" i="28"/>
  <c r="W429" i="28"/>
  <c r="D429" i="28"/>
  <c r="O429" i="28"/>
  <c r="Y429" i="28"/>
  <c r="B429" i="28"/>
  <c r="G429" i="28"/>
  <c r="Q429" i="28"/>
  <c r="I429" i="28"/>
  <c r="T429" i="28"/>
  <c r="F429" i="21"/>
  <c r="J429" i="21"/>
  <c r="N429" i="21"/>
  <c r="R429" i="21"/>
  <c r="V429" i="21"/>
  <c r="C429" i="21"/>
  <c r="H429" i="21"/>
  <c r="M429" i="21"/>
  <c r="S429" i="21"/>
  <c r="X429" i="21"/>
  <c r="E429" i="21"/>
  <c r="K429" i="21"/>
  <c r="P429" i="21"/>
  <c r="U429" i="21"/>
  <c r="G429" i="21"/>
  <c r="Q429" i="21"/>
  <c r="L429" i="21"/>
  <c r="W429" i="21"/>
  <c r="D429" i="21"/>
  <c r="Y429" i="21"/>
  <c r="O429" i="21"/>
  <c r="B429" i="21"/>
  <c r="T429" i="21"/>
  <c r="I429" i="21"/>
  <c r="A430" i="21"/>
  <c r="A396" i="21"/>
  <c r="A362" i="21"/>
  <c r="A327" i="21"/>
  <c r="A362" i="28"/>
  <c r="A396" i="28"/>
  <c r="A430" i="28"/>
  <c r="F327" i="21" l="1"/>
  <c r="J327" i="21"/>
  <c r="N327" i="21"/>
  <c r="R327" i="21"/>
  <c r="V327" i="21"/>
  <c r="D327" i="21"/>
  <c r="H327" i="21"/>
  <c r="L327" i="21"/>
  <c r="P327" i="21"/>
  <c r="T327" i="21"/>
  <c r="X327" i="21"/>
  <c r="I327" i="21"/>
  <c r="Q327" i="21"/>
  <c r="Y327" i="21"/>
  <c r="E327" i="21"/>
  <c r="M327" i="21"/>
  <c r="U327" i="21"/>
  <c r="G327" i="21"/>
  <c r="W327" i="21"/>
  <c r="B327" i="21"/>
  <c r="O327" i="21"/>
  <c r="S327" i="21"/>
  <c r="C327" i="21"/>
  <c r="K327" i="21"/>
  <c r="C430" i="28"/>
  <c r="G430" i="28"/>
  <c r="K430" i="28"/>
  <c r="O430" i="28"/>
  <c r="S430" i="28"/>
  <c r="W430" i="28"/>
  <c r="B430" i="28"/>
  <c r="F430" i="28"/>
  <c r="L430" i="28"/>
  <c r="Q430" i="28"/>
  <c r="V430" i="28"/>
  <c r="D430" i="28"/>
  <c r="I430" i="28"/>
  <c r="N430" i="28"/>
  <c r="T430" i="28"/>
  <c r="Y430" i="28"/>
  <c r="J430" i="28"/>
  <c r="U430" i="28"/>
  <c r="M430" i="28"/>
  <c r="X430" i="28"/>
  <c r="E430" i="28"/>
  <c r="P430" i="28"/>
  <c r="H430" i="28"/>
  <c r="R430" i="28"/>
  <c r="E362" i="21"/>
  <c r="I362" i="21"/>
  <c r="M362" i="21"/>
  <c r="Q362" i="21"/>
  <c r="U362" i="21"/>
  <c r="C362" i="21"/>
  <c r="G362" i="21"/>
  <c r="K362" i="21"/>
  <c r="O362" i="21"/>
  <c r="S362" i="21"/>
  <c r="W362" i="21"/>
  <c r="B362" i="21"/>
  <c r="D362" i="21"/>
  <c r="L362" i="21"/>
  <c r="T362" i="21"/>
  <c r="H362" i="21"/>
  <c r="P362" i="21"/>
  <c r="X362" i="21"/>
  <c r="R362" i="21"/>
  <c r="J362" i="21"/>
  <c r="Y362" i="21"/>
  <c r="N362" i="21"/>
  <c r="F362" i="21"/>
  <c r="V362" i="21"/>
  <c r="C396" i="28"/>
  <c r="G396" i="28"/>
  <c r="K396" i="28"/>
  <c r="O396" i="28"/>
  <c r="S396" i="28"/>
  <c r="W396" i="28"/>
  <c r="E396" i="28"/>
  <c r="I396" i="28"/>
  <c r="M396" i="28"/>
  <c r="Q396" i="28"/>
  <c r="U396" i="28"/>
  <c r="Y396" i="28"/>
  <c r="B396" i="28"/>
  <c r="F396" i="28"/>
  <c r="N396" i="28"/>
  <c r="V396" i="28"/>
  <c r="H396" i="28"/>
  <c r="P396" i="28"/>
  <c r="X396" i="28"/>
  <c r="J396" i="28"/>
  <c r="R396" i="28"/>
  <c r="D396" i="28"/>
  <c r="L396" i="28"/>
  <c r="T396" i="28"/>
  <c r="F396" i="21"/>
  <c r="J396" i="21"/>
  <c r="N396" i="21"/>
  <c r="R396" i="21"/>
  <c r="V396" i="21"/>
  <c r="C396" i="21"/>
  <c r="H396" i="21"/>
  <c r="M396" i="21"/>
  <c r="S396" i="21"/>
  <c r="X396" i="21"/>
  <c r="B396" i="21"/>
  <c r="E396" i="21"/>
  <c r="K396" i="21"/>
  <c r="P396" i="21"/>
  <c r="U396" i="21"/>
  <c r="L396" i="21"/>
  <c r="W396" i="21"/>
  <c r="G396" i="21"/>
  <c r="Q396" i="21"/>
  <c r="T396" i="21"/>
  <c r="I396" i="21"/>
  <c r="O396" i="21"/>
  <c r="Y396" i="21"/>
  <c r="D396" i="21"/>
  <c r="D362" i="28"/>
  <c r="H362" i="28"/>
  <c r="L362" i="28"/>
  <c r="P362" i="28"/>
  <c r="T362" i="28"/>
  <c r="X362" i="28"/>
  <c r="F362" i="28"/>
  <c r="J362" i="28"/>
  <c r="N362" i="28"/>
  <c r="R362" i="28"/>
  <c r="V362" i="28"/>
  <c r="G362" i="28"/>
  <c r="O362" i="28"/>
  <c r="W362" i="28"/>
  <c r="B362" i="28"/>
  <c r="I362" i="28"/>
  <c r="Q362" i="28"/>
  <c r="Y362" i="28"/>
  <c r="C362" i="28"/>
  <c r="K362" i="28"/>
  <c r="S362" i="28"/>
  <c r="E362" i="28"/>
  <c r="M362" i="28"/>
  <c r="U362" i="28"/>
  <c r="C430" i="21"/>
  <c r="G430" i="21"/>
  <c r="K430" i="21"/>
  <c r="O430" i="21"/>
  <c r="S430" i="21"/>
  <c r="W430" i="21"/>
  <c r="B430" i="21"/>
  <c r="F430" i="21"/>
  <c r="L430" i="21"/>
  <c r="Q430" i="21"/>
  <c r="V430" i="21"/>
  <c r="D430" i="21"/>
  <c r="I430" i="21"/>
  <c r="N430" i="21"/>
  <c r="T430" i="21"/>
  <c r="Y430" i="21"/>
  <c r="E430" i="21"/>
  <c r="P430" i="21"/>
  <c r="J430" i="21"/>
  <c r="U430" i="21"/>
  <c r="X430" i="21"/>
  <c r="M430" i="21"/>
  <c r="R430" i="21"/>
  <c r="H430" i="21"/>
  <c r="A397" i="21"/>
  <c r="A431" i="21"/>
  <c r="A397" i="28"/>
  <c r="A431" i="28"/>
  <c r="D431" i="28" l="1"/>
  <c r="H431" i="28"/>
  <c r="L431" i="28"/>
  <c r="P431" i="28"/>
  <c r="T431" i="28"/>
  <c r="X431" i="28"/>
  <c r="E431" i="28"/>
  <c r="J431" i="28"/>
  <c r="O431" i="28"/>
  <c r="U431" i="28"/>
  <c r="G431" i="28"/>
  <c r="M431" i="28"/>
  <c r="R431" i="28"/>
  <c r="W431" i="28"/>
  <c r="B431" i="28"/>
  <c r="I431" i="28"/>
  <c r="S431" i="28"/>
  <c r="K431" i="28"/>
  <c r="V431" i="28"/>
  <c r="C431" i="28"/>
  <c r="N431" i="28"/>
  <c r="Y431" i="28"/>
  <c r="F431" i="28"/>
  <c r="Q431" i="28"/>
  <c r="D397" i="28"/>
  <c r="H397" i="28"/>
  <c r="L397" i="28"/>
  <c r="P397" i="28"/>
  <c r="T397" i="28"/>
  <c r="X397" i="28"/>
  <c r="F397" i="28"/>
  <c r="J397" i="28"/>
  <c r="N397" i="28"/>
  <c r="R397" i="28"/>
  <c r="V397" i="28"/>
  <c r="G397" i="28"/>
  <c r="O397" i="28"/>
  <c r="W397" i="28"/>
  <c r="B397" i="28"/>
  <c r="I397" i="28"/>
  <c r="Q397" i="28"/>
  <c r="Y397" i="28"/>
  <c r="C397" i="28"/>
  <c r="K397" i="28"/>
  <c r="S397" i="28"/>
  <c r="E397" i="28"/>
  <c r="M397" i="28"/>
  <c r="U397" i="28"/>
  <c r="D431" i="21"/>
  <c r="H431" i="21"/>
  <c r="L431" i="21"/>
  <c r="P431" i="21"/>
  <c r="T431" i="21"/>
  <c r="X431" i="21"/>
  <c r="E431" i="21"/>
  <c r="J431" i="21"/>
  <c r="O431" i="21"/>
  <c r="U431" i="21"/>
  <c r="G431" i="21"/>
  <c r="M431" i="21"/>
  <c r="R431" i="21"/>
  <c r="W431" i="21"/>
  <c r="B431" i="21"/>
  <c r="C431" i="21"/>
  <c r="N431" i="21"/>
  <c r="Y431" i="21"/>
  <c r="I431" i="21"/>
  <c r="S431" i="21"/>
  <c r="V431" i="21"/>
  <c r="K431" i="21"/>
  <c r="Q431" i="21"/>
  <c r="F431" i="21"/>
  <c r="C397" i="21"/>
  <c r="G397" i="21"/>
  <c r="K397" i="21"/>
  <c r="O397" i="21"/>
  <c r="S397" i="21"/>
  <c r="W397" i="21"/>
  <c r="B397" i="21"/>
  <c r="F397" i="21"/>
  <c r="L397" i="21"/>
  <c r="Q397" i="21"/>
  <c r="V397" i="21"/>
  <c r="D397" i="21"/>
  <c r="I397" i="21"/>
  <c r="N397" i="21"/>
  <c r="T397" i="21"/>
  <c r="Y397" i="21"/>
  <c r="J397" i="21"/>
  <c r="U397" i="21"/>
  <c r="E397" i="21"/>
  <c r="P397" i="21"/>
  <c r="R397" i="21"/>
  <c r="H397" i="21"/>
  <c r="M397" i="21"/>
  <c r="X397" i="21"/>
  <c r="A432" i="21"/>
  <c r="A432" i="28"/>
  <c r="E432" i="28" l="1"/>
  <c r="I432" i="28"/>
  <c r="M432" i="28"/>
  <c r="Q432" i="28"/>
  <c r="U432" i="28"/>
  <c r="Y432" i="28"/>
  <c r="C432" i="28"/>
  <c r="H432" i="28"/>
  <c r="N432" i="28"/>
  <c r="S432" i="28"/>
  <c r="X432" i="28"/>
  <c r="F432" i="28"/>
  <c r="K432" i="28"/>
  <c r="P432" i="28"/>
  <c r="V432" i="28"/>
  <c r="G432" i="28"/>
  <c r="R432" i="28"/>
  <c r="J432" i="28"/>
  <c r="T432" i="28"/>
  <c r="L432" i="28"/>
  <c r="W432" i="28"/>
  <c r="B432" i="28"/>
  <c r="D432" i="28"/>
  <c r="O432" i="28"/>
  <c r="E432" i="21"/>
  <c r="I432" i="21"/>
  <c r="M432" i="21"/>
  <c r="Q432" i="21"/>
  <c r="U432" i="21"/>
  <c r="Y432" i="21"/>
  <c r="C432" i="21"/>
  <c r="H432" i="21"/>
  <c r="N432" i="21"/>
  <c r="S432" i="21"/>
  <c r="X432" i="21"/>
  <c r="F432" i="21"/>
  <c r="K432" i="21"/>
  <c r="P432" i="21"/>
  <c r="V432" i="21"/>
  <c r="L432" i="21"/>
  <c r="W432" i="21"/>
  <c r="B432" i="21"/>
  <c r="G432" i="21"/>
  <c r="R432" i="21"/>
  <c r="T432" i="21"/>
  <c r="J432" i="21"/>
  <c r="O432" i="21"/>
  <c r="D432" i="21"/>
</calcChain>
</file>

<file path=xl/sharedStrings.xml><?xml version="1.0" encoding="utf-8"?>
<sst xmlns="http://schemas.openxmlformats.org/spreadsheetml/2006/main" count="997" uniqueCount="179">
  <si>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</si>
  <si>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</si>
  <si>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</si>
  <si>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</si>
  <si>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</si>
  <si>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</si>
  <si>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</si>
  <si>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</si>
  <si>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</si>
  <si>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</si>
  <si>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</si>
  <si>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</si>
  <si>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</si>
  <si>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</si>
  <si>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</si>
  <si>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</si>
  <si>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</si>
  <si>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</si>
  <si>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</si>
  <si>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</si>
  <si>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</si>
  <si>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</si>
  <si>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</si>
  <si>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</si>
  <si>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</si>
  <si>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</si>
  <si>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</si>
  <si>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</si>
  <si>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</si>
  <si>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</si>
  <si>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</si>
  <si>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</si>
  <si>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</si>
  <si>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</si>
  <si>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</si>
  <si>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</si>
  <si>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</si>
  <si>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</si>
  <si>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</si>
  <si>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</si>
  <si>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</si>
  <si>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</si>
  <si>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</si>
  <si>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</si>
  <si>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</si>
  <si>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</si>
  <si>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</si>
  <si>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</si>
  <si>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</si>
  <si>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</si>
  <si>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</si>
  <si>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</si>
  <si>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</si>
  <si>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</si>
  <si>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</si>
  <si>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</si>
  <si>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</si>
  <si>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</si>
  <si>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</si>
  <si>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</si>
  <si>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</si>
  <si>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</si>
  <si>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</si>
  <si>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</si>
  <si>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</si>
  <si>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</si>
  <si>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</si>
  <si>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</si>
  <si>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</si>
  <si>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</si>
  <si>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</si>
  <si>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</si>
  <si>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</si>
  <si>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</si>
  <si>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</si>
  <si>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</si>
  <si>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</si>
  <si>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</si>
  <si>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</si>
  <si>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</si>
  <si>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</si>
  <si>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</si>
  <si>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</si>
  <si>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</si>
  <si>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</si>
  <si>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</si>
  <si>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</si>
  <si>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</si>
  <si>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</si>
  <si>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</si>
  <si>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</si>
  <si>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</si>
  <si>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</si>
  <si>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</si>
  <si>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</si>
  <si>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</si>
  <si>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</si>
  <si>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</si>
  <si>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</si>
  <si>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</si>
  <si>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</si>
  <si>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</si>
  <si>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</si>
  <si>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</si>
  <si>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</si>
  <si>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</si>
  <si>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</si>
  <si>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</si>
  <si>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</si>
  <si>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</si>
  <si>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</si>
  <si>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</si>
  <si>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</si>
  <si>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</si>
  <si>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</si>
  <si>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</si>
  <si>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</si>
  <si>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</si>
  <si>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</si>
  <si>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</si>
  <si>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</si>
  <si>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</si>
  <si>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</si>
  <si>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</si>
  <si>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</si>
  <si>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</si>
  <si>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</si>
  <si>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</si>
  <si>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</si>
  <si>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</si>
  <si>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</si>
  <si>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</si>
  <si>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</si>
  <si>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</si>
  <si>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</si>
  <si>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</si>
  <si>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</si>
  <si>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</si>
  <si>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</si>
  <si>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</si>
  <si>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</si>
  <si>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</si>
  <si>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</si>
  <si>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</si>
  <si>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</si>
  <si>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</si>
  <si>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</si>
  <si>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</si>
  <si>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</si>
  <si>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февраль 2018 года</t>
  </si>
  <si>
    <t>01.02.2018</t>
  </si>
  <si>
    <t>02.02.2018</t>
  </si>
  <si>
    <t>03.02.2018</t>
  </si>
  <si>
    <t>04.02.2018</t>
  </si>
  <si>
    <t>05.02.2018</t>
  </si>
  <si>
    <t>06.02.2018</t>
  </si>
  <si>
    <t>07.02.2018</t>
  </si>
  <si>
    <t>08.02.2018</t>
  </si>
  <si>
    <t>09.02.2018</t>
  </si>
  <si>
    <t>10.02.2018</t>
  </si>
  <si>
    <t>11.02.2018</t>
  </si>
  <si>
    <t>12.02.2018</t>
  </si>
  <si>
    <t>13.02.2018</t>
  </si>
  <si>
    <t>14.02.2018</t>
  </si>
  <si>
    <t>15.02.2018</t>
  </si>
  <si>
    <t>16.02.2018</t>
  </si>
  <si>
    <t>17.02.2018</t>
  </si>
  <si>
    <t>18.02.2018</t>
  </si>
  <si>
    <t>19.02.2018</t>
  </si>
  <si>
    <t>20.02.2018</t>
  </si>
  <si>
    <t>21.02.2018</t>
  </si>
  <si>
    <t>22.02.2018</t>
  </si>
  <si>
    <t>23.02.2018</t>
  </si>
  <si>
    <t>24.02.2018</t>
  </si>
  <si>
    <t>25.02.2018</t>
  </si>
  <si>
    <t>26.02.2018</t>
  </si>
  <si>
    <t>27.02.2018</t>
  </si>
  <si>
    <t>28.02.2018</t>
  </si>
  <si>
    <t>Предельные уровни регулируемых цен на электрическую энергию (мощность), поставляемую потребителям (покупателям) ООО "МЕЧЕЛ-ЭНЕРГО" в феврале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</si>
</sst>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80" zoomScaleNormal="80" zoomScaleSheetLayoutView="80" workbookViewId="0">
      <selection activeCell="C7" sqref="C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4" t="s">
        <v>178</v>
      </c>
      <c r="B1" s="94"/>
      <c r="C1" s="94"/>
      <c r="D1" s="94"/>
      <c r="E1" s="94"/>
      <c r="F1" s="94"/>
    </row>
    <row r="2" spans="1:8" s="2" customFormat="1" ht="21.75" customHeight="1" x14ac:dyDescent="0.25">
      <c r="A2" s="95" t="s">
        <v>30</v>
      </c>
      <c r="B2" s="95"/>
      <c r="C2" s="95"/>
      <c r="D2" s="95"/>
      <c r="E2" s="95"/>
      <c r="F2" s="95"/>
      <c r="G2" s="2" t="s">
        <v>41</v>
      </c>
    </row>
    <row r="3" spans="1:8" ht="18" customHeight="1" x14ac:dyDescent="0.25">
      <c r="A3" s="96" t="s">
        <v>31</v>
      </c>
      <c r="B3" s="96"/>
      <c r="C3" s="96"/>
      <c r="D3" s="96"/>
      <c r="E3" s="96"/>
      <c r="F3" s="96"/>
    </row>
    <row r="4" spans="1:8" ht="34.5" customHeight="1" x14ac:dyDescent="0.25">
      <c r="A4" s="101" t="s">
        <v>48</v>
      </c>
      <c r="B4" s="101"/>
      <c r="C4" s="101"/>
      <c r="D4" s="101"/>
      <c r="E4" s="101"/>
      <c r="F4" s="101"/>
    </row>
    <row r="5" spans="1:8" x14ac:dyDescent="0.25">
      <c r="A5" s="105"/>
      <c r="B5" s="105"/>
      <c r="C5" s="106" t="s">
        <v>29</v>
      </c>
      <c r="D5" s="107"/>
      <c r="E5" s="107"/>
      <c r="F5" s="108"/>
    </row>
    <row r="6" spans="1:8" x14ac:dyDescent="0.25">
      <c r="A6" s="105"/>
      <c r="B6" s="105"/>
      <c r="C6" s="4" t="s">
        <v>0</v>
      </c>
      <c r="D6" s="4" t="s">
        <v>1</v>
      </c>
      <c r="E6" s="4" t="s">
        <v>2</v>
      </c>
      <c r="F6" s="4" t="s">
        <v>3</v>
      </c>
    </row>
    <row r="7" spans="1:8" s="7" customFormat="1" x14ac:dyDescent="0.25">
      <c r="A7" s="102" t="s">
        <v>47</v>
      </c>
      <c r="B7" s="103"/>
      <c r="C7" s="5">
        <f>$F$12+'СЕТ СН'!F5+СВЦЭМ!$D$10+'СЕТ СН'!F8-'СЕТ СН'!F$15</f>
        <v>3777.7750054400008</v>
      </c>
      <c r="D7" s="5">
        <f>$F$12+'СЕТ СН'!G5+СВЦЭМ!$D$10+'СЕТ СН'!G8-'СЕТ СН'!G$15</f>
        <v>4120.4250054400009</v>
      </c>
      <c r="E7" s="5">
        <f>$F$12+'СЕТ СН'!H5+СВЦЭМ!$D$10+'СЕТ СН'!H8-'СЕТ СН'!H$15</f>
        <v>4508.5050054399999</v>
      </c>
      <c r="F7" s="5">
        <f>$F$12+'СЕТ СН'!I5+СВЦЭМ!$D$10+'СЕТ СН'!I8-'СЕТ СН'!I$15</f>
        <v>4564.2750054399994</v>
      </c>
      <c r="G7" s="6"/>
    </row>
    <row r="8" spans="1:8" x14ac:dyDescent="0.25">
      <c r="F8" s="9"/>
    </row>
    <row r="9" spans="1:8" ht="45.75" customHeight="1" x14ac:dyDescent="0.25">
      <c r="A9" s="109" t="s">
        <v>49</v>
      </c>
      <c r="B9" s="109"/>
      <c r="C9" s="109"/>
      <c r="D9" s="109"/>
      <c r="E9" s="109"/>
      <c r="F9" s="109"/>
    </row>
    <row r="10" spans="1:8" x14ac:dyDescent="0.25">
      <c r="B10" s="3"/>
    </row>
    <row r="11" spans="1:8" ht="31.5" x14ac:dyDescent="0.25">
      <c r="A11" s="10"/>
      <c r="B11" s="104" t="s">
        <v>5</v>
      </c>
      <c r="C11" s="104"/>
      <c r="D11" s="104"/>
      <c r="E11" s="11" t="s">
        <v>4</v>
      </c>
      <c r="F11" s="12" t="s">
        <v>12</v>
      </c>
      <c r="G11" s="3" t="s">
        <v>41</v>
      </c>
    </row>
    <row r="12" spans="1:8" ht="31.5" x14ac:dyDescent="0.25">
      <c r="A12" s="13">
        <v>1</v>
      </c>
      <c r="B12" s="97" t="s">
        <v>50</v>
      </c>
      <c r="C12" s="97"/>
      <c r="D12" s="97"/>
      <c r="E12" s="14" t="s">
        <v>22</v>
      </c>
      <c r="F12" s="12">
        <f>ROUND(F13+F14*F15,8)+F34</f>
        <v>1706.29338955</v>
      </c>
      <c r="H12" s="3" t="s">
        <v>41</v>
      </c>
    </row>
    <row r="13" spans="1:8" ht="31.5" x14ac:dyDescent="0.25">
      <c r="A13" s="13">
        <v>2</v>
      </c>
      <c r="B13" s="97" t="s">
        <v>51</v>
      </c>
      <c r="C13" s="97"/>
      <c r="D13" s="97"/>
      <c r="E13" s="14" t="s">
        <v>22</v>
      </c>
      <c r="F13" s="12">
        <f>СВЦЭМ!$D$11</f>
        <v>1019.88722591</v>
      </c>
    </row>
    <row r="14" spans="1:8" ht="36" customHeight="1" x14ac:dyDescent="0.25">
      <c r="A14" s="13">
        <v>3</v>
      </c>
      <c r="B14" s="97" t="s">
        <v>52</v>
      </c>
      <c r="C14" s="97"/>
      <c r="D14" s="97"/>
      <c r="E14" s="14" t="s">
        <v>23</v>
      </c>
      <c r="F14" s="12">
        <f>СВЦЭМ!$D$12</f>
        <v>462446.45997001498</v>
      </c>
    </row>
    <row r="15" spans="1:8" ht="30.75" customHeight="1" x14ac:dyDescent="0.25">
      <c r="A15" s="13">
        <v>4</v>
      </c>
      <c r="B15" s="97" t="s">
        <v>53</v>
      </c>
      <c r="C15" s="97" t="s">
        <v>24</v>
      </c>
      <c r="D15" s="97" t="s">
        <v>24</v>
      </c>
      <c r="E15" s="15" t="s">
        <v>54</v>
      </c>
      <c r="F15" s="16">
        <f>ROUND(IF(F25-(F26+F33)&lt;=0,0,MAX(0,(F16-(F17+F24))/(F25-(F26+F33)))),11)</f>
        <v>1.4842932600000001E-3</v>
      </c>
    </row>
    <row r="16" spans="1:8" ht="36" customHeight="1" x14ac:dyDescent="0.25">
      <c r="A16" s="13">
        <v>5</v>
      </c>
      <c r="B16" s="97" t="s">
        <v>55</v>
      </c>
      <c r="C16" s="97" t="s">
        <v>25</v>
      </c>
      <c r="D16" s="97" t="s">
        <v>6</v>
      </c>
      <c r="E16" s="14" t="s">
        <v>6</v>
      </c>
      <c r="F16" s="17">
        <f>СВЦЭМ!$D$21</f>
        <v>33.35</v>
      </c>
    </row>
    <row r="17" spans="1:6" ht="33" customHeight="1" x14ac:dyDescent="0.25">
      <c r="A17" s="13">
        <v>6</v>
      </c>
      <c r="B17" s="97" t="s">
        <v>56</v>
      </c>
      <c r="C17" s="97" t="s">
        <v>25</v>
      </c>
      <c r="D17" s="97" t="s">
        <v>6</v>
      </c>
      <c r="E17" s="14" t="s">
        <v>6</v>
      </c>
      <c r="F17" s="17">
        <f>SUM(F19:F23)</f>
        <v>33.228000000000002</v>
      </c>
    </row>
    <row r="18" spans="1:6" ht="13.5" customHeight="1" x14ac:dyDescent="0.25">
      <c r="A18" s="13"/>
      <c r="B18" s="98" t="s">
        <v>57</v>
      </c>
      <c r="C18" s="99"/>
      <c r="D18" s="99"/>
      <c r="E18" s="99"/>
      <c r="F18" s="100"/>
    </row>
    <row r="19" spans="1:6" x14ac:dyDescent="0.25">
      <c r="A19" s="13">
        <v>6.1</v>
      </c>
      <c r="B19" s="97" t="s">
        <v>58</v>
      </c>
      <c r="C19" s="97"/>
      <c r="D19" s="97"/>
      <c r="E19" s="14" t="s">
        <v>6</v>
      </c>
      <c r="F19" s="17">
        <v>0</v>
      </c>
    </row>
    <row r="20" spans="1:6" x14ac:dyDescent="0.25">
      <c r="A20" s="13">
        <v>6.2</v>
      </c>
      <c r="B20" s="97" t="s">
        <v>59</v>
      </c>
      <c r="C20" s="97"/>
      <c r="D20" s="97"/>
      <c r="E20" s="14" t="s">
        <v>6</v>
      </c>
      <c r="F20" s="17">
        <v>0</v>
      </c>
    </row>
    <row r="21" spans="1:6" x14ac:dyDescent="0.25">
      <c r="A21" s="13">
        <v>6.3</v>
      </c>
      <c r="B21" s="97" t="s">
        <v>60</v>
      </c>
      <c r="C21" s="97"/>
      <c r="D21" s="97"/>
      <c r="E21" s="14" t="s">
        <v>6</v>
      </c>
      <c r="F21" s="17">
        <v>0</v>
      </c>
    </row>
    <row r="22" spans="1:6" x14ac:dyDescent="0.25">
      <c r="A22" s="13">
        <v>6.4</v>
      </c>
      <c r="B22" s="97" t="s">
        <v>61</v>
      </c>
      <c r="C22" s="97"/>
      <c r="D22" s="97"/>
      <c r="E22" s="14" t="s">
        <v>6</v>
      </c>
      <c r="F22" s="17">
        <v>0</v>
      </c>
    </row>
    <row r="23" spans="1:6" x14ac:dyDescent="0.25">
      <c r="A23" s="13">
        <v>6.5</v>
      </c>
      <c r="B23" s="97" t="s">
        <v>62</v>
      </c>
      <c r="C23" s="97"/>
      <c r="D23" s="97"/>
      <c r="E23" s="14" t="s">
        <v>6</v>
      </c>
      <c r="F23" s="17">
        <v>33.228000000000002</v>
      </c>
    </row>
    <row r="24" spans="1:6" ht="31.5" customHeight="1" x14ac:dyDescent="0.25">
      <c r="A24" s="13">
        <v>7</v>
      </c>
      <c r="B24" s="97" t="s">
        <v>26</v>
      </c>
      <c r="C24" s="97" t="s">
        <v>25</v>
      </c>
      <c r="D24" s="97" t="s">
        <v>6</v>
      </c>
      <c r="E24" s="14" t="s">
        <v>6</v>
      </c>
      <c r="F24" s="17">
        <v>0</v>
      </c>
    </row>
    <row r="25" spans="1:6" ht="30" customHeight="1" x14ac:dyDescent="0.25">
      <c r="A25" s="13">
        <v>8</v>
      </c>
      <c r="B25" s="97" t="s">
        <v>63</v>
      </c>
      <c r="C25" s="97" t="s">
        <v>27</v>
      </c>
      <c r="D25" s="97" t="s">
        <v>28</v>
      </c>
      <c r="E25" s="14" t="s">
        <v>64</v>
      </c>
      <c r="F25" s="17">
        <f>СВЦЭМ!$D$20</f>
        <v>21343.653999999999</v>
      </c>
    </row>
    <row r="26" spans="1:6" ht="30.75" customHeight="1" x14ac:dyDescent="0.25">
      <c r="A26" s="13">
        <v>9</v>
      </c>
      <c r="B26" s="97" t="s">
        <v>65</v>
      </c>
      <c r="C26" s="97" t="s">
        <v>27</v>
      </c>
      <c r="D26" s="97" t="s">
        <v>28</v>
      </c>
      <c r="E26" s="14" t="s">
        <v>64</v>
      </c>
      <c r="F26" s="17">
        <f>SUM(F28:F32)</f>
        <v>21261.46</v>
      </c>
    </row>
    <row r="27" spans="1:6" x14ac:dyDescent="0.25">
      <c r="A27" s="13"/>
      <c r="B27" s="98" t="s">
        <v>57</v>
      </c>
      <c r="C27" s="99"/>
      <c r="D27" s="99"/>
      <c r="E27" s="99"/>
      <c r="F27" s="100"/>
    </row>
    <row r="28" spans="1:6" x14ac:dyDescent="0.25">
      <c r="A28" s="13">
        <v>9.1</v>
      </c>
      <c r="B28" s="97" t="s">
        <v>58</v>
      </c>
      <c r="C28" s="97"/>
      <c r="D28" s="97"/>
      <c r="E28" s="14" t="s">
        <v>64</v>
      </c>
      <c r="F28" s="17">
        <v>0</v>
      </c>
    </row>
    <row r="29" spans="1:6" x14ac:dyDescent="0.25">
      <c r="A29" s="13">
        <v>9.1999999999999993</v>
      </c>
      <c r="B29" s="97" t="s">
        <v>59</v>
      </c>
      <c r="C29" s="97"/>
      <c r="D29" s="97"/>
      <c r="E29" s="14" t="s">
        <v>64</v>
      </c>
      <c r="F29" s="89">
        <v>0</v>
      </c>
    </row>
    <row r="30" spans="1:6" x14ac:dyDescent="0.25">
      <c r="A30" s="13">
        <v>9.3000000000000007</v>
      </c>
      <c r="B30" s="97" t="s">
        <v>60</v>
      </c>
      <c r="C30" s="97"/>
      <c r="D30" s="97"/>
      <c r="E30" s="14" t="s">
        <v>64</v>
      </c>
      <c r="F30" s="17">
        <v>0</v>
      </c>
    </row>
    <row r="31" spans="1:6" x14ac:dyDescent="0.25">
      <c r="A31" s="13">
        <v>9.4</v>
      </c>
      <c r="B31" s="97" t="s">
        <v>61</v>
      </c>
      <c r="C31" s="97"/>
      <c r="D31" s="97"/>
      <c r="E31" s="14" t="s">
        <v>64</v>
      </c>
      <c r="F31" s="17">
        <v>0</v>
      </c>
    </row>
    <row r="32" spans="1:6" x14ac:dyDescent="0.25">
      <c r="A32" s="13">
        <v>9.5</v>
      </c>
      <c r="B32" s="97" t="s">
        <v>62</v>
      </c>
      <c r="C32" s="97"/>
      <c r="D32" s="97"/>
      <c r="E32" s="14" t="s">
        <v>64</v>
      </c>
      <c r="F32" s="89">
        <v>21261.46</v>
      </c>
    </row>
    <row r="33" spans="1:6" ht="34.5" customHeight="1" x14ac:dyDescent="0.25">
      <c r="A33" s="13">
        <v>10</v>
      </c>
      <c r="B33" s="97" t="s">
        <v>66</v>
      </c>
      <c r="C33" s="97" t="s">
        <v>27</v>
      </c>
      <c r="D33" s="97" t="s">
        <v>28</v>
      </c>
      <c r="E33" s="14" t="s">
        <v>64</v>
      </c>
      <c r="F33" s="17">
        <v>0</v>
      </c>
    </row>
    <row r="34" spans="1:6" ht="42" customHeight="1" x14ac:dyDescent="0.25">
      <c r="A34" s="13">
        <v>11</v>
      </c>
      <c r="B34" s="97" t="s">
        <v>67</v>
      </c>
      <c r="C34" s="97"/>
      <c r="D34" s="97" t="s">
        <v>22</v>
      </c>
      <c r="E34" s="18" t="s">
        <v>22</v>
      </c>
      <c r="F34" s="12">
        <v>0</v>
      </c>
    </row>
    <row r="36" spans="1:6" ht="15.75" customHeight="1" x14ac:dyDescent="0.25">
      <c r="A36" s="110" t="s">
        <v>68</v>
      </c>
      <c r="B36" s="110"/>
      <c r="C36" s="110"/>
      <c r="D36" s="110"/>
      <c r="E36" s="110"/>
      <c r="F36" s="110"/>
    </row>
    <row r="37" spans="1:6" x14ac:dyDescent="0.25">
      <c r="A37" s="110"/>
      <c r="B37" s="110"/>
      <c r="C37" s="110"/>
      <c r="D37" s="110"/>
      <c r="E37" s="110"/>
      <c r="F37" s="110"/>
    </row>
    <row r="38" spans="1:6" x14ac:dyDescent="0.25">
      <c r="A38" s="110"/>
      <c r="B38" s="110"/>
      <c r="C38" s="110"/>
      <c r="D38" s="110"/>
      <c r="E38" s="110"/>
      <c r="F38" s="110"/>
    </row>
    <row r="39" spans="1:6" x14ac:dyDescent="0.25">
      <c r="A39" s="110"/>
      <c r="B39" s="110"/>
      <c r="C39" s="110"/>
      <c r="D39" s="110"/>
      <c r="E39" s="110"/>
      <c r="F39" s="110"/>
    </row>
    <row r="40" spans="1:6" x14ac:dyDescent="0.25">
      <c r="A40" s="110"/>
      <c r="B40" s="110"/>
      <c r="C40" s="110"/>
      <c r="D40" s="110"/>
      <c r="E40" s="110"/>
      <c r="F40" s="110"/>
    </row>
    <row r="41" spans="1:6" x14ac:dyDescent="0.25">
      <c r="A41" s="110"/>
      <c r="B41" s="110"/>
      <c r="C41" s="110"/>
      <c r="D41" s="110"/>
      <c r="E41" s="110"/>
      <c r="F41" s="110"/>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1" t="str">
        <f>'I ЦК'!A1:F1</f>
        <v>Предельные уровни регулируемых цен на электрическую энергию (мощность), поставляемую потребителям (покупателям) ООО "МЕЧЕЛ-ЭНЕРГО" в феврале 2018г.</v>
      </c>
      <c r="B1" s="111"/>
      <c r="C1" s="111"/>
      <c r="D1" s="111"/>
      <c r="E1" s="111"/>
      <c r="F1" s="19"/>
    </row>
    <row r="2" spans="1:6" x14ac:dyDescent="0.25">
      <c r="A2" s="20"/>
      <c r="B2" s="20"/>
      <c r="C2" s="20"/>
      <c r="D2" s="20"/>
      <c r="E2" s="20"/>
      <c r="F2" s="20"/>
    </row>
    <row r="3" spans="1:6" x14ac:dyDescent="0.25">
      <c r="A3" s="95" t="s">
        <v>13</v>
      </c>
      <c r="B3" s="95"/>
      <c r="C3" s="95"/>
      <c r="D3" s="95"/>
      <c r="E3" s="95"/>
      <c r="F3" s="21"/>
    </row>
    <row r="4" spans="1:6" x14ac:dyDescent="0.25">
      <c r="A4" s="96" t="s">
        <v>14</v>
      </c>
      <c r="B4" s="96"/>
      <c r="C4" s="96"/>
      <c r="D4" s="96"/>
      <c r="E4" s="96"/>
      <c r="F4" s="22"/>
    </row>
    <row r="5" spans="1:6" x14ac:dyDescent="0.25">
      <c r="A5" s="20"/>
      <c r="B5" s="20"/>
      <c r="C5" s="20"/>
      <c r="D5" s="20"/>
      <c r="E5" s="20"/>
      <c r="F5" s="20"/>
    </row>
    <row r="6" spans="1:6" x14ac:dyDescent="0.25">
      <c r="A6" s="23" t="s">
        <v>69</v>
      </c>
      <c r="B6" s="24"/>
    </row>
    <row r="7" spans="1:6" x14ac:dyDescent="0.25">
      <c r="A7" s="114" t="s">
        <v>70</v>
      </c>
      <c r="B7" s="112" t="s">
        <v>29</v>
      </c>
      <c r="C7" s="112"/>
      <c r="D7" s="112"/>
      <c r="E7" s="112"/>
      <c r="F7" s="25"/>
    </row>
    <row r="8" spans="1:6" x14ac:dyDescent="0.25">
      <c r="A8" s="115"/>
      <c r="B8" s="26" t="s">
        <v>0</v>
      </c>
      <c r="C8" s="26" t="s">
        <v>32</v>
      </c>
      <c r="D8" s="26" t="s">
        <v>33</v>
      </c>
      <c r="E8" s="26" t="s">
        <v>3</v>
      </c>
    </row>
    <row r="9" spans="1:6" x14ac:dyDescent="0.25">
      <c r="A9" s="27" t="s">
        <v>34</v>
      </c>
      <c r="B9" s="5">
        <f>СВЦЭМ!$D$14+'СЕТ СН'!F5+СВЦЭМ!$D$10+'СЕТ СН'!F8-'СЕТ СН'!F$16</f>
        <v>3167.9375122900005</v>
      </c>
      <c r="C9" s="5">
        <f>СВЦЭМ!$D$14+'СЕТ СН'!G5+СВЦЭМ!$D$10+'СЕТ СН'!G8-'СЕТ СН'!G$16</f>
        <v>3510.5875122900006</v>
      </c>
      <c r="D9" s="5">
        <f>СВЦЭМ!$D$14+'СЕТ СН'!H5+СВЦЭМ!$D$10+'СЕТ СН'!H8-'СЕТ СН'!H$16</f>
        <v>3898.6675122899996</v>
      </c>
      <c r="E9" s="5">
        <f>СВЦЭМ!$D$14+'СЕТ СН'!I5+СВЦЭМ!$D$10+'СЕТ СН'!I8-'СЕТ СН'!I$16</f>
        <v>3954.4375122899992</v>
      </c>
    </row>
    <row r="10" spans="1:6" x14ac:dyDescent="0.25">
      <c r="A10" s="27" t="s">
        <v>35</v>
      </c>
      <c r="B10" s="5">
        <f>СВЦЭМ!$D$15+'СЕТ СН'!F5+СВЦЭМ!$D$10+'СЕТ СН'!F8-'СЕТ СН'!F$16</f>
        <v>3778.4176596800012</v>
      </c>
      <c r="C10" s="5">
        <f>СВЦЭМ!$D$15+'СЕТ СН'!G5+СВЦЭМ!$D$10+'СЕТ СН'!G8-'СЕТ СН'!G$16</f>
        <v>4121.0676596799995</v>
      </c>
      <c r="D10" s="5">
        <f>СВЦЭМ!$D$15+'СЕТ СН'!H5+СВЦЭМ!$D$10+'СЕТ СН'!H8-'СЕТ СН'!H$16</f>
        <v>4509.1476596800003</v>
      </c>
      <c r="E10" s="5">
        <f>СВЦЭМ!$D$15+'СЕТ СН'!I5+СВЦЭМ!$D$10+'СЕТ СН'!I8-'СЕТ СН'!I$16</f>
        <v>4564.9176596799998</v>
      </c>
    </row>
    <row r="11" spans="1:6" x14ac:dyDescent="0.25">
      <c r="A11" s="27" t="s">
        <v>36</v>
      </c>
      <c r="B11" s="5">
        <f>СВЦЭМ!$D$16+'СЕТ СН'!F5+СВЦЭМ!$D$10+'СЕТ СН'!F8-'СЕТ СН'!F$16</f>
        <v>4607.8294611300007</v>
      </c>
      <c r="C11" s="5">
        <f>СВЦЭМ!$D$16+'СЕТ СН'!G5+СВЦЭМ!$D$10+'СЕТ СН'!G8-'СЕТ СН'!G$16</f>
        <v>4950.4794611299994</v>
      </c>
      <c r="D11" s="5">
        <f>СВЦЭМ!$D$16+'СЕТ СН'!H5+СВЦЭМ!$D$10+'СЕТ СН'!H8-'СЕТ СН'!H$16</f>
        <v>5338.5594611300003</v>
      </c>
      <c r="E11" s="5">
        <f>СВЦЭМ!$D$16+'СЕТ СН'!I5+СВЦЭМ!$D$10+'СЕТ СН'!I8-'СЕТ СН'!I$16</f>
        <v>5394.3294611299998</v>
      </c>
    </row>
    <row r="12" spans="1:6" x14ac:dyDescent="0.25">
      <c r="A12" s="113"/>
      <c r="B12" s="113"/>
      <c r="C12" s="113"/>
      <c r="D12" s="113"/>
      <c r="E12" s="113"/>
    </row>
    <row r="13" spans="1:6" x14ac:dyDescent="0.25">
      <c r="A13" s="28" t="s">
        <v>71</v>
      </c>
      <c r="B13" s="24"/>
    </row>
    <row r="14" spans="1:6" x14ac:dyDescent="0.25">
      <c r="A14" s="114" t="s">
        <v>70</v>
      </c>
      <c r="B14" s="112" t="s">
        <v>29</v>
      </c>
      <c r="C14" s="112"/>
      <c r="D14" s="112"/>
      <c r="E14" s="112"/>
    </row>
    <row r="15" spans="1:6" x14ac:dyDescent="0.25">
      <c r="A15" s="115"/>
      <c r="B15" s="26" t="s">
        <v>0</v>
      </c>
      <c r="C15" s="26" t="s">
        <v>32</v>
      </c>
      <c r="D15" s="26" t="s">
        <v>33</v>
      </c>
      <c r="E15" s="26" t="s">
        <v>3</v>
      </c>
    </row>
    <row r="16" spans="1:6" x14ac:dyDescent="0.25">
      <c r="A16" s="27" t="s">
        <v>34</v>
      </c>
      <c r="B16" s="29">
        <f>СВЦЭМ!$D$14+'СЕТ СН'!F5+СВЦЭМ!$D$10+'СЕТ СН'!F8-'СЕТ СН'!F$16</f>
        <v>3167.9375122900005</v>
      </c>
      <c r="C16" s="29">
        <f>СВЦЭМ!$D$14+'СЕТ СН'!G5+СВЦЭМ!$D$10+'СЕТ СН'!G8-'СЕТ СН'!G$16</f>
        <v>3510.5875122900006</v>
      </c>
      <c r="D16" s="29">
        <f>СВЦЭМ!$D$14+'СЕТ СН'!H5+СВЦЭМ!$D$10+'СЕТ СН'!H8-'СЕТ СН'!H$16</f>
        <v>3898.6675122899996</v>
      </c>
      <c r="E16" s="29">
        <f>СВЦЭМ!$D$14+'СЕТ СН'!I5+СВЦЭМ!$D$10+'СЕТ СН'!I8-'СЕТ СН'!I$16</f>
        <v>3954.4375122899992</v>
      </c>
    </row>
    <row r="17" spans="1:5" x14ac:dyDescent="0.25">
      <c r="A17" s="27" t="s">
        <v>37</v>
      </c>
      <c r="B17" s="29">
        <f>СВЦЭМ!$D$17+'СЕТ СН'!F5+СВЦЭМ!$D$10+'СЕТ СН'!F8-'СЕТ СН'!F$16</f>
        <v>4143.9271165099999</v>
      </c>
      <c r="C17" s="29">
        <f>СВЦЭМ!$D$17+'СЕТ СН'!G5+СВЦЭМ!$D$10+'СЕТ СН'!G8-'СЕТ СН'!G$16</f>
        <v>4486.5771165100005</v>
      </c>
      <c r="D17" s="29">
        <f>СВЦЭМ!$D$17+'СЕТ СН'!H5+СВЦЭМ!$D$10+'СЕТ СН'!H8-'СЕТ СН'!H$16</f>
        <v>4874.6571165100013</v>
      </c>
      <c r="E17" s="29">
        <f>СВЦЭМ!$D$17+'СЕТ СН'!I5+СВЦЭМ!$D$10+'СЕТ СН'!I8-'СЕТ СН'!I$16</f>
        <v>4930.4271165100008</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8" zoomScale="80" zoomScaleNormal="80" zoomScaleSheetLayoutView="80" workbookViewId="0">
      <selection activeCell="A148" sqref="A148:XFD150"/>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феврале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7" t="s">
        <v>38</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15.75" x14ac:dyDescent="0.2">
      <c r="A4" s="117" t="s">
        <v>8</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01.02.2018</v>
      </c>
      <c r="B12" s="37">
        <f>SUMIFS(СВЦЭМ!$C$34:$C$777,СВЦЭМ!$A$34:$A$777,$A12,СВЦЭМ!$B$34:$B$777,B$11)+'СЕТ СН'!$F$9+СВЦЭМ!$D$10+'СЕТ СН'!$F$5-'СЕТ СН'!$F$17</f>
        <v>3784.8213714199997</v>
      </c>
      <c r="C12" s="37">
        <f>SUMIFS(СВЦЭМ!$C$34:$C$777,СВЦЭМ!$A$34:$A$777,$A12,СВЦЭМ!$B$34:$B$777,C$11)+'СЕТ СН'!$F$9+СВЦЭМ!$D$10+'СЕТ СН'!$F$5-'СЕТ СН'!$F$17</f>
        <v>3821.3558109199998</v>
      </c>
      <c r="D12" s="37">
        <f>SUMIFS(СВЦЭМ!$C$34:$C$777,СВЦЭМ!$A$34:$A$777,$A12,СВЦЭМ!$B$34:$B$777,D$11)+'СЕТ СН'!$F$9+СВЦЭМ!$D$10+'СЕТ СН'!$F$5-'СЕТ СН'!$F$17</f>
        <v>3875.5471990299998</v>
      </c>
      <c r="E12" s="37">
        <f>SUMIFS(СВЦЭМ!$C$34:$C$777,СВЦЭМ!$A$34:$A$777,$A12,СВЦЭМ!$B$34:$B$777,E$11)+'СЕТ СН'!$F$9+СВЦЭМ!$D$10+'СЕТ СН'!$F$5-'СЕТ СН'!$F$17</f>
        <v>3890.5962978499997</v>
      </c>
      <c r="F12" s="37">
        <f>SUMIFS(СВЦЭМ!$C$34:$C$777,СВЦЭМ!$A$34:$A$777,$A12,СВЦЭМ!$B$34:$B$777,F$11)+'СЕТ СН'!$F$9+СВЦЭМ!$D$10+'СЕТ СН'!$F$5-'СЕТ СН'!$F$17</f>
        <v>3887.0739003900003</v>
      </c>
      <c r="G12" s="37">
        <f>SUMIFS(СВЦЭМ!$C$34:$C$777,СВЦЭМ!$A$34:$A$777,$A12,СВЦЭМ!$B$34:$B$777,G$11)+'СЕТ СН'!$F$9+СВЦЭМ!$D$10+'СЕТ СН'!$F$5-'СЕТ СН'!$F$17</f>
        <v>3863.4953861700001</v>
      </c>
      <c r="H12" s="37">
        <f>SUMIFS(СВЦЭМ!$C$34:$C$777,СВЦЭМ!$A$34:$A$777,$A12,СВЦЭМ!$B$34:$B$777,H$11)+'СЕТ СН'!$F$9+СВЦЭМ!$D$10+'СЕТ СН'!$F$5-'СЕТ СН'!$F$17</f>
        <v>3840.7928075799996</v>
      </c>
      <c r="I12" s="37">
        <f>SUMIFS(СВЦЭМ!$C$34:$C$777,СВЦЭМ!$A$34:$A$777,$A12,СВЦЭМ!$B$34:$B$777,I$11)+'СЕТ СН'!$F$9+СВЦЭМ!$D$10+'СЕТ СН'!$F$5-'СЕТ СН'!$F$17</f>
        <v>3752.4038343899997</v>
      </c>
      <c r="J12" s="37">
        <f>SUMIFS(СВЦЭМ!$C$34:$C$777,СВЦЭМ!$A$34:$A$777,$A12,СВЦЭМ!$B$34:$B$777,J$11)+'СЕТ СН'!$F$9+СВЦЭМ!$D$10+'СЕТ СН'!$F$5-'СЕТ СН'!$F$17</f>
        <v>3701.4418195599997</v>
      </c>
      <c r="K12" s="37">
        <f>SUMIFS(СВЦЭМ!$C$34:$C$777,СВЦЭМ!$A$34:$A$777,$A12,СВЦЭМ!$B$34:$B$777,K$11)+'СЕТ СН'!$F$9+СВЦЭМ!$D$10+'СЕТ СН'!$F$5-'СЕТ СН'!$F$17</f>
        <v>3681.9931697500001</v>
      </c>
      <c r="L12" s="37">
        <f>SUMIFS(СВЦЭМ!$C$34:$C$777,СВЦЭМ!$A$34:$A$777,$A12,СВЦЭМ!$B$34:$B$777,L$11)+'СЕТ СН'!$F$9+СВЦЭМ!$D$10+'СЕТ СН'!$F$5-'СЕТ СН'!$F$17</f>
        <v>3668.1560274799999</v>
      </c>
      <c r="M12" s="37">
        <f>SUMIFS(СВЦЭМ!$C$34:$C$777,СВЦЭМ!$A$34:$A$777,$A12,СВЦЭМ!$B$34:$B$777,M$11)+'СЕТ СН'!$F$9+СВЦЭМ!$D$10+'СЕТ СН'!$F$5-'СЕТ СН'!$F$17</f>
        <v>3674.2657376499997</v>
      </c>
      <c r="N12" s="37">
        <f>SUMIFS(СВЦЭМ!$C$34:$C$777,СВЦЭМ!$A$34:$A$777,$A12,СВЦЭМ!$B$34:$B$777,N$11)+'СЕТ СН'!$F$9+СВЦЭМ!$D$10+'СЕТ СН'!$F$5-'СЕТ СН'!$F$17</f>
        <v>3676.9195312199995</v>
      </c>
      <c r="O12" s="37">
        <f>SUMIFS(СВЦЭМ!$C$34:$C$777,СВЦЭМ!$A$34:$A$777,$A12,СВЦЭМ!$B$34:$B$777,O$11)+'СЕТ СН'!$F$9+СВЦЭМ!$D$10+'СЕТ СН'!$F$5-'СЕТ СН'!$F$17</f>
        <v>3683.96936615</v>
      </c>
      <c r="P12" s="37">
        <f>SUMIFS(СВЦЭМ!$C$34:$C$777,СВЦЭМ!$A$34:$A$777,$A12,СВЦЭМ!$B$34:$B$777,P$11)+'СЕТ СН'!$F$9+СВЦЭМ!$D$10+'СЕТ СН'!$F$5-'СЕТ СН'!$F$17</f>
        <v>3695.6493316900001</v>
      </c>
      <c r="Q12" s="37">
        <f>SUMIFS(СВЦЭМ!$C$34:$C$777,СВЦЭМ!$A$34:$A$777,$A12,СВЦЭМ!$B$34:$B$777,Q$11)+'СЕТ СН'!$F$9+СВЦЭМ!$D$10+'СЕТ СН'!$F$5-'СЕТ СН'!$F$17</f>
        <v>3706.3774452599996</v>
      </c>
      <c r="R12" s="37">
        <f>SUMIFS(СВЦЭМ!$C$34:$C$777,СВЦЭМ!$A$34:$A$777,$A12,СВЦЭМ!$B$34:$B$777,R$11)+'СЕТ СН'!$F$9+СВЦЭМ!$D$10+'СЕТ СН'!$F$5-'СЕТ СН'!$F$17</f>
        <v>3708.6161940400002</v>
      </c>
      <c r="S12" s="37">
        <f>SUMIFS(СВЦЭМ!$C$34:$C$777,СВЦЭМ!$A$34:$A$777,$A12,СВЦЭМ!$B$34:$B$777,S$11)+'СЕТ СН'!$F$9+СВЦЭМ!$D$10+'СЕТ СН'!$F$5-'СЕТ СН'!$F$17</f>
        <v>3705.2726192100004</v>
      </c>
      <c r="T12" s="37">
        <f>SUMIFS(СВЦЭМ!$C$34:$C$777,СВЦЭМ!$A$34:$A$777,$A12,СВЦЭМ!$B$34:$B$777,T$11)+'СЕТ СН'!$F$9+СВЦЭМ!$D$10+'СЕТ СН'!$F$5-'СЕТ СН'!$F$17</f>
        <v>3667.6458422800001</v>
      </c>
      <c r="U12" s="37">
        <f>SUMIFS(СВЦЭМ!$C$34:$C$777,СВЦЭМ!$A$34:$A$777,$A12,СВЦЭМ!$B$34:$B$777,U$11)+'СЕТ СН'!$F$9+СВЦЭМ!$D$10+'СЕТ СН'!$F$5-'СЕТ СН'!$F$17</f>
        <v>3660.9912413699999</v>
      </c>
      <c r="V12" s="37">
        <f>SUMIFS(СВЦЭМ!$C$34:$C$777,СВЦЭМ!$A$34:$A$777,$A12,СВЦЭМ!$B$34:$B$777,V$11)+'СЕТ СН'!$F$9+СВЦЭМ!$D$10+'СЕТ СН'!$F$5-'СЕТ СН'!$F$17</f>
        <v>3665.2670920599999</v>
      </c>
      <c r="W12" s="37">
        <f>SUMIFS(СВЦЭМ!$C$34:$C$777,СВЦЭМ!$A$34:$A$777,$A12,СВЦЭМ!$B$34:$B$777,W$11)+'СЕТ СН'!$F$9+СВЦЭМ!$D$10+'СЕТ СН'!$F$5-'СЕТ СН'!$F$17</f>
        <v>3669.9710265899998</v>
      </c>
      <c r="X12" s="37">
        <f>SUMIFS(СВЦЭМ!$C$34:$C$777,СВЦЭМ!$A$34:$A$777,$A12,СВЦЭМ!$B$34:$B$777,X$11)+'СЕТ СН'!$F$9+СВЦЭМ!$D$10+'СЕТ СН'!$F$5-'СЕТ СН'!$F$17</f>
        <v>3681.5330386199998</v>
      </c>
      <c r="Y12" s="37">
        <f>SUMIFS(СВЦЭМ!$C$34:$C$777,СВЦЭМ!$A$34:$A$777,$A12,СВЦЭМ!$B$34:$B$777,Y$11)+'СЕТ СН'!$F$9+СВЦЭМ!$D$10+'СЕТ СН'!$F$5-'СЕТ СН'!$F$17</f>
        <v>3754.8384544300002</v>
      </c>
      <c r="AA12" s="38"/>
    </row>
    <row r="13" spans="1:27" ht="15.75" x14ac:dyDescent="0.2">
      <c r="A13" s="36">
        <f>A12+1</f>
        <v>43133</v>
      </c>
      <c r="B13" s="37">
        <f>SUMIFS(СВЦЭМ!$C$34:$C$777,СВЦЭМ!$A$34:$A$777,$A13,СВЦЭМ!$B$34:$B$777,B$11)+'СЕТ СН'!$F$9+СВЦЭМ!$D$10+'СЕТ СН'!$F$5-'СЕТ СН'!$F$17</f>
        <v>3808.7391106299997</v>
      </c>
      <c r="C13" s="37">
        <f>SUMIFS(СВЦЭМ!$C$34:$C$777,СВЦЭМ!$A$34:$A$777,$A13,СВЦЭМ!$B$34:$B$777,C$11)+'СЕТ СН'!$F$9+СВЦЭМ!$D$10+'СЕТ СН'!$F$5-'СЕТ СН'!$F$17</f>
        <v>3847.9384959699996</v>
      </c>
      <c r="D13" s="37">
        <f>SUMIFS(СВЦЭМ!$C$34:$C$777,СВЦЭМ!$A$34:$A$777,$A13,СВЦЭМ!$B$34:$B$777,D$11)+'СЕТ СН'!$F$9+СВЦЭМ!$D$10+'СЕТ СН'!$F$5-'СЕТ СН'!$F$17</f>
        <v>3912.1230614900001</v>
      </c>
      <c r="E13" s="37">
        <f>SUMIFS(СВЦЭМ!$C$34:$C$777,СВЦЭМ!$A$34:$A$777,$A13,СВЦЭМ!$B$34:$B$777,E$11)+'СЕТ СН'!$F$9+СВЦЭМ!$D$10+'СЕТ СН'!$F$5-'СЕТ СН'!$F$17</f>
        <v>3925.5199522300004</v>
      </c>
      <c r="F13" s="37">
        <f>SUMIFS(СВЦЭМ!$C$34:$C$777,СВЦЭМ!$A$34:$A$777,$A13,СВЦЭМ!$B$34:$B$777,F$11)+'СЕТ СН'!$F$9+СВЦЭМ!$D$10+'СЕТ СН'!$F$5-'СЕТ СН'!$F$17</f>
        <v>3924.2672136100005</v>
      </c>
      <c r="G13" s="37">
        <f>SUMIFS(СВЦЭМ!$C$34:$C$777,СВЦЭМ!$A$34:$A$777,$A13,СВЦЭМ!$B$34:$B$777,G$11)+'СЕТ СН'!$F$9+СВЦЭМ!$D$10+'СЕТ СН'!$F$5-'СЕТ СН'!$F$17</f>
        <v>3900.4551624500004</v>
      </c>
      <c r="H13" s="37">
        <f>SUMIFS(СВЦЭМ!$C$34:$C$777,СВЦЭМ!$A$34:$A$777,$A13,СВЦЭМ!$B$34:$B$777,H$11)+'СЕТ СН'!$F$9+СВЦЭМ!$D$10+'СЕТ СН'!$F$5-'СЕТ СН'!$F$17</f>
        <v>3834.8402511400004</v>
      </c>
      <c r="I13" s="37">
        <f>SUMIFS(СВЦЭМ!$C$34:$C$777,СВЦЭМ!$A$34:$A$777,$A13,СВЦЭМ!$B$34:$B$777,I$11)+'СЕТ СН'!$F$9+СВЦЭМ!$D$10+'СЕТ СН'!$F$5-'СЕТ СН'!$F$17</f>
        <v>3745.9218100800003</v>
      </c>
      <c r="J13" s="37">
        <f>SUMIFS(СВЦЭМ!$C$34:$C$777,СВЦЭМ!$A$34:$A$777,$A13,СВЦЭМ!$B$34:$B$777,J$11)+'СЕТ СН'!$F$9+СВЦЭМ!$D$10+'СЕТ СН'!$F$5-'СЕТ СН'!$F$17</f>
        <v>3682.3673798300001</v>
      </c>
      <c r="K13" s="37">
        <f>SUMIFS(СВЦЭМ!$C$34:$C$777,СВЦЭМ!$A$34:$A$777,$A13,СВЦЭМ!$B$34:$B$777,K$11)+'СЕТ СН'!$F$9+СВЦЭМ!$D$10+'СЕТ СН'!$F$5-'СЕТ СН'!$F$17</f>
        <v>3642.0632845499999</v>
      </c>
      <c r="L13" s="37">
        <f>SUMIFS(СВЦЭМ!$C$34:$C$777,СВЦЭМ!$A$34:$A$777,$A13,СВЦЭМ!$B$34:$B$777,L$11)+'СЕТ СН'!$F$9+СВЦЭМ!$D$10+'СЕТ СН'!$F$5-'СЕТ СН'!$F$17</f>
        <v>3629.8917002399999</v>
      </c>
      <c r="M13" s="37">
        <f>SUMIFS(СВЦЭМ!$C$34:$C$777,СВЦЭМ!$A$34:$A$777,$A13,СВЦЭМ!$B$34:$B$777,M$11)+'СЕТ СН'!$F$9+СВЦЭМ!$D$10+'СЕТ СН'!$F$5-'СЕТ СН'!$F$17</f>
        <v>3639.9022178600003</v>
      </c>
      <c r="N13" s="37">
        <f>SUMIFS(СВЦЭМ!$C$34:$C$777,СВЦЭМ!$A$34:$A$777,$A13,СВЦЭМ!$B$34:$B$777,N$11)+'СЕТ СН'!$F$9+СВЦЭМ!$D$10+'СЕТ СН'!$F$5-'СЕТ СН'!$F$17</f>
        <v>3658.47648789</v>
      </c>
      <c r="O13" s="37">
        <f>SUMIFS(СВЦЭМ!$C$34:$C$777,СВЦЭМ!$A$34:$A$777,$A13,СВЦЭМ!$B$34:$B$777,O$11)+'СЕТ СН'!$F$9+СВЦЭМ!$D$10+'СЕТ СН'!$F$5-'СЕТ СН'!$F$17</f>
        <v>3668.2319625000005</v>
      </c>
      <c r="P13" s="37">
        <f>SUMIFS(СВЦЭМ!$C$34:$C$777,СВЦЭМ!$A$34:$A$777,$A13,СВЦЭМ!$B$34:$B$777,P$11)+'СЕТ СН'!$F$9+СВЦЭМ!$D$10+'СЕТ СН'!$F$5-'СЕТ СН'!$F$17</f>
        <v>3683.6039342600002</v>
      </c>
      <c r="Q13" s="37">
        <f>SUMIFS(СВЦЭМ!$C$34:$C$777,СВЦЭМ!$A$34:$A$777,$A13,СВЦЭМ!$B$34:$B$777,Q$11)+'СЕТ СН'!$F$9+СВЦЭМ!$D$10+'СЕТ СН'!$F$5-'СЕТ СН'!$F$17</f>
        <v>3693.1845730999999</v>
      </c>
      <c r="R13" s="37">
        <f>SUMIFS(СВЦЭМ!$C$34:$C$777,СВЦЭМ!$A$34:$A$777,$A13,СВЦЭМ!$B$34:$B$777,R$11)+'СЕТ СН'!$F$9+СВЦЭМ!$D$10+'СЕТ СН'!$F$5-'СЕТ СН'!$F$17</f>
        <v>3705.0584088299997</v>
      </c>
      <c r="S13" s="37">
        <f>SUMIFS(СВЦЭМ!$C$34:$C$777,СВЦЭМ!$A$34:$A$777,$A13,СВЦЭМ!$B$34:$B$777,S$11)+'СЕТ СН'!$F$9+СВЦЭМ!$D$10+'СЕТ СН'!$F$5-'СЕТ СН'!$F$17</f>
        <v>3697.9065908099997</v>
      </c>
      <c r="T13" s="37">
        <f>SUMIFS(СВЦЭМ!$C$34:$C$777,СВЦЭМ!$A$34:$A$777,$A13,СВЦЭМ!$B$34:$B$777,T$11)+'СЕТ СН'!$F$9+СВЦЭМ!$D$10+'СЕТ СН'!$F$5-'СЕТ СН'!$F$17</f>
        <v>3659.7952510299997</v>
      </c>
      <c r="U13" s="37">
        <f>SUMIFS(СВЦЭМ!$C$34:$C$777,СВЦЭМ!$A$34:$A$777,$A13,СВЦЭМ!$B$34:$B$777,U$11)+'СЕТ СН'!$F$9+СВЦЭМ!$D$10+'СЕТ СН'!$F$5-'СЕТ СН'!$F$17</f>
        <v>3641.4864738000001</v>
      </c>
      <c r="V13" s="37">
        <f>SUMIFS(СВЦЭМ!$C$34:$C$777,СВЦЭМ!$A$34:$A$777,$A13,СВЦЭМ!$B$34:$B$777,V$11)+'СЕТ СН'!$F$9+СВЦЭМ!$D$10+'СЕТ СН'!$F$5-'СЕТ СН'!$F$17</f>
        <v>3650.8016426099998</v>
      </c>
      <c r="W13" s="37">
        <f>SUMIFS(СВЦЭМ!$C$34:$C$777,СВЦЭМ!$A$34:$A$777,$A13,СВЦЭМ!$B$34:$B$777,W$11)+'СЕТ СН'!$F$9+СВЦЭМ!$D$10+'СЕТ СН'!$F$5-'СЕТ СН'!$F$17</f>
        <v>3668.41655829</v>
      </c>
      <c r="X13" s="37">
        <f>SUMIFS(СВЦЭМ!$C$34:$C$777,СВЦЭМ!$A$34:$A$777,$A13,СВЦЭМ!$B$34:$B$777,X$11)+'СЕТ СН'!$F$9+СВЦЭМ!$D$10+'СЕТ СН'!$F$5-'СЕТ СН'!$F$17</f>
        <v>3688.8615475499996</v>
      </c>
      <c r="Y13" s="37">
        <f>SUMIFS(СВЦЭМ!$C$34:$C$777,СВЦЭМ!$A$34:$A$777,$A13,СВЦЭМ!$B$34:$B$777,Y$11)+'СЕТ СН'!$F$9+СВЦЭМ!$D$10+'СЕТ СН'!$F$5-'СЕТ СН'!$F$17</f>
        <v>3748.7448527600004</v>
      </c>
    </row>
    <row r="14" spans="1:27" ht="15.75" x14ac:dyDescent="0.2">
      <c r="A14" s="36">
        <f t="shared" ref="A14:A42" si="0">A13+1</f>
        <v>43134</v>
      </c>
      <c r="B14" s="37">
        <f>SUMIFS(СВЦЭМ!$C$34:$C$777,СВЦЭМ!$A$34:$A$777,$A14,СВЦЭМ!$B$34:$B$777,B$11)+'СЕТ СН'!$F$9+СВЦЭМ!$D$10+'СЕТ СН'!$F$5-'СЕТ СН'!$F$17</f>
        <v>3785.4982063000002</v>
      </c>
      <c r="C14" s="37">
        <f>SUMIFS(СВЦЭМ!$C$34:$C$777,СВЦЭМ!$A$34:$A$777,$A14,СВЦЭМ!$B$34:$B$777,C$11)+'СЕТ СН'!$F$9+СВЦЭМ!$D$10+'СЕТ СН'!$F$5-'СЕТ СН'!$F$17</f>
        <v>3823.38593154</v>
      </c>
      <c r="D14" s="37">
        <f>SUMIFS(СВЦЭМ!$C$34:$C$777,СВЦЭМ!$A$34:$A$777,$A14,СВЦЭМ!$B$34:$B$777,D$11)+'СЕТ СН'!$F$9+СВЦЭМ!$D$10+'СЕТ СН'!$F$5-'СЕТ СН'!$F$17</f>
        <v>3888.2086385300004</v>
      </c>
      <c r="E14" s="37">
        <f>SUMIFS(СВЦЭМ!$C$34:$C$777,СВЦЭМ!$A$34:$A$777,$A14,СВЦЭМ!$B$34:$B$777,E$11)+'СЕТ СН'!$F$9+СВЦЭМ!$D$10+'СЕТ СН'!$F$5-'СЕТ СН'!$F$17</f>
        <v>3897.9557805899999</v>
      </c>
      <c r="F14" s="37">
        <f>SUMIFS(СВЦЭМ!$C$34:$C$777,СВЦЭМ!$A$34:$A$777,$A14,СВЦЭМ!$B$34:$B$777,F$11)+'СЕТ СН'!$F$9+СВЦЭМ!$D$10+'СЕТ СН'!$F$5-'СЕТ СН'!$F$17</f>
        <v>3903.7818120099996</v>
      </c>
      <c r="G14" s="37">
        <f>SUMIFS(СВЦЭМ!$C$34:$C$777,СВЦЭМ!$A$34:$A$777,$A14,СВЦЭМ!$B$34:$B$777,G$11)+'СЕТ СН'!$F$9+СВЦЭМ!$D$10+'СЕТ СН'!$F$5-'СЕТ СН'!$F$17</f>
        <v>3884.3358448000004</v>
      </c>
      <c r="H14" s="37">
        <f>SUMIFS(СВЦЭМ!$C$34:$C$777,СВЦЭМ!$A$34:$A$777,$A14,СВЦЭМ!$B$34:$B$777,H$11)+'СЕТ СН'!$F$9+СВЦЭМ!$D$10+'СЕТ СН'!$F$5-'СЕТ СН'!$F$17</f>
        <v>3859.4253646000002</v>
      </c>
      <c r="I14" s="37">
        <f>SUMIFS(СВЦЭМ!$C$34:$C$777,СВЦЭМ!$A$34:$A$777,$A14,СВЦЭМ!$B$34:$B$777,I$11)+'СЕТ СН'!$F$9+СВЦЭМ!$D$10+'СЕТ СН'!$F$5-'СЕТ СН'!$F$17</f>
        <v>3783.0297539500002</v>
      </c>
      <c r="J14" s="37">
        <f>SUMIFS(СВЦЭМ!$C$34:$C$777,СВЦЭМ!$A$34:$A$777,$A14,СВЦЭМ!$B$34:$B$777,J$11)+'СЕТ СН'!$F$9+СВЦЭМ!$D$10+'СЕТ СН'!$F$5-'СЕТ СН'!$F$17</f>
        <v>3724.1348068000002</v>
      </c>
      <c r="K14" s="37">
        <f>SUMIFS(СВЦЭМ!$C$34:$C$777,СВЦЭМ!$A$34:$A$777,$A14,СВЦЭМ!$B$34:$B$777,K$11)+'СЕТ СН'!$F$9+СВЦЭМ!$D$10+'СЕТ СН'!$F$5-'СЕТ СН'!$F$17</f>
        <v>3673.2129491500004</v>
      </c>
      <c r="L14" s="37">
        <f>SUMIFS(СВЦЭМ!$C$34:$C$777,СВЦЭМ!$A$34:$A$777,$A14,СВЦЭМ!$B$34:$B$777,L$11)+'СЕТ СН'!$F$9+СВЦЭМ!$D$10+'СЕТ СН'!$F$5-'СЕТ СН'!$F$17</f>
        <v>3640.9281298000001</v>
      </c>
      <c r="M14" s="37">
        <f>SUMIFS(СВЦЭМ!$C$34:$C$777,СВЦЭМ!$A$34:$A$777,$A14,СВЦЭМ!$B$34:$B$777,M$11)+'СЕТ СН'!$F$9+СВЦЭМ!$D$10+'СЕТ СН'!$F$5-'СЕТ СН'!$F$17</f>
        <v>3641.5445363900003</v>
      </c>
      <c r="N14" s="37">
        <f>SUMIFS(СВЦЭМ!$C$34:$C$777,СВЦЭМ!$A$34:$A$777,$A14,СВЦЭМ!$B$34:$B$777,N$11)+'СЕТ СН'!$F$9+СВЦЭМ!$D$10+'СЕТ СН'!$F$5-'СЕТ СН'!$F$17</f>
        <v>3648.7329732599997</v>
      </c>
      <c r="O14" s="37">
        <f>SUMIFS(СВЦЭМ!$C$34:$C$777,СВЦЭМ!$A$34:$A$777,$A14,СВЦЭМ!$B$34:$B$777,O$11)+'СЕТ СН'!$F$9+СВЦЭМ!$D$10+'СЕТ СН'!$F$5-'СЕТ СН'!$F$17</f>
        <v>3658.3965710400003</v>
      </c>
      <c r="P14" s="37">
        <f>SUMIFS(СВЦЭМ!$C$34:$C$777,СВЦЭМ!$A$34:$A$777,$A14,СВЦЭМ!$B$34:$B$777,P$11)+'СЕТ СН'!$F$9+СВЦЭМ!$D$10+'СЕТ СН'!$F$5-'СЕТ СН'!$F$17</f>
        <v>3672.4234304500001</v>
      </c>
      <c r="Q14" s="37">
        <f>SUMIFS(СВЦЭМ!$C$34:$C$777,СВЦЭМ!$A$34:$A$777,$A14,СВЦЭМ!$B$34:$B$777,Q$11)+'СЕТ СН'!$F$9+СВЦЭМ!$D$10+'СЕТ СН'!$F$5-'СЕТ СН'!$F$17</f>
        <v>3682.85894555</v>
      </c>
      <c r="R14" s="37">
        <f>SUMIFS(СВЦЭМ!$C$34:$C$777,СВЦЭМ!$A$34:$A$777,$A14,СВЦЭМ!$B$34:$B$777,R$11)+'СЕТ СН'!$F$9+СВЦЭМ!$D$10+'СЕТ СН'!$F$5-'СЕТ СН'!$F$17</f>
        <v>3684.8739234999998</v>
      </c>
      <c r="S14" s="37">
        <f>SUMIFS(СВЦЭМ!$C$34:$C$777,СВЦЭМ!$A$34:$A$777,$A14,СВЦЭМ!$B$34:$B$777,S$11)+'СЕТ СН'!$F$9+СВЦЭМ!$D$10+'СЕТ СН'!$F$5-'СЕТ СН'!$F$17</f>
        <v>3673.2750533700005</v>
      </c>
      <c r="T14" s="37">
        <f>SUMIFS(СВЦЭМ!$C$34:$C$777,СВЦЭМ!$A$34:$A$777,$A14,СВЦЭМ!$B$34:$B$777,T$11)+'СЕТ СН'!$F$9+СВЦЭМ!$D$10+'СЕТ СН'!$F$5-'СЕТ СН'!$F$17</f>
        <v>3641.6479327800002</v>
      </c>
      <c r="U14" s="37">
        <f>SUMIFS(СВЦЭМ!$C$34:$C$777,СВЦЭМ!$A$34:$A$777,$A14,СВЦЭМ!$B$34:$B$777,U$11)+'СЕТ СН'!$F$9+СВЦЭМ!$D$10+'СЕТ СН'!$F$5-'СЕТ СН'!$F$17</f>
        <v>3633.2402950299997</v>
      </c>
      <c r="V14" s="37">
        <f>SUMIFS(СВЦЭМ!$C$34:$C$777,СВЦЭМ!$A$34:$A$777,$A14,СВЦЭМ!$B$34:$B$777,V$11)+'СЕТ СН'!$F$9+СВЦЭМ!$D$10+'СЕТ СН'!$F$5-'СЕТ СН'!$F$17</f>
        <v>3642.3920683700003</v>
      </c>
      <c r="W14" s="37">
        <f>SUMIFS(СВЦЭМ!$C$34:$C$777,СВЦЭМ!$A$34:$A$777,$A14,СВЦЭМ!$B$34:$B$777,W$11)+'СЕТ СН'!$F$9+СВЦЭМ!$D$10+'СЕТ СН'!$F$5-'СЕТ СН'!$F$17</f>
        <v>3659.9504659099998</v>
      </c>
      <c r="X14" s="37">
        <f>SUMIFS(СВЦЭМ!$C$34:$C$777,СВЦЭМ!$A$34:$A$777,$A14,СВЦЭМ!$B$34:$B$777,X$11)+'СЕТ СН'!$F$9+СВЦЭМ!$D$10+'СЕТ СН'!$F$5-'СЕТ СН'!$F$17</f>
        <v>3686.5632021899996</v>
      </c>
      <c r="Y14" s="37">
        <f>SUMIFS(СВЦЭМ!$C$34:$C$777,СВЦЭМ!$A$34:$A$777,$A14,СВЦЭМ!$B$34:$B$777,Y$11)+'СЕТ СН'!$F$9+СВЦЭМ!$D$10+'СЕТ СН'!$F$5-'СЕТ СН'!$F$17</f>
        <v>3758.0263686200001</v>
      </c>
    </row>
    <row r="15" spans="1:27" ht="15.75" x14ac:dyDescent="0.2">
      <c r="A15" s="36">
        <f t="shared" si="0"/>
        <v>43135</v>
      </c>
      <c r="B15" s="37">
        <f>SUMIFS(СВЦЭМ!$C$34:$C$777,СВЦЭМ!$A$34:$A$777,$A15,СВЦЭМ!$B$34:$B$777,B$11)+'СЕТ СН'!$F$9+СВЦЭМ!$D$10+'СЕТ СН'!$F$5-'СЕТ СН'!$F$17</f>
        <v>3760.46493117</v>
      </c>
      <c r="C15" s="37">
        <f>SUMIFS(СВЦЭМ!$C$34:$C$777,СВЦЭМ!$A$34:$A$777,$A15,СВЦЭМ!$B$34:$B$777,C$11)+'СЕТ СН'!$F$9+СВЦЭМ!$D$10+'СЕТ СН'!$F$5-'СЕТ СН'!$F$17</f>
        <v>3777.6856333000001</v>
      </c>
      <c r="D15" s="37">
        <f>SUMIFS(СВЦЭМ!$C$34:$C$777,СВЦЭМ!$A$34:$A$777,$A15,СВЦЭМ!$B$34:$B$777,D$11)+'СЕТ СН'!$F$9+СВЦЭМ!$D$10+'СЕТ СН'!$F$5-'СЕТ СН'!$F$17</f>
        <v>3845.4509442800004</v>
      </c>
      <c r="E15" s="37">
        <f>SUMIFS(СВЦЭМ!$C$34:$C$777,СВЦЭМ!$A$34:$A$777,$A15,СВЦЭМ!$B$34:$B$777,E$11)+'СЕТ СН'!$F$9+СВЦЭМ!$D$10+'СЕТ СН'!$F$5-'СЕТ СН'!$F$17</f>
        <v>3852.2352134999996</v>
      </c>
      <c r="F15" s="37">
        <f>SUMIFS(СВЦЭМ!$C$34:$C$777,СВЦЭМ!$A$34:$A$777,$A15,СВЦЭМ!$B$34:$B$777,F$11)+'СЕТ СН'!$F$9+СВЦЭМ!$D$10+'СЕТ СН'!$F$5-'СЕТ СН'!$F$17</f>
        <v>3853.8311228400003</v>
      </c>
      <c r="G15" s="37">
        <f>SUMIFS(СВЦЭМ!$C$34:$C$777,СВЦЭМ!$A$34:$A$777,$A15,СВЦЭМ!$B$34:$B$777,G$11)+'СЕТ СН'!$F$9+СВЦЭМ!$D$10+'СЕТ СН'!$F$5-'СЕТ СН'!$F$17</f>
        <v>3843.9250301500001</v>
      </c>
      <c r="H15" s="37">
        <f>SUMIFS(СВЦЭМ!$C$34:$C$777,СВЦЭМ!$A$34:$A$777,$A15,СВЦЭМ!$B$34:$B$777,H$11)+'СЕТ СН'!$F$9+СВЦЭМ!$D$10+'СЕТ СН'!$F$5-'СЕТ СН'!$F$17</f>
        <v>3824.0102376999998</v>
      </c>
      <c r="I15" s="37">
        <f>SUMIFS(СВЦЭМ!$C$34:$C$777,СВЦЭМ!$A$34:$A$777,$A15,СВЦЭМ!$B$34:$B$777,I$11)+'СЕТ СН'!$F$9+СВЦЭМ!$D$10+'СЕТ СН'!$F$5-'СЕТ СН'!$F$17</f>
        <v>3760.2852801699996</v>
      </c>
      <c r="J15" s="37">
        <f>SUMIFS(СВЦЭМ!$C$34:$C$777,СВЦЭМ!$A$34:$A$777,$A15,СВЦЭМ!$B$34:$B$777,J$11)+'СЕТ СН'!$F$9+СВЦЭМ!$D$10+'СЕТ СН'!$F$5-'СЕТ СН'!$F$17</f>
        <v>3718.20978031</v>
      </c>
      <c r="K15" s="37">
        <f>SUMIFS(СВЦЭМ!$C$34:$C$777,СВЦЭМ!$A$34:$A$777,$A15,СВЦЭМ!$B$34:$B$777,K$11)+'СЕТ СН'!$F$9+СВЦЭМ!$D$10+'СЕТ СН'!$F$5-'СЕТ СН'!$F$17</f>
        <v>3665.7555415700003</v>
      </c>
      <c r="L15" s="37">
        <f>SUMIFS(СВЦЭМ!$C$34:$C$777,СВЦЭМ!$A$34:$A$777,$A15,СВЦЭМ!$B$34:$B$777,L$11)+'СЕТ СН'!$F$9+СВЦЭМ!$D$10+'СЕТ СН'!$F$5-'СЕТ СН'!$F$17</f>
        <v>3623.2799114599998</v>
      </c>
      <c r="M15" s="37">
        <f>SUMIFS(СВЦЭМ!$C$34:$C$777,СВЦЭМ!$A$34:$A$777,$A15,СВЦЭМ!$B$34:$B$777,M$11)+'СЕТ СН'!$F$9+СВЦЭМ!$D$10+'СЕТ СН'!$F$5-'СЕТ СН'!$F$17</f>
        <v>3617.2934410900002</v>
      </c>
      <c r="N15" s="37">
        <f>SUMIFS(СВЦЭМ!$C$34:$C$777,СВЦЭМ!$A$34:$A$777,$A15,СВЦЭМ!$B$34:$B$777,N$11)+'СЕТ СН'!$F$9+СВЦЭМ!$D$10+'СЕТ СН'!$F$5-'СЕТ СН'!$F$17</f>
        <v>3631.4710363199997</v>
      </c>
      <c r="O15" s="37">
        <f>SUMIFS(СВЦЭМ!$C$34:$C$777,СВЦЭМ!$A$34:$A$777,$A15,СВЦЭМ!$B$34:$B$777,O$11)+'СЕТ СН'!$F$9+СВЦЭМ!$D$10+'СЕТ СН'!$F$5-'СЕТ СН'!$F$17</f>
        <v>3643.5008081800001</v>
      </c>
      <c r="P15" s="37">
        <f>SUMIFS(СВЦЭМ!$C$34:$C$777,СВЦЭМ!$A$34:$A$777,$A15,СВЦЭМ!$B$34:$B$777,P$11)+'СЕТ СН'!$F$9+СВЦЭМ!$D$10+'СЕТ СН'!$F$5-'СЕТ СН'!$F$17</f>
        <v>3651.6388970699995</v>
      </c>
      <c r="Q15" s="37">
        <f>SUMIFS(СВЦЭМ!$C$34:$C$777,СВЦЭМ!$A$34:$A$777,$A15,СВЦЭМ!$B$34:$B$777,Q$11)+'СЕТ СН'!$F$9+СВЦЭМ!$D$10+'СЕТ СН'!$F$5-'СЕТ СН'!$F$17</f>
        <v>3657.8241751199998</v>
      </c>
      <c r="R15" s="37">
        <f>SUMIFS(СВЦЭМ!$C$34:$C$777,СВЦЭМ!$A$34:$A$777,$A15,СВЦЭМ!$B$34:$B$777,R$11)+'СЕТ СН'!$F$9+СВЦЭМ!$D$10+'СЕТ СН'!$F$5-'СЕТ СН'!$F$17</f>
        <v>3659.1214179100002</v>
      </c>
      <c r="S15" s="37">
        <f>SUMIFS(СВЦЭМ!$C$34:$C$777,СВЦЭМ!$A$34:$A$777,$A15,СВЦЭМ!$B$34:$B$777,S$11)+'СЕТ СН'!$F$9+СВЦЭМ!$D$10+'СЕТ СН'!$F$5-'СЕТ СН'!$F$17</f>
        <v>3647.9529574900002</v>
      </c>
      <c r="T15" s="37">
        <f>SUMIFS(СВЦЭМ!$C$34:$C$777,СВЦЭМ!$A$34:$A$777,$A15,СВЦЭМ!$B$34:$B$777,T$11)+'СЕТ СН'!$F$9+СВЦЭМ!$D$10+'СЕТ СН'!$F$5-'СЕТ СН'!$F$17</f>
        <v>3636.8255912299996</v>
      </c>
      <c r="U15" s="37">
        <f>SUMIFS(СВЦЭМ!$C$34:$C$777,СВЦЭМ!$A$34:$A$777,$A15,СВЦЭМ!$B$34:$B$777,U$11)+'СЕТ СН'!$F$9+СВЦЭМ!$D$10+'СЕТ СН'!$F$5-'СЕТ СН'!$F$17</f>
        <v>3642.5755321399997</v>
      </c>
      <c r="V15" s="37">
        <f>SUMIFS(СВЦЭМ!$C$34:$C$777,СВЦЭМ!$A$34:$A$777,$A15,СВЦЭМ!$B$34:$B$777,V$11)+'СЕТ СН'!$F$9+СВЦЭМ!$D$10+'СЕТ СН'!$F$5-'СЕТ СН'!$F$17</f>
        <v>3629.8777981600001</v>
      </c>
      <c r="W15" s="37">
        <f>SUMIFS(СВЦЭМ!$C$34:$C$777,СВЦЭМ!$A$34:$A$777,$A15,СВЦЭМ!$B$34:$B$777,W$11)+'СЕТ СН'!$F$9+СВЦЭМ!$D$10+'СЕТ СН'!$F$5-'СЕТ СН'!$F$17</f>
        <v>3614.7670015400004</v>
      </c>
      <c r="X15" s="37">
        <f>SUMIFS(СВЦЭМ!$C$34:$C$777,СВЦЭМ!$A$34:$A$777,$A15,СВЦЭМ!$B$34:$B$777,X$11)+'СЕТ СН'!$F$9+СВЦЭМ!$D$10+'СЕТ СН'!$F$5-'СЕТ СН'!$F$17</f>
        <v>3633.3816488300004</v>
      </c>
      <c r="Y15" s="37">
        <f>SUMIFS(СВЦЭМ!$C$34:$C$777,СВЦЭМ!$A$34:$A$777,$A15,СВЦЭМ!$B$34:$B$777,Y$11)+'СЕТ СН'!$F$9+СВЦЭМ!$D$10+'СЕТ СН'!$F$5-'СЕТ СН'!$F$17</f>
        <v>3700.8373690399999</v>
      </c>
    </row>
    <row r="16" spans="1:27" ht="15.75" x14ac:dyDescent="0.2">
      <c r="A16" s="36">
        <f t="shared" si="0"/>
        <v>43136</v>
      </c>
      <c r="B16" s="37">
        <f>SUMIFS(СВЦЭМ!$C$34:$C$777,СВЦЭМ!$A$34:$A$777,$A16,СВЦЭМ!$B$34:$B$777,B$11)+'СЕТ СН'!$F$9+СВЦЭМ!$D$10+'СЕТ СН'!$F$5-'СЕТ СН'!$F$17</f>
        <v>3807.4445630200003</v>
      </c>
      <c r="C16" s="37">
        <f>SUMIFS(СВЦЭМ!$C$34:$C$777,СВЦЭМ!$A$34:$A$777,$A16,СВЦЭМ!$B$34:$B$777,C$11)+'СЕТ СН'!$F$9+СВЦЭМ!$D$10+'СЕТ СН'!$F$5-'СЕТ СН'!$F$17</f>
        <v>3841.8627731499996</v>
      </c>
      <c r="D16" s="37">
        <f>SUMIFS(СВЦЭМ!$C$34:$C$777,СВЦЭМ!$A$34:$A$777,$A16,СВЦЭМ!$B$34:$B$777,D$11)+'СЕТ СН'!$F$9+СВЦЭМ!$D$10+'СЕТ СН'!$F$5-'СЕТ СН'!$F$17</f>
        <v>3898.3774913399998</v>
      </c>
      <c r="E16" s="37">
        <f>SUMIFS(СВЦЭМ!$C$34:$C$777,СВЦЭМ!$A$34:$A$777,$A16,СВЦЭМ!$B$34:$B$777,E$11)+'СЕТ СН'!$F$9+СВЦЭМ!$D$10+'СЕТ СН'!$F$5-'СЕТ СН'!$F$17</f>
        <v>3911.7651535199998</v>
      </c>
      <c r="F16" s="37">
        <f>SUMIFS(СВЦЭМ!$C$34:$C$777,СВЦЭМ!$A$34:$A$777,$A16,СВЦЭМ!$B$34:$B$777,F$11)+'СЕТ СН'!$F$9+СВЦЭМ!$D$10+'СЕТ СН'!$F$5-'СЕТ СН'!$F$17</f>
        <v>3911.0721937399999</v>
      </c>
      <c r="G16" s="37">
        <f>SUMIFS(СВЦЭМ!$C$34:$C$777,СВЦЭМ!$A$34:$A$777,$A16,СВЦЭМ!$B$34:$B$777,G$11)+'СЕТ СН'!$F$9+СВЦЭМ!$D$10+'СЕТ СН'!$F$5-'СЕТ СН'!$F$17</f>
        <v>3895.4588681199998</v>
      </c>
      <c r="H16" s="37">
        <f>SUMIFS(СВЦЭМ!$C$34:$C$777,СВЦЭМ!$A$34:$A$777,$A16,СВЦЭМ!$B$34:$B$777,H$11)+'СЕТ СН'!$F$9+СВЦЭМ!$D$10+'СЕТ СН'!$F$5-'СЕТ СН'!$F$17</f>
        <v>3831.0130342500001</v>
      </c>
      <c r="I16" s="37">
        <f>SUMIFS(СВЦЭМ!$C$34:$C$777,СВЦЭМ!$A$34:$A$777,$A16,СВЦЭМ!$B$34:$B$777,I$11)+'СЕТ СН'!$F$9+СВЦЭМ!$D$10+'СЕТ СН'!$F$5-'СЕТ СН'!$F$17</f>
        <v>3726.4478058899999</v>
      </c>
      <c r="J16" s="37">
        <f>SUMIFS(СВЦЭМ!$C$34:$C$777,СВЦЭМ!$A$34:$A$777,$A16,СВЦЭМ!$B$34:$B$777,J$11)+'СЕТ СН'!$F$9+СВЦЭМ!$D$10+'СЕТ СН'!$F$5-'СЕТ СН'!$F$17</f>
        <v>3695.6470461599997</v>
      </c>
      <c r="K16" s="37">
        <f>SUMIFS(СВЦЭМ!$C$34:$C$777,СВЦЭМ!$A$34:$A$777,$A16,СВЦЭМ!$B$34:$B$777,K$11)+'СЕТ СН'!$F$9+СВЦЭМ!$D$10+'СЕТ СН'!$F$5-'СЕТ СН'!$F$17</f>
        <v>3690.6383306000002</v>
      </c>
      <c r="L16" s="37">
        <f>SUMIFS(СВЦЭМ!$C$34:$C$777,СВЦЭМ!$A$34:$A$777,$A16,СВЦЭМ!$B$34:$B$777,L$11)+'СЕТ СН'!$F$9+СВЦЭМ!$D$10+'СЕТ СН'!$F$5-'СЕТ СН'!$F$17</f>
        <v>3685.4974228100004</v>
      </c>
      <c r="M16" s="37">
        <f>SUMIFS(СВЦЭМ!$C$34:$C$777,СВЦЭМ!$A$34:$A$777,$A16,СВЦЭМ!$B$34:$B$777,M$11)+'СЕТ СН'!$F$9+СВЦЭМ!$D$10+'СЕТ СН'!$F$5-'СЕТ СН'!$F$17</f>
        <v>3685.0109325199996</v>
      </c>
      <c r="N16" s="37">
        <f>SUMIFS(СВЦЭМ!$C$34:$C$777,СВЦЭМ!$A$34:$A$777,$A16,СВЦЭМ!$B$34:$B$777,N$11)+'СЕТ СН'!$F$9+СВЦЭМ!$D$10+'СЕТ СН'!$F$5-'СЕТ СН'!$F$17</f>
        <v>3680.6328317399998</v>
      </c>
      <c r="O16" s="37">
        <f>SUMIFS(СВЦЭМ!$C$34:$C$777,СВЦЭМ!$A$34:$A$777,$A16,СВЦЭМ!$B$34:$B$777,O$11)+'СЕТ СН'!$F$9+СВЦЭМ!$D$10+'СЕТ СН'!$F$5-'СЕТ СН'!$F$17</f>
        <v>3682.92212109</v>
      </c>
      <c r="P16" s="37">
        <f>SUMIFS(СВЦЭМ!$C$34:$C$777,СВЦЭМ!$A$34:$A$777,$A16,СВЦЭМ!$B$34:$B$777,P$11)+'СЕТ СН'!$F$9+СВЦЭМ!$D$10+'СЕТ СН'!$F$5-'СЕТ СН'!$F$17</f>
        <v>3698.5295266999997</v>
      </c>
      <c r="Q16" s="37">
        <f>SUMIFS(СВЦЭМ!$C$34:$C$777,СВЦЭМ!$A$34:$A$777,$A16,СВЦЭМ!$B$34:$B$777,Q$11)+'СЕТ СН'!$F$9+СВЦЭМ!$D$10+'СЕТ СН'!$F$5-'СЕТ СН'!$F$17</f>
        <v>3703.9671891700004</v>
      </c>
      <c r="R16" s="37">
        <f>SUMIFS(СВЦЭМ!$C$34:$C$777,СВЦЭМ!$A$34:$A$777,$A16,СВЦЭМ!$B$34:$B$777,R$11)+'СЕТ СН'!$F$9+СВЦЭМ!$D$10+'СЕТ СН'!$F$5-'СЕТ СН'!$F$17</f>
        <v>3711.2977925299997</v>
      </c>
      <c r="S16" s="37">
        <f>SUMIFS(СВЦЭМ!$C$34:$C$777,СВЦЭМ!$A$34:$A$777,$A16,СВЦЭМ!$B$34:$B$777,S$11)+'СЕТ СН'!$F$9+СВЦЭМ!$D$10+'СЕТ СН'!$F$5-'СЕТ СН'!$F$17</f>
        <v>3709.0278413399997</v>
      </c>
      <c r="T16" s="37">
        <f>SUMIFS(СВЦЭМ!$C$34:$C$777,СВЦЭМ!$A$34:$A$777,$A16,СВЦЭМ!$B$34:$B$777,T$11)+'СЕТ СН'!$F$9+СВЦЭМ!$D$10+'СЕТ СН'!$F$5-'СЕТ СН'!$F$17</f>
        <v>3683.4793583899996</v>
      </c>
      <c r="U16" s="37">
        <f>SUMIFS(СВЦЭМ!$C$34:$C$777,СВЦЭМ!$A$34:$A$777,$A16,СВЦЭМ!$B$34:$B$777,U$11)+'СЕТ СН'!$F$9+СВЦЭМ!$D$10+'СЕТ СН'!$F$5-'СЕТ СН'!$F$17</f>
        <v>3676.1733339999996</v>
      </c>
      <c r="V16" s="37">
        <f>SUMIFS(СВЦЭМ!$C$34:$C$777,СВЦЭМ!$A$34:$A$777,$A16,СВЦЭМ!$B$34:$B$777,V$11)+'СЕТ СН'!$F$9+СВЦЭМ!$D$10+'СЕТ СН'!$F$5-'СЕТ СН'!$F$17</f>
        <v>3674.03628893</v>
      </c>
      <c r="W16" s="37">
        <f>SUMIFS(СВЦЭМ!$C$34:$C$777,СВЦЭМ!$A$34:$A$777,$A16,СВЦЭМ!$B$34:$B$777,W$11)+'СЕТ СН'!$F$9+СВЦЭМ!$D$10+'СЕТ СН'!$F$5-'СЕТ СН'!$F$17</f>
        <v>3678.4948965899998</v>
      </c>
      <c r="X16" s="37">
        <f>SUMIFS(СВЦЭМ!$C$34:$C$777,СВЦЭМ!$A$34:$A$777,$A16,СВЦЭМ!$B$34:$B$777,X$11)+'СЕТ СН'!$F$9+СВЦЭМ!$D$10+'СЕТ СН'!$F$5-'СЕТ СН'!$F$17</f>
        <v>3698.34102846</v>
      </c>
      <c r="Y16" s="37">
        <f>SUMIFS(СВЦЭМ!$C$34:$C$777,СВЦЭМ!$A$34:$A$777,$A16,СВЦЭМ!$B$34:$B$777,Y$11)+'СЕТ СН'!$F$9+СВЦЭМ!$D$10+'СЕТ СН'!$F$5-'СЕТ СН'!$F$17</f>
        <v>3777.5568124300003</v>
      </c>
    </row>
    <row r="17" spans="1:25" ht="15.75" x14ac:dyDescent="0.2">
      <c r="A17" s="36">
        <f t="shared" si="0"/>
        <v>43137</v>
      </c>
      <c r="B17" s="37">
        <f>SUMIFS(СВЦЭМ!$C$34:$C$777,СВЦЭМ!$A$34:$A$777,$A17,СВЦЭМ!$B$34:$B$777,B$11)+'СЕТ СН'!$F$9+СВЦЭМ!$D$10+'СЕТ СН'!$F$5-'СЕТ СН'!$F$17</f>
        <v>3750.9345231800003</v>
      </c>
      <c r="C17" s="37">
        <f>SUMIFS(СВЦЭМ!$C$34:$C$777,СВЦЭМ!$A$34:$A$777,$A17,СВЦЭМ!$B$34:$B$777,C$11)+'СЕТ СН'!$F$9+СВЦЭМ!$D$10+'СЕТ СН'!$F$5-'СЕТ СН'!$F$17</f>
        <v>3780.4382859900002</v>
      </c>
      <c r="D17" s="37">
        <f>SUMIFS(СВЦЭМ!$C$34:$C$777,СВЦЭМ!$A$34:$A$777,$A17,СВЦЭМ!$B$34:$B$777,D$11)+'СЕТ СН'!$F$9+СВЦЭМ!$D$10+'СЕТ СН'!$F$5-'СЕТ СН'!$F$17</f>
        <v>3851.2571406000002</v>
      </c>
      <c r="E17" s="37">
        <f>SUMIFS(СВЦЭМ!$C$34:$C$777,СВЦЭМ!$A$34:$A$777,$A17,СВЦЭМ!$B$34:$B$777,E$11)+'СЕТ СН'!$F$9+СВЦЭМ!$D$10+'СЕТ СН'!$F$5-'СЕТ СН'!$F$17</f>
        <v>3870.0397877700002</v>
      </c>
      <c r="F17" s="37">
        <f>SUMIFS(СВЦЭМ!$C$34:$C$777,СВЦЭМ!$A$34:$A$777,$A17,СВЦЭМ!$B$34:$B$777,F$11)+'СЕТ СН'!$F$9+СВЦЭМ!$D$10+'СЕТ СН'!$F$5-'СЕТ СН'!$F$17</f>
        <v>3861.21153439</v>
      </c>
      <c r="G17" s="37">
        <f>SUMIFS(СВЦЭМ!$C$34:$C$777,СВЦЭМ!$A$34:$A$777,$A17,СВЦЭМ!$B$34:$B$777,G$11)+'СЕТ СН'!$F$9+СВЦЭМ!$D$10+'СЕТ СН'!$F$5-'СЕТ СН'!$F$17</f>
        <v>3842.5357197600001</v>
      </c>
      <c r="H17" s="37">
        <f>SUMIFS(СВЦЭМ!$C$34:$C$777,СВЦЭМ!$A$34:$A$777,$A17,СВЦЭМ!$B$34:$B$777,H$11)+'СЕТ СН'!$F$9+СВЦЭМ!$D$10+'СЕТ СН'!$F$5-'СЕТ СН'!$F$17</f>
        <v>3780.7976130299999</v>
      </c>
      <c r="I17" s="37">
        <f>SUMIFS(СВЦЭМ!$C$34:$C$777,СВЦЭМ!$A$34:$A$777,$A17,СВЦЭМ!$B$34:$B$777,I$11)+'СЕТ СН'!$F$9+СВЦЭМ!$D$10+'СЕТ СН'!$F$5-'СЕТ СН'!$F$17</f>
        <v>3692.6816815099996</v>
      </c>
      <c r="J17" s="37">
        <f>SUMIFS(СВЦЭМ!$C$34:$C$777,СВЦЭМ!$A$34:$A$777,$A17,СВЦЭМ!$B$34:$B$777,J$11)+'СЕТ СН'!$F$9+СВЦЭМ!$D$10+'СЕТ СН'!$F$5-'СЕТ СН'!$F$17</f>
        <v>3647.4486214499998</v>
      </c>
      <c r="K17" s="37">
        <f>SUMIFS(СВЦЭМ!$C$34:$C$777,СВЦЭМ!$A$34:$A$777,$A17,СВЦЭМ!$B$34:$B$777,K$11)+'СЕТ СН'!$F$9+СВЦЭМ!$D$10+'СЕТ СН'!$F$5-'СЕТ СН'!$F$17</f>
        <v>3617.1406304699999</v>
      </c>
      <c r="L17" s="37">
        <f>SUMIFS(СВЦЭМ!$C$34:$C$777,СВЦЭМ!$A$34:$A$777,$A17,СВЦЭМ!$B$34:$B$777,L$11)+'СЕТ СН'!$F$9+СВЦЭМ!$D$10+'СЕТ СН'!$F$5-'СЕТ СН'!$F$17</f>
        <v>3614.6425291099999</v>
      </c>
      <c r="M17" s="37">
        <f>SUMIFS(СВЦЭМ!$C$34:$C$777,СВЦЭМ!$A$34:$A$777,$A17,СВЦЭМ!$B$34:$B$777,M$11)+'СЕТ СН'!$F$9+СВЦЭМ!$D$10+'СЕТ СН'!$F$5-'СЕТ СН'!$F$17</f>
        <v>3626.1105023200003</v>
      </c>
      <c r="N17" s="37">
        <f>SUMIFS(СВЦЭМ!$C$34:$C$777,СВЦЭМ!$A$34:$A$777,$A17,СВЦЭМ!$B$34:$B$777,N$11)+'СЕТ СН'!$F$9+СВЦЭМ!$D$10+'СЕТ СН'!$F$5-'СЕТ СН'!$F$17</f>
        <v>3649.9103606499998</v>
      </c>
      <c r="O17" s="37">
        <f>SUMIFS(СВЦЭМ!$C$34:$C$777,СВЦЭМ!$A$34:$A$777,$A17,СВЦЭМ!$B$34:$B$777,O$11)+'СЕТ СН'!$F$9+СВЦЭМ!$D$10+'СЕТ СН'!$F$5-'СЕТ СН'!$F$17</f>
        <v>3667.34364564</v>
      </c>
      <c r="P17" s="37">
        <f>SUMIFS(СВЦЭМ!$C$34:$C$777,СВЦЭМ!$A$34:$A$777,$A17,СВЦЭМ!$B$34:$B$777,P$11)+'СЕТ СН'!$F$9+СВЦЭМ!$D$10+'СЕТ СН'!$F$5-'СЕТ СН'!$F$17</f>
        <v>3674.4342593300003</v>
      </c>
      <c r="Q17" s="37">
        <f>SUMIFS(СВЦЭМ!$C$34:$C$777,СВЦЭМ!$A$34:$A$777,$A17,СВЦЭМ!$B$34:$B$777,Q$11)+'СЕТ СН'!$F$9+СВЦЭМ!$D$10+'СЕТ СН'!$F$5-'СЕТ СН'!$F$17</f>
        <v>3696.6857517800004</v>
      </c>
      <c r="R17" s="37">
        <f>SUMIFS(СВЦЭМ!$C$34:$C$777,СВЦЭМ!$A$34:$A$777,$A17,СВЦЭМ!$B$34:$B$777,R$11)+'СЕТ СН'!$F$9+СВЦЭМ!$D$10+'СЕТ СН'!$F$5-'СЕТ СН'!$F$17</f>
        <v>3704.1826592599996</v>
      </c>
      <c r="S17" s="37">
        <f>SUMIFS(СВЦЭМ!$C$34:$C$777,СВЦЭМ!$A$34:$A$777,$A17,СВЦЭМ!$B$34:$B$777,S$11)+'СЕТ СН'!$F$9+СВЦЭМ!$D$10+'СЕТ СН'!$F$5-'СЕТ СН'!$F$17</f>
        <v>3691.9710188200002</v>
      </c>
      <c r="T17" s="37">
        <f>SUMIFS(СВЦЭМ!$C$34:$C$777,СВЦЭМ!$A$34:$A$777,$A17,СВЦЭМ!$B$34:$B$777,T$11)+'СЕТ СН'!$F$9+СВЦЭМ!$D$10+'СЕТ СН'!$F$5-'СЕТ СН'!$F$17</f>
        <v>3667.0850759500004</v>
      </c>
      <c r="U17" s="37">
        <f>SUMIFS(СВЦЭМ!$C$34:$C$777,СВЦЭМ!$A$34:$A$777,$A17,СВЦЭМ!$B$34:$B$777,U$11)+'СЕТ СН'!$F$9+СВЦЭМ!$D$10+'СЕТ СН'!$F$5-'СЕТ СН'!$F$17</f>
        <v>3657.3845726799996</v>
      </c>
      <c r="V17" s="37">
        <f>SUMIFS(СВЦЭМ!$C$34:$C$777,СВЦЭМ!$A$34:$A$777,$A17,СВЦЭМ!$B$34:$B$777,V$11)+'СЕТ СН'!$F$9+СВЦЭМ!$D$10+'СЕТ СН'!$F$5-'СЕТ СН'!$F$17</f>
        <v>3650.49303611</v>
      </c>
      <c r="W17" s="37">
        <f>SUMIFS(СВЦЭМ!$C$34:$C$777,СВЦЭМ!$A$34:$A$777,$A17,СВЦЭМ!$B$34:$B$777,W$11)+'СЕТ СН'!$F$9+СВЦЭМ!$D$10+'СЕТ СН'!$F$5-'СЕТ СН'!$F$17</f>
        <v>3666.0130547499998</v>
      </c>
      <c r="X17" s="37">
        <f>SUMIFS(СВЦЭМ!$C$34:$C$777,СВЦЭМ!$A$34:$A$777,$A17,СВЦЭМ!$B$34:$B$777,X$11)+'СЕТ СН'!$F$9+СВЦЭМ!$D$10+'СЕТ СН'!$F$5-'СЕТ СН'!$F$17</f>
        <v>3686.1661675800001</v>
      </c>
      <c r="Y17" s="37">
        <f>SUMIFS(СВЦЭМ!$C$34:$C$777,СВЦЭМ!$A$34:$A$777,$A17,СВЦЭМ!$B$34:$B$777,Y$11)+'СЕТ СН'!$F$9+СВЦЭМ!$D$10+'СЕТ СН'!$F$5-'СЕТ СН'!$F$17</f>
        <v>3758.1484114099999</v>
      </c>
    </row>
    <row r="18" spans="1:25" ht="15.75" x14ac:dyDescent="0.2">
      <c r="A18" s="36">
        <f t="shared" si="0"/>
        <v>43138</v>
      </c>
      <c r="B18" s="37">
        <f>SUMIFS(СВЦЭМ!$C$34:$C$777,СВЦЭМ!$A$34:$A$777,$A18,СВЦЭМ!$B$34:$B$777,B$11)+'СЕТ СН'!$F$9+СВЦЭМ!$D$10+'СЕТ СН'!$F$5-'СЕТ СН'!$F$17</f>
        <v>3823.3003395600003</v>
      </c>
      <c r="C18" s="37">
        <f>SUMIFS(СВЦЭМ!$C$34:$C$777,СВЦЭМ!$A$34:$A$777,$A18,СВЦЭМ!$B$34:$B$777,C$11)+'СЕТ СН'!$F$9+СВЦЭМ!$D$10+'СЕТ СН'!$F$5-'СЕТ СН'!$F$17</f>
        <v>3856.2579261100004</v>
      </c>
      <c r="D18" s="37">
        <f>SUMIFS(СВЦЭМ!$C$34:$C$777,СВЦЭМ!$A$34:$A$777,$A18,СВЦЭМ!$B$34:$B$777,D$11)+'СЕТ СН'!$F$9+СВЦЭМ!$D$10+'СЕТ СН'!$F$5-'СЕТ СН'!$F$17</f>
        <v>3924.8254121000004</v>
      </c>
      <c r="E18" s="37">
        <f>SUMIFS(СВЦЭМ!$C$34:$C$777,СВЦЭМ!$A$34:$A$777,$A18,СВЦЭМ!$B$34:$B$777,E$11)+'СЕТ СН'!$F$9+СВЦЭМ!$D$10+'СЕТ СН'!$F$5-'СЕТ СН'!$F$17</f>
        <v>3934.5493530099998</v>
      </c>
      <c r="F18" s="37">
        <f>SUMIFS(СВЦЭМ!$C$34:$C$777,СВЦЭМ!$A$34:$A$777,$A18,СВЦЭМ!$B$34:$B$777,F$11)+'СЕТ СН'!$F$9+СВЦЭМ!$D$10+'СЕТ СН'!$F$5-'СЕТ СН'!$F$17</f>
        <v>3931.3285933700004</v>
      </c>
      <c r="G18" s="37">
        <f>SUMIFS(СВЦЭМ!$C$34:$C$777,СВЦЭМ!$A$34:$A$777,$A18,СВЦЭМ!$B$34:$B$777,G$11)+'СЕТ СН'!$F$9+СВЦЭМ!$D$10+'СЕТ СН'!$F$5-'СЕТ СН'!$F$17</f>
        <v>3899.0958416099998</v>
      </c>
      <c r="H18" s="37">
        <f>SUMIFS(СВЦЭМ!$C$34:$C$777,СВЦЭМ!$A$34:$A$777,$A18,СВЦЭМ!$B$34:$B$777,H$11)+'СЕТ СН'!$F$9+СВЦЭМ!$D$10+'СЕТ СН'!$F$5-'СЕТ СН'!$F$17</f>
        <v>3832.7166762299998</v>
      </c>
      <c r="I18" s="37">
        <f>SUMIFS(СВЦЭМ!$C$34:$C$777,СВЦЭМ!$A$34:$A$777,$A18,СВЦЭМ!$B$34:$B$777,I$11)+'СЕТ СН'!$F$9+СВЦЭМ!$D$10+'СЕТ СН'!$F$5-'СЕТ СН'!$F$17</f>
        <v>3737.1102238999997</v>
      </c>
      <c r="J18" s="37">
        <f>SUMIFS(СВЦЭМ!$C$34:$C$777,СВЦЭМ!$A$34:$A$777,$A18,СВЦЭМ!$B$34:$B$777,J$11)+'СЕТ СН'!$F$9+СВЦЭМ!$D$10+'СЕТ СН'!$F$5-'СЕТ СН'!$F$17</f>
        <v>3675.5504132900001</v>
      </c>
      <c r="K18" s="37">
        <f>SUMIFS(СВЦЭМ!$C$34:$C$777,СВЦЭМ!$A$34:$A$777,$A18,СВЦЭМ!$B$34:$B$777,K$11)+'СЕТ СН'!$F$9+СВЦЭМ!$D$10+'СЕТ СН'!$F$5-'СЕТ СН'!$F$17</f>
        <v>3654.3560672500003</v>
      </c>
      <c r="L18" s="37">
        <f>SUMIFS(СВЦЭМ!$C$34:$C$777,СВЦЭМ!$A$34:$A$777,$A18,СВЦЭМ!$B$34:$B$777,L$11)+'СЕТ СН'!$F$9+СВЦЭМ!$D$10+'СЕТ СН'!$F$5-'СЕТ СН'!$F$17</f>
        <v>3651.3517803399996</v>
      </c>
      <c r="M18" s="37">
        <f>SUMIFS(СВЦЭМ!$C$34:$C$777,СВЦЭМ!$A$34:$A$777,$A18,СВЦЭМ!$B$34:$B$777,M$11)+'СЕТ СН'!$F$9+СВЦЭМ!$D$10+'СЕТ СН'!$F$5-'СЕТ СН'!$F$17</f>
        <v>3646.9921718499995</v>
      </c>
      <c r="N18" s="37">
        <f>SUMIFS(СВЦЭМ!$C$34:$C$777,СВЦЭМ!$A$34:$A$777,$A18,СВЦЭМ!$B$34:$B$777,N$11)+'СЕТ СН'!$F$9+СВЦЭМ!$D$10+'СЕТ СН'!$F$5-'СЕТ СН'!$F$17</f>
        <v>3646.6645165800005</v>
      </c>
      <c r="O18" s="37">
        <f>SUMIFS(СВЦЭМ!$C$34:$C$777,СВЦЭМ!$A$34:$A$777,$A18,СВЦЭМ!$B$34:$B$777,O$11)+'СЕТ СН'!$F$9+СВЦЭМ!$D$10+'СЕТ СН'!$F$5-'СЕТ СН'!$F$17</f>
        <v>3652.9931152599997</v>
      </c>
      <c r="P18" s="37">
        <f>SUMIFS(СВЦЭМ!$C$34:$C$777,СВЦЭМ!$A$34:$A$777,$A18,СВЦЭМ!$B$34:$B$777,P$11)+'СЕТ СН'!$F$9+СВЦЭМ!$D$10+'СЕТ СН'!$F$5-'СЕТ СН'!$F$17</f>
        <v>3670.1831912599996</v>
      </c>
      <c r="Q18" s="37">
        <f>SUMIFS(СВЦЭМ!$C$34:$C$777,СВЦЭМ!$A$34:$A$777,$A18,СВЦЭМ!$B$34:$B$777,Q$11)+'СЕТ СН'!$F$9+СВЦЭМ!$D$10+'СЕТ СН'!$F$5-'СЕТ СН'!$F$17</f>
        <v>3687.8258979200004</v>
      </c>
      <c r="R18" s="37">
        <f>SUMIFS(СВЦЭМ!$C$34:$C$777,СВЦЭМ!$A$34:$A$777,$A18,СВЦЭМ!$B$34:$B$777,R$11)+'СЕТ СН'!$F$9+СВЦЭМ!$D$10+'СЕТ СН'!$F$5-'СЕТ СН'!$F$17</f>
        <v>3694.7198254600003</v>
      </c>
      <c r="S18" s="37">
        <f>SUMIFS(СВЦЭМ!$C$34:$C$777,СВЦЭМ!$A$34:$A$777,$A18,СВЦЭМ!$B$34:$B$777,S$11)+'СЕТ СН'!$F$9+СВЦЭМ!$D$10+'СЕТ СН'!$F$5-'СЕТ СН'!$F$17</f>
        <v>3676.11190665</v>
      </c>
      <c r="T18" s="37">
        <f>SUMIFS(СВЦЭМ!$C$34:$C$777,СВЦЭМ!$A$34:$A$777,$A18,СВЦЭМ!$B$34:$B$777,T$11)+'СЕТ СН'!$F$9+СВЦЭМ!$D$10+'СЕТ СН'!$F$5-'СЕТ СН'!$F$17</f>
        <v>3645.6732033499998</v>
      </c>
      <c r="U18" s="37">
        <f>SUMIFS(СВЦЭМ!$C$34:$C$777,СВЦЭМ!$A$34:$A$777,$A18,СВЦЭМ!$B$34:$B$777,U$11)+'СЕТ СН'!$F$9+СВЦЭМ!$D$10+'СЕТ СН'!$F$5-'СЕТ СН'!$F$17</f>
        <v>3641.8418987299997</v>
      </c>
      <c r="V18" s="37">
        <f>SUMIFS(СВЦЭМ!$C$34:$C$777,СВЦЭМ!$A$34:$A$777,$A18,СВЦЭМ!$B$34:$B$777,V$11)+'СЕТ СН'!$F$9+СВЦЭМ!$D$10+'СЕТ СН'!$F$5-'СЕТ СН'!$F$17</f>
        <v>3633.23292206</v>
      </c>
      <c r="W18" s="37">
        <f>SUMIFS(СВЦЭМ!$C$34:$C$777,СВЦЭМ!$A$34:$A$777,$A18,СВЦЭМ!$B$34:$B$777,W$11)+'СЕТ СН'!$F$9+СВЦЭМ!$D$10+'СЕТ СН'!$F$5-'СЕТ СН'!$F$17</f>
        <v>3638.2059673400004</v>
      </c>
      <c r="X18" s="37">
        <f>SUMIFS(СВЦЭМ!$C$34:$C$777,СВЦЭМ!$A$34:$A$777,$A18,СВЦЭМ!$B$34:$B$777,X$11)+'СЕТ СН'!$F$9+СВЦЭМ!$D$10+'СЕТ СН'!$F$5-'СЕТ СН'!$F$17</f>
        <v>3673.4136407399997</v>
      </c>
      <c r="Y18" s="37">
        <f>SUMIFS(СВЦЭМ!$C$34:$C$777,СВЦЭМ!$A$34:$A$777,$A18,СВЦЭМ!$B$34:$B$777,Y$11)+'СЕТ СН'!$F$9+СВЦЭМ!$D$10+'СЕТ СН'!$F$5-'СЕТ СН'!$F$17</f>
        <v>3747.2415252200003</v>
      </c>
    </row>
    <row r="19" spans="1:25" ht="15.75" x14ac:dyDescent="0.2">
      <c r="A19" s="36">
        <f t="shared" si="0"/>
        <v>43139</v>
      </c>
      <c r="B19" s="37">
        <f>SUMIFS(СВЦЭМ!$C$34:$C$777,СВЦЭМ!$A$34:$A$777,$A19,СВЦЭМ!$B$34:$B$777,B$11)+'СЕТ СН'!$F$9+СВЦЭМ!$D$10+'СЕТ СН'!$F$5-'СЕТ СН'!$F$17</f>
        <v>3791.5985091699999</v>
      </c>
      <c r="C19" s="37">
        <f>SUMIFS(СВЦЭМ!$C$34:$C$777,СВЦЭМ!$A$34:$A$777,$A19,СВЦЭМ!$B$34:$B$777,C$11)+'СЕТ СН'!$F$9+СВЦЭМ!$D$10+'СЕТ СН'!$F$5-'СЕТ СН'!$F$17</f>
        <v>3826.0288891300002</v>
      </c>
      <c r="D19" s="37">
        <f>SUMIFS(СВЦЭМ!$C$34:$C$777,СВЦЭМ!$A$34:$A$777,$A19,СВЦЭМ!$B$34:$B$777,D$11)+'СЕТ СН'!$F$9+СВЦЭМ!$D$10+'СЕТ СН'!$F$5-'СЕТ СН'!$F$17</f>
        <v>3881.8974547100001</v>
      </c>
      <c r="E19" s="37">
        <f>SUMIFS(СВЦЭМ!$C$34:$C$777,СВЦЭМ!$A$34:$A$777,$A19,СВЦЭМ!$B$34:$B$777,E$11)+'СЕТ СН'!$F$9+СВЦЭМ!$D$10+'СЕТ СН'!$F$5-'СЕТ СН'!$F$17</f>
        <v>3892.6988110899997</v>
      </c>
      <c r="F19" s="37">
        <f>SUMIFS(СВЦЭМ!$C$34:$C$777,СВЦЭМ!$A$34:$A$777,$A19,СВЦЭМ!$B$34:$B$777,F$11)+'СЕТ СН'!$F$9+СВЦЭМ!$D$10+'СЕТ СН'!$F$5-'СЕТ СН'!$F$17</f>
        <v>3891.4026416000002</v>
      </c>
      <c r="G19" s="37">
        <f>SUMIFS(СВЦЭМ!$C$34:$C$777,СВЦЭМ!$A$34:$A$777,$A19,СВЦЭМ!$B$34:$B$777,G$11)+'СЕТ СН'!$F$9+СВЦЭМ!$D$10+'СЕТ СН'!$F$5-'СЕТ СН'!$F$17</f>
        <v>3873.5978503499996</v>
      </c>
      <c r="H19" s="37">
        <f>SUMIFS(СВЦЭМ!$C$34:$C$777,СВЦЭМ!$A$34:$A$777,$A19,СВЦЭМ!$B$34:$B$777,H$11)+'СЕТ СН'!$F$9+СВЦЭМ!$D$10+'СЕТ СН'!$F$5-'СЕТ СН'!$F$17</f>
        <v>3807.10573574</v>
      </c>
      <c r="I19" s="37">
        <f>SUMIFS(СВЦЭМ!$C$34:$C$777,СВЦЭМ!$A$34:$A$777,$A19,СВЦЭМ!$B$34:$B$777,I$11)+'СЕТ СН'!$F$9+СВЦЭМ!$D$10+'СЕТ СН'!$F$5-'СЕТ СН'!$F$17</f>
        <v>3709.1535026300003</v>
      </c>
      <c r="J19" s="37">
        <f>SUMIFS(СВЦЭМ!$C$34:$C$777,СВЦЭМ!$A$34:$A$777,$A19,СВЦЭМ!$B$34:$B$777,J$11)+'СЕТ СН'!$F$9+СВЦЭМ!$D$10+'СЕТ СН'!$F$5-'СЕТ СН'!$F$17</f>
        <v>3654.8091916300004</v>
      </c>
      <c r="K19" s="37">
        <f>SUMIFS(СВЦЭМ!$C$34:$C$777,СВЦЭМ!$A$34:$A$777,$A19,СВЦЭМ!$B$34:$B$777,K$11)+'СЕТ СН'!$F$9+СВЦЭМ!$D$10+'СЕТ СН'!$F$5-'СЕТ СН'!$F$17</f>
        <v>3653.5383033800003</v>
      </c>
      <c r="L19" s="37">
        <f>SUMIFS(СВЦЭМ!$C$34:$C$777,СВЦЭМ!$A$34:$A$777,$A19,СВЦЭМ!$B$34:$B$777,L$11)+'СЕТ СН'!$F$9+СВЦЭМ!$D$10+'СЕТ СН'!$F$5-'СЕТ СН'!$F$17</f>
        <v>3648.0487057599998</v>
      </c>
      <c r="M19" s="37">
        <f>SUMIFS(СВЦЭМ!$C$34:$C$777,СВЦЭМ!$A$34:$A$777,$A19,СВЦЭМ!$B$34:$B$777,M$11)+'СЕТ СН'!$F$9+СВЦЭМ!$D$10+'СЕТ СН'!$F$5-'СЕТ СН'!$F$17</f>
        <v>3639.3525494399996</v>
      </c>
      <c r="N19" s="37">
        <f>SUMIFS(СВЦЭМ!$C$34:$C$777,СВЦЭМ!$A$34:$A$777,$A19,СВЦЭМ!$B$34:$B$777,N$11)+'СЕТ СН'!$F$9+СВЦЭМ!$D$10+'СЕТ СН'!$F$5-'СЕТ СН'!$F$17</f>
        <v>3647.5984993099996</v>
      </c>
      <c r="O19" s="37">
        <f>SUMIFS(СВЦЭМ!$C$34:$C$777,СВЦЭМ!$A$34:$A$777,$A19,СВЦЭМ!$B$34:$B$777,O$11)+'СЕТ СН'!$F$9+СВЦЭМ!$D$10+'СЕТ СН'!$F$5-'СЕТ СН'!$F$17</f>
        <v>3653.70881272</v>
      </c>
      <c r="P19" s="37">
        <f>SUMIFS(СВЦЭМ!$C$34:$C$777,СВЦЭМ!$A$34:$A$777,$A19,СВЦЭМ!$B$34:$B$777,P$11)+'СЕТ СН'!$F$9+СВЦЭМ!$D$10+'СЕТ СН'!$F$5-'СЕТ СН'!$F$17</f>
        <v>3669.0203388499999</v>
      </c>
      <c r="Q19" s="37">
        <f>SUMIFS(СВЦЭМ!$C$34:$C$777,СВЦЭМ!$A$34:$A$777,$A19,СВЦЭМ!$B$34:$B$777,Q$11)+'СЕТ СН'!$F$9+СВЦЭМ!$D$10+'СЕТ СН'!$F$5-'СЕТ СН'!$F$17</f>
        <v>3693.5700049499997</v>
      </c>
      <c r="R19" s="37">
        <f>SUMIFS(СВЦЭМ!$C$34:$C$777,СВЦЭМ!$A$34:$A$777,$A19,СВЦЭМ!$B$34:$B$777,R$11)+'СЕТ СН'!$F$9+СВЦЭМ!$D$10+'СЕТ СН'!$F$5-'СЕТ СН'!$F$17</f>
        <v>3716.0584177400001</v>
      </c>
      <c r="S19" s="37">
        <f>SUMIFS(СВЦЭМ!$C$34:$C$777,СВЦЭМ!$A$34:$A$777,$A19,СВЦЭМ!$B$34:$B$777,S$11)+'СЕТ СН'!$F$9+СВЦЭМ!$D$10+'СЕТ СН'!$F$5-'СЕТ СН'!$F$17</f>
        <v>3733.6046284099998</v>
      </c>
      <c r="T19" s="37">
        <f>SUMIFS(СВЦЭМ!$C$34:$C$777,СВЦЭМ!$A$34:$A$777,$A19,СВЦЭМ!$B$34:$B$777,T$11)+'СЕТ СН'!$F$9+СВЦЭМ!$D$10+'СЕТ СН'!$F$5-'СЕТ СН'!$F$17</f>
        <v>3711.8248740000004</v>
      </c>
      <c r="U19" s="37">
        <f>SUMIFS(СВЦЭМ!$C$34:$C$777,СВЦЭМ!$A$34:$A$777,$A19,СВЦЭМ!$B$34:$B$777,U$11)+'СЕТ СН'!$F$9+СВЦЭМ!$D$10+'СЕТ СН'!$F$5-'СЕТ СН'!$F$17</f>
        <v>3699.0794063400003</v>
      </c>
      <c r="V19" s="37">
        <f>SUMIFS(СВЦЭМ!$C$34:$C$777,СВЦЭМ!$A$34:$A$777,$A19,СВЦЭМ!$B$34:$B$777,V$11)+'СЕТ СН'!$F$9+СВЦЭМ!$D$10+'СЕТ СН'!$F$5-'СЕТ СН'!$F$17</f>
        <v>3693.7364353199996</v>
      </c>
      <c r="W19" s="37">
        <f>SUMIFS(СВЦЭМ!$C$34:$C$777,СВЦЭМ!$A$34:$A$777,$A19,СВЦЭМ!$B$34:$B$777,W$11)+'СЕТ СН'!$F$9+СВЦЭМ!$D$10+'СЕТ СН'!$F$5-'СЕТ СН'!$F$17</f>
        <v>3706.2624945000002</v>
      </c>
      <c r="X19" s="37">
        <f>SUMIFS(СВЦЭМ!$C$34:$C$777,СВЦЭМ!$A$34:$A$777,$A19,СВЦЭМ!$B$34:$B$777,X$11)+'СЕТ СН'!$F$9+СВЦЭМ!$D$10+'СЕТ СН'!$F$5-'СЕТ СН'!$F$17</f>
        <v>3685.7114195899999</v>
      </c>
      <c r="Y19" s="37">
        <f>SUMIFS(СВЦЭМ!$C$34:$C$777,СВЦЭМ!$A$34:$A$777,$A19,СВЦЭМ!$B$34:$B$777,Y$11)+'СЕТ СН'!$F$9+СВЦЭМ!$D$10+'СЕТ СН'!$F$5-'СЕТ СН'!$F$17</f>
        <v>3746.0141160799999</v>
      </c>
    </row>
    <row r="20" spans="1:25" ht="15.75" x14ac:dyDescent="0.2">
      <c r="A20" s="36">
        <f t="shared" si="0"/>
        <v>43140</v>
      </c>
      <c r="B20" s="37">
        <f>SUMIFS(СВЦЭМ!$C$34:$C$777,СВЦЭМ!$A$34:$A$777,$A20,СВЦЭМ!$B$34:$B$777,B$11)+'СЕТ СН'!$F$9+СВЦЭМ!$D$10+'СЕТ СН'!$F$5-'СЕТ СН'!$F$17</f>
        <v>3815.3120428999996</v>
      </c>
      <c r="C20" s="37">
        <f>SUMIFS(СВЦЭМ!$C$34:$C$777,СВЦЭМ!$A$34:$A$777,$A20,СВЦЭМ!$B$34:$B$777,C$11)+'СЕТ СН'!$F$9+СВЦЭМ!$D$10+'СЕТ СН'!$F$5-'СЕТ СН'!$F$17</f>
        <v>3832.7711901300004</v>
      </c>
      <c r="D20" s="37">
        <f>SUMIFS(СВЦЭМ!$C$34:$C$777,СВЦЭМ!$A$34:$A$777,$A20,СВЦЭМ!$B$34:$B$777,D$11)+'СЕТ СН'!$F$9+СВЦЭМ!$D$10+'СЕТ СН'!$F$5-'СЕТ СН'!$F$17</f>
        <v>3890.01446429</v>
      </c>
      <c r="E20" s="37">
        <f>SUMIFS(СВЦЭМ!$C$34:$C$777,СВЦЭМ!$A$34:$A$777,$A20,СВЦЭМ!$B$34:$B$777,E$11)+'СЕТ СН'!$F$9+СВЦЭМ!$D$10+'СЕТ СН'!$F$5-'СЕТ СН'!$F$17</f>
        <v>3896.8907037800004</v>
      </c>
      <c r="F20" s="37">
        <f>SUMIFS(СВЦЭМ!$C$34:$C$777,СВЦЭМ!$A$34:$A$777,$A20,СВЦЭМ!$B$34:$B$777,F$11)+'СЕТ СН'!$F$9+СВЦЭМ!$D$10+'СЕТ СН'!$F$5-'СЕТ СН'!$F$17</f>
        <v>3893.6870495300004</v>
      </c>
      <c r="G20" s="37">
        <f>SUMIFS(СВЦЭМ!$C$34:$C$777,СВЦЭМ!$A$34:$A$777,$A20,СВЦЭМ!$B$34:$B$777,G$11)+'СЕТ СН'!$F$9+СВЦЭМ!$D$10+'СЕТ СН'!$F$5-'СЕТ СН'!$F$17</f>
        <v>3881.8867581299996</v>
      </c>
      <c r="H20" s="37">
        <f>SUMIFS(СВЦЭМ!$C$34:$C$777,СВЦЭМ!$A$34:$A$777,$A20,СВЦЭМ!$B$34:$B$777,H$11)+'СЕТ СН'!$F$9+СВЦЭМ!$D$10+'СЕТ СН'!$F$5-'СЕТ СН'!$F$17</f>
        <v>3801.1236762399999</v>
      </c>
      <c r="I20" s="37">
        <f>SUMIFS(СВЦЭМ!$C$34:$C$777,СВЦЭМ!$A$34:$A$777,$A20,СВЦЭМ!$B$34:$B$777,I$11)+'СЕТ СН'!$F$9+СВЦЭМ!$D$10+'СЕТ СН'!$F$5-'СЕТ СН'!$F$17</f>
        <v>3705.10700408</v>
      </c>
      <c r="J20" s="37">
        <f>SUMIFS(СВЦЭМ!$C$34:$C$777,СВЦЭМ!$A$34:$A$777,$A20,СВЦЭМ!$B$34:$B$777,J$11)+'СЕТ СН'!$F$9+СВЦЭМ!$D$10+'СЕТ СН'!$F$5-'СЕТ СН'!$F$17</f>
        <v>3674.9342404499998</v>
      </c>
      <c r="K20" s="37">
        <f>SUMIFS(СВЦЭМ!$C$34:$C$777,СВЦЭМ!$A$34:$A$777,$A20,СВЦЭМ!$B$34:$B$777,K$11)+'СЕТ СН'!$F$9+СВЦЭМ!$D$10+'СЕТ СН'!$F$5-'СЕТ СН'!$F$17</f>
        <v>3652.6993773600002</v>
      </c>
      <c r="L20" s="37">
        <f>SUMIFS(СВЦЭМ!$C$34:$C$777,СВЦЭМ!$A$34:$A$777,$A20,СВЦЭМ!$B$34:$B$777,L$11)+'СЕТ СН'!$F$9+СВЦЭМ!$D$10+'СЕТ СН'!$F$5-'СЕТ СН'!$F$17</f>
        <v>3645.6052090099997</v>
      </c>
      <c r="M20" s="37">
        <f>SUMIFS(СВЦЭМ!$C$34:$C$777,СВЦЭМ!$A$34:$A$777,$A20,СВЦЭМ!$B$34:$B$777,M$11)+'СЕТ СН'!$F$9+СВЦЭМ!$D$10+'СЕТ СН'!$F$5-'СЕТ СН'!$F$17</f>
        <v>3651.7623442099998</v>
      </c>
      <c r="N20" s="37">
        <f>SUMIFS(СВЦЭМ!$C$34:$C$777,СВЦЭМ!$A$34:$A$777,$A20,СВЦЭМ!$B$34:$B$777,N$11)+'СЕТ СН'!$F$9+СВЦЭМ!$D$10+'СЕТ СН'!$F$5-'СЕТ СН'!$F$17</f>
        <v>3659.0457438199996</v>
      </c>
      <c r="O20" s="37">
        <f>SUMIFS(СВЦЭМ!$C$34:$C$777,СВЦЭМ!$A$34:$A$777,$A20,СВЦЭМ!$B$34:$B$777,O$11)+'СЕТ СН'!$F$9+СВЦЭМ!$D$10+'СЕТ СН'!$F$5-'СЕТ СН'!$F$17</f>
        <v>3660.8085725400001</v>
      </c>
      <c r="P20" s="37">
        <f>SUMIFS(СВЦЭМ!$C$34:$C$777,СВЦЭМ!$A$34:$A$777,$A20,СВЦЭМ!$B$34:$B$777,P$11)+'СЕТ СН'!$F$9+СВЦЭМ!$D$10+'СЕТ СН'!$F$5-'СЕТ СН'!$F$17</f>
        <v>3693.3420235199997</v>
      </c>
      <c r="Q20" s="37">
        <f>SUMIFS(СВЦЭМ!$C$34:$C$777,СВЦЭМ!$A$34:$A$777,$A20,СВЦЭМ!$B$34:$B$777,Q$11)+'СЕТ СН'!$F$9+СВЦЭМ!$D$10+'СЕТ СН'!$F$5-'СЕТ СН'!$F$17</f>
        <v>3717.92572247</v>
      </c>
      <c r="R20" s="37">
        <f>SUMIFS(СВЦЭМ!$C$34:$C$777,СВЦЭМ!$A$34:$A$777,$A20,СВЦЭМ!$B$34:$B$777,R$11)+'СЕТ СН'!$F$9+СВЦЭМ!$D$10+'СЕТ СН'!$F$5-'СЕТ СН'!$F$17</f>
        <v>3719.6973763999999</v>
      </c>
      <c r="S20" s="37">
        <f>SUMIFS(СВЦЭМ!$C$34:$C$777,СВЦЭМ!$A$34:$A$777,$A20,СВЦЭМ!$B$34:$B$777,S$11)+'СЕТ СН'!$F$9+СВЦЭМ!$D$10+'СЕТ СН'!$F$5-'СЕТ СН'!$F$17</f>
        <v>3707.4961658400002</v>
      </c>
      <c r="T20" s="37">
        <f>SUMIFS(СВЦЭМ!$C$34:$C$777,СВЦЭМ!$A$34:$A$777,$A20,СВЦЭМ!$B$34:$B$777,T$11)+'СЕТ СН'!$F$9+СВЦЭМ!$D$10+'СЕТ СН'!$F$5-'СЕТ СН'!$F$17</f>
        <v>3662.7333139300003</v>
      </c>
      <c r="U20" s="37">
        <f>SUMIFS(СВЦЭМ!$C$34:$C$777,СВЦЭМ!$A$34:$A$777,$A20,СВЦЭМ!$B$34:$B$777,U$11)+'СЕТ СН'!$F$9+СВЦЭМ!$D$10+'СЕТ СН'!$F$5-'СЕТ СН'!$F$17</f>
        <v>3639.1315652300004</v>
      </c>
      <c r="V20" s="37">
        <f>SUMIFS(СВЦЭМ!$C$34:$C$777,СВЦЭМ!$A$34:$A$777,$A20,СВЦЭМ!$B$34:$B$777,V$11)+'СЕТ СН'!$F$9+СВЦЭМ!$D$10+'СЕТ СН'!$F$5-'СЕТ СН'!$F$17</f>
        <v>3650.4044504400003</v>
      </c>
      <c r="W20" s="37">
        <f>SUMIFS(СВЦЭМ!$C$34:$C$777,СВЦЭМ!$A$34:$A$777,$A20,СВЦЭМ!$B$34:$B$777,W$11)+'СЕТ СН'!$F$9+СВЦЭМ!$D$10+'СЕТ СН'!$F$5-'СЕТ СН'!$F$17</f>
        <v>3652.2791314600004</v>
      </c>
      <c r="X20" s="37">
        <f>SUMIFS(СВЦЭМ!$C$34:$C$777,СВЦЭМ!$A$34:$A$777,$A20,СВЦЭМ!$B$34:$B$777,X$11)+'СЕТ СН'!$F$9+СВЦЭМ!$D$10+'СЕТ СН'!$F$5-'СЕТ СН'!$F$17</f>
        <v>3686.1706798199998</v>
      </c>
      <c r="Y20" s="37">
        <f>SUMIFS(СВЦЭМ!$C$34:$C$777,СВЦЭМ!$A$34:$A$777,$A20,СВЦЭМ!$B$34:$B$777,Y$11)+'СЕТ СН'!$F$9+СВЦЭМ!$D$10+'СЕТ СН'!$F$5-'СЕТ СН'!$F$17</f>
        <v>3719.5619871799995</v>
      </c>
    </row>
    <row r="21" spans="1:25" ht="15.75" x14ac:dyDescent="0.2">
      <c r="A21" s="36">
        <f t="shared" si="0"/>
        <v>43141</v>
      </c>
      <c r="B21" s="37">
        <f>SUMIFS(СВЦЭМ!$C$34:$C$777,СВЦЭМ!$A$34:$A$777,$A21,СВЦЭМ!$B$34:$B$777,B$11)+'СЕТ СН'!$F$9+СВЦЭМ!$D$10+'СЕТ СН'!$F$5-'СЕТ СН'!$F$17</f>
        <v>3729.9549427699999</v>
      </c>
      <c r="C21" s="37">
        <f>SUMIFS(СВЦЭМ!$C$34:$C$777,СВЦЭМ!$A$34:$A$777,$A21,СВЦЭМ!$B$34:$B$777,C$11)+'СЕТ СН'!$F$9+СВЦЭМ!$D$10+'СЕТ СН'!$F$5-'СЕТ СН'!$F$17</f>
        <v>3762.8203287399997</v>
      </c>
      <c r="D21" s="37">
        <f>SUMIFS(СВЦЭМ!$C$34:$C$777,СВЦЭМ!$A$34:$A$777,$A21,СВЦЭМ!$B$34:$B$777,D$11)+'СЕТ СН'!$F$9+СВЦЭМ!$D$10+'СЕТ СН'!$F$5-'СЕТ СН'!$F$17</f>
        <v>3828.6348412299999</v>
      </c>
      <c r="E21" s="37">
        <f>SUMIFS(СВЦЭМ!$C$34:$C$777,СВЦЭМ!$A$34:$A$777,$A21,СВЦЭМ!$B$34:$B$777,E$11)+'СЕТ СН'!$F$9+СВЦЭМ!$D$10+'СЕТ СН'!$F$5-'СЕТ СН'!$F$17</f>
        <v>3843.0252053700001</v>
      </c>
      <c r="F21" s="37">
        <f>SUMIFS(СВЦЭМ!$C$34:$C$777,СВЦЭМ!$A$34:$A$777,$A21,СВЦЭМ!$B$34:$B$777,F$11)+'СЕТ СН'!$F$9+СВЦЭМ!$D$10+'СЕТ СН'!$F$5-'СЕТ СН'!$F$17</f>
        <v>3837.6862421600003</v>
      </c>
      <c r="G21" s="37">
        <f>SUMIFS(СВЦЭМ!$C$34:$C$777,СВЦЭМ!$A$34:$A$777,$A21,СВЦЭМ!$B$34:$B$777,G$11)+'СЕТ СН'!$F$9+СВЦЭМ!$D$10+'СЕТ СН'!$F$5-'СЕТ СН'!$F$17</f>
        <v>3823.3170862000002</v>
      </c>
      <c r="H21" s="37">
        <f>SUMIFS(СВЦЭМ!$C$34:$C$777,СВЦЭМ!$A$34:$A$777,$A21,СВЦЭМ!$B$34:$B$777,H$11)+'СЕТ СН'!$F$9+СВЦЭМ!$D$10+'СЕТ СН'!$F$5-'СЕТ СН'!$F$17</f>
        <v>3800.1328903799999</v>
      </c>
      <c r="I21" s="37">
        <f>SUMIFS(СВЦЭМ!$C$34:$C$777,СВЦЭМ!$A$34:$A$777,$A21,СВЦЭМ!$B$34:$B$777,I$11)+'СЕТ СН'!$F$9+СВЦЭМ!$D$10+'СЕТ СН'!$F$5-'СЕТ СН'!$F$17</f>
        <v>3758.65972646</v>
      </c>
      <c r="J21" s="37">
        <f>SUMIFS(СВЦЭМ!$C$34:$C$777,СВЦЭМ!$A$34:$A$777,$A21,СВЦЭМ!$B$34:$B$777,J$11)+'СЕТ СН'!$F$9+СВЦЭМ!$D$10+'СЕТ СН'!$F$5-'СЕТ СН'!$F$17</f>
        <v>3721.3128122800003</v>
      </c>
      <c r="K21" s="37">
        <f>SUMIFS(СВЦЭМ!$C$34:$C$777,СВЦЭМ!$A$34:$A$777,$A21,СВЦЭМ!$B$34:$B$777,K$11)+'СЕТ СН'!$F$9+СВЦЭМ!$D$10+'СЕТ СН'!$F$5-'СЕТ СН'!$F$17</f>
        <v>3687.5552746899998</v>
      </c>
      <c r="L21" s="37">
        <f>SUMIFS(СВЦЭМ!$C$34:$C$777,СВЦЭМ!$A$34:$A$777,$A21,СВЦЭМ!$B$34:$B$777,L$11)+'СЕТ СН'!$F$9+СВЦЭМ!$D$10+'СЕТ СН'!$F$5-'СЕТ СН'!$F$17</f>
        <v>3678.9941548000002</v>
      </c>
      <c r="M21" s="37">
        <f>SUMIFS(СВЦЭМ!$C$34:$C$777,СВЦЭМ!$A$34:$A$777,$A21,СВЦЭМ!$B$34:$B$777,M$11)+'СЕТ СН'!$F$9+СВЦЭМ!$D$10+'СЕТ СН'!$F$5-'СЕТ СН'!$F$17</f>
        <v>3674.9794901999999</v>
      </c>
      <c r="N21" s="37">
        <f>SUMIFS(СВЦЭМ!$C$34:$C$777,СВЦЭМ!$A$34:$A$777,$A21,СВЦЭМ!$B$34:$B$777,N$11)+'СЕТ СН'!$F$9+СВЦЭМ!$D$10+'СЕТ СН'!$F$5-'СЕТ СН'!$F$17</f>
        <v>3680.4065436400001</v>
      </c>
      <c r="O21" s="37">
        <f>SUMIFS(СВЦЭМ!$C$34:$C$777,СВЦЭМ!$A$34:$A$777,$A21,СВЦЭМ!$B$34:$B$777,O$11)+'СЕТ СН'!$F$9+СВЦЭМ!$D$10+'СЕТ СН'!$F$5-'СЕТ СН'!$F$17</f>
        <v>3693.5847160500002</v>
      </c>
      <c r="P21" s="37">
        <f>SUMIFS(СВЦЭМ!$C$34:$C$777,СВЦЭМ!$A$34:$A$777,$A21,СВЦЭМ!$B$34:$B$777,P$11)+'СЕТ СН'!$F$9+СВЦЭМ!$D$10+'СЕТ СН'!$F$5-'СЕТ СН'!$F$17</f>
        <v>3697.4585653099998</v>
      </c>
      <c r="Q21" s="37">
        <f>SUMIFS(СВЦЭМ!$C$34:$C$777,СВЦЭМ!$A$34:$A$777,$A21,СВЦЭМ!$B$34:$B$777,Q$11)+'СЕТ СН'!$F$9+СВЦЭМ!$D$10+'СЕТ СН'!$F$5-'СЕТ СН'!$F$17</f>
        <v>3706.0753495100003</v>
      </c>
      <c r="R21" s="37">
        <f>SUMIFS(СВЦЭМ!$C$34:$C$777,СВЦЭМ!$A$34:$A$777,$A21,СВЦЭМ!$B$34:$B$777,R$11)+'СЕТ СН'!$F$9+СВЦЭМ!$D$10+'СЕТ СН'!$F$5-'СЕТ СН'!$F$17</f>
        <v>3718.99429663</v>
      </c>
      <c r="S21" s="37">
        <f>SUMIFS(СВЦЭМ!$C$34:$C$777,СВЦЭМ!$A$34:$A$777,$A21,СВЦЭМ!$B$34:$B$777,S$11)+'СЕТ СН'!$F$9+СВЦЭМ!$D$10+'СЕТ СН'!$F$5-'СЕТ СН'!$F$17</f>
        <v>3706.3024881699998</v>
      </c>
      <c r="T21" s="37">
        <f>SUMIFS(СВЦЭМ!$C$34:$C$777,СВЦЭМ!$A$34:$A$777,$A21,СВЦЭМ!$B$34:$B$777,T$11)+'СЕТ СН'!$F$9+СВЦЭМ!$D$10+'СЕТ СН'!$F$5-'СЕТ СН'!$F$17</f>
        <v>3684.7165845499999</v>
      </c>
      <c r="U21" s="37">
        <f>SUMIFS(СВЦЭМ!$C$34:$C$777,СВЦЭМ!$A$34:$A$777,$A21,СВЦЭМ!$B$34:$B$777,U$11)+'СЕТ СН'!$F$9+СВЦЭМ!$D$10+'СЕТ СН'!$F$5-'СЕТ СН'!$F$17</f>
        <v>3671.6135092600002</v>
      </c>
      <c r="V21" s="37">
        <f>SUMIFS(СВЦЭМ!$C$34:$C$777,СВЦЭМ!$A$34:$A$777,$A21,СВЦЭМ!$B$34:$B$777,V$11)+'СЕТ СН'!$F$9+СВЦЭМ!$D$10+'СЕТ СН'!$F$5-'СЕТ СН'!$F$17</f>
        <v>3680.1747627899999</v>
      </c>
      <c r="W21" s="37">
        <f>SUMIFS(СВЦЭМ!$C$34:$C$777,СВЦЭМ!$A$34:$A$777,$A21,СВЦЭМ!$B$34:$B$777,W$11)+'СЕТ СН'!$F$9+СВЦЭМ!$D$10+'СЕТ СН'!$F$5-'СЕТ СН'!$F$17</f>
        <v>3676.79568754</v>
      </c>
      <c r="X21" s="37">
        <f>SUMIFS(СВЦЭМ!$C$34:$C$777,СВЦЭМ!$A$34:$A$777,$A21,СВЦЭМ!$B$34:$B$777,X$11)+'СЕТ СН'!$F$9+СВЦЭМ!$D$10+'СЕТ СН'!$F$5-'СЕТ СН'!$F$17</f>
        <v>3676.8706569000001</v>
      </c>
      <c r="Y21" s="37">
        <f>SUMIFS(СВЦЭМ!$C$34:$C$777,СВЦЭМ!$A$34:$A$777,$A21,СВЦЭМ!$B$34:$B$777,Y$11)+'СЕТ СН'!$F$9+СВЦЭМ!$D$10+'СЕТ СН'!$F$5-'СЕТ СН'!$F$17</f>
        <v>3705.56735101</v>
      </c>
    </row>
    <row r="22" spans="1:25" ht="15.75" x14ac:dyDescent="0.2">
      <c r="A22" s="36">
        <f t="shared" si="0"/>
        <v>43142</v>
      </c>
      <c r="B22" s="37">
        <f>SUMIFS(СВЦЭМ!$C$34:$C$777,СВЦЭМ!$A$34:$A$777,$A22,СВЦЭМ!$B$34:$B$777,B$11)+'СЕТ СН'!$F$9+СВЦЭМ!$D$10+'СЕТ СН'!$F$5-'СЕТ СН'!$F$17</f>
        <v>3704.5239477399996</v>
      </c>
      <c r="C22" s="37">
        <f>SUMIFS(СВЦЭМ!$C$34:$C$777,СВЦЭМ!$A$34:$A$777,$A22,СВЦЭМ!$B$34:$B$777,C$11)+'СЕТ СН'!$F$9+СВЦЭМ!$D$10+'СЕТ СН'!$F$5-'СЕТ СН'!$F$17</f>
        <v>3733.9552584999997</v>
      </c>
      <c r="D22" s="37">
        <f>SUMIFS(СВЦЭМ!$C$34:$C$777,СВЦЭМ!$A$34:$A$777,$A22,СВЦЭМ!$B$34:$B$777,D$11)+'СЕТ СН'!$F$9+СВЦЭМ!$D$10+'СЕТ СН'!$F$5-'СЕТ СН'!$F$17</f>
        <v>3794.09574475</v>
      </c>
      <c r="E22" s="37">
        <f>SUMIFS(СВЦЭМ!$C$34:$C$777,СВЦЭМ!$A$34:$A$777,$A22,СВЦЭМ!$B$34:$B$777,E$11)+'СЕТ СН'!$F$9+СВЦЭМ!$D$10+'СЕТ СН'!$F$5-'СЕТ СН'!$F$17</f>
        <v>3810.2864805499999</v>
      </c>
      <c r="F22" s="37">
        <f>SUMIFS(СВЦЭМ!$C$34:$C$777,СВЦЭМ!$A$34:$A$777,$A22,СВЦЭМ!$B$34:$B$777,F$11)+'СЕТ СН'!$F$9+СВЦЭМ!$D$10+'СЕТ СН'!$F$5-'СЕТ СН'!$F$17</f>
        <v>3806.3663333099998</v>
      </c>
      <c r="G22" s="37">
        <f>SUMIFS(СВЦЭМ!$C$34:$C$777,СВЦЭМ!$A$34:$A$777,$A22,СВЦЭМ!$B$34:$B$777,G$11)+'СЕТ СН'!$F$9+СВЦЭМ!$D$10+'СЕТ СН'!$F$5-'СЕТ СН'!$F$17</f>
        <v>3791.4961908500004</v>
      </c>
      <c r="H22" s="37">
        <f>SUMIFS(СВЦЭМ!$C$34:$C$777,СВЦЭМ!$A$34:$A$777,$A22,СВЦЭМ!$B$34:$B$777,H$11)+'СЕТ СН'!$F$9+СВЦЭМ!$D$10+'СЕТ СН'!$F$5-'СЕТ СН'!$F$17</f>
        <v>3774.0642101500002</v>
      </c>
      <c r="I22" s="37">
        <f>SUMIFS(СВЦЭМ!$C$34:$C$777,СВЦЭМ!$A$34:$A$777,$A22,СВЦЭМ!$B$34:$B$777,I$11)+'СЕТ СН'!$F$9+СВЦЭМ!$D$10+'СЕТ СН'!$F$5-'СЕТ СН'!$F$17</f>
        <v>3727.8237113600003</v>
      </c>
      <c r="J22" s="37">
        <f>SUMIFS(СВЦЭМ!$C$34:$C$777,СВЦЭМ!$A$34:$A$777,$A22,СВЦЭМ!$B$34:$B$777,J$11)+'СЕТ СН'!$F$9+СВЦЭМ!$D$10+'СЕТ СН'!$F$5-'СЕТ СН'!$F$17</f>
        <v>3691.2654531699995</v>
      </c>
      <c r="K22" s="37">
        <f>SUMIFS(СВЦЭМ!$C$34:$C$777,СВЦЭМ!$A$34:$A$777,$A22,СВЦЭМ!$B$34:$B$777,K$11)+'СЕТ СН'!$F$9+СВЦЭМ!$D$10+'СЕТ СН'!$F$5-'СЕТ СН'!$F$17</f>
        <v>3660.1076730400005</v>
      </c>
      <c r="L22" s="37">
        <f>SUMIFS(СВЦЭМ!$C$34:$C$777,СВЦЭМ!$A$34:$A$777,$A22,СВЦЭМ!$B$34:$B$777,L$11)+'СЕТ СН'!$F$9+СВЦЭМ!$D$10+'СЕТ СН'!$F$5-'СЕТ СН'!$F$17</f>
        <v>3652.4952149300002</v>
      </c>
      <c r="M22" s="37">
        <f>SUMIFS(СВЦЭМ!$C$34:$C$777,СВЦЭМ!$A$34:$A$777,$A22,СВЦЭМ!$B$34:$B$777,M$11)+'СЕТ СН'!$F$9+СВЦЭМ!$D$10+'СЕТ СН'!$F$5-'СЕТ СН'!$F$17</f>
        <v>3653.40285266</v>
      </c>
      <c r="N22" s="37">
        <f>SUMIFS(СВЦЭМ!$C$34:$C$777,СВЦЭМ!$A$34:$A$777,$A22,СВЦЭМ!$B$34:$B$777,N$11)+'СЕТ СН'!$F$9+СВЦЭМ!$D$10+'СЕТ СН'!$F$5-'СЕТ СН'!$F$17</f>
        <v>3646.1682081699996</v>
      </c>
      <c r="O22" s="37">
        <f>SUMIFS(СВЦЭМ!$C$34:$C$777,СВЦЭМ!$A$34:$A$777,$A22,СВЦЭМ!$B$34:$B$777,O$11)+'СЕТ СН'!$F$9+СВЦЭМ!$D$10+'СЕТ СН'!$F$5-'СЕТ СН'!$F$17</f>
        <v>3641.9399495299999</v>
      </c>
      <c r="P22" s="37">
        <f>SUMIFS(СВЦЭМ!$C$34:$C$777,СВЦЭМ!$A$34:$A$777,$A22,СВЦЭМ!$B$34:$B$777,P$11)+'СЕТ СН'!$F$9+СВЦЭМ!$D$10+'СЕТ СН'!$F$5-'СЕТ СН'!$F$17</f>
        <v>3647.9272635100001</v>
      </c>
      <c r="Q22" s="37">
        <f>SUMIFS(СВЦЭМ!$C$34:$C$777,СВЦЭМ!$A$34:$A$777,$A22,СВЦЭМ!$B$34:$B$777,Q$11)+'СЕТ СН'!$F$9+СВЦЭМ!$D$10+'СЕТ СН'!$F$5-'СЕТ СН'!$F$17</f>
        <v>3649.2748295300003</v>
      </c>
      <c r="R22" s="37">
        <f>SUMIFS(СВЦЭМ!$C$34:$C$777,СВЦЭМ!$A$34:$A$777,$A22,СВЦЭМ!$B$34:$B$777,R$11)+'СЕТ СН'!$F$9+СВЦЭМ!$D$10+'СЕТ СН'!$F$5-'СЕТ СН'!$F$17</f>
        <v>3650.2302215499999</v>
      </c>
      <c r="S22" s="37">
        <f>SUMIFS(СВЦЭМ!$C$34:$C$777,СВЦЭМ!$A$34:$A$777,$A22,СВЦЭМ!$B$34:$B$777,S$11)+'СЕТ СН'!$F$9+СВЦЭМ!$D$10+'СЕТ СН'!$F$5-'СЕТ СН'!$F$17</f>
        <v>3638.5754858799996</v>
      </c>
      <c r="T22" s="37">
        <f>SUMIFS(СВЦЭМ!$C$34:$C$777,СВЦЭМ!$A$34:$A$777,$A22,СВЦЭМ!$B$34:$B$777,T$11)+'СЕТ СН'!$F$9+СВЦЭМ!$D$10+'СЕТ СН'!$F$5-'СЕТ СН'!$F$17</f>
        <v>3624.5853373200002</v>
      </c>
      <c r="U22" s="37">
        <f>SUMIFS(СВЦЭМ!$C$34:$C$777,СВЦЭМ!$A$34:$A$777,$A22,СВЦЭМ!$B$34:$B$777,U$11)+'СЕТ СН'!$F$9+СВЦЭМ!$D$10+'СЕТ СН'!$F$5-'СЕТ СН'!$F$17</f>
        <v>3627.6171612399999</v>
      </c>
      <c r="V22" s="37">
        <f>SUMIFS(СВЦЭМ!$C$34:$C$777,СВЦЭМ!$A$34:$A$777,$A22,СВЦЭМ!$B$34:$B$777,V$11)+'СЕТ СН'!$F$9+СВЦЭМ!$D$10+'СЕТ СН'!$F$5-'СЕТ СН'!$F$17</f>
        <v>3627.9950184300001</v>
      </c>
      <c r="W22" s="37">
        <f>SUMIFS(СВЦЭМ!$C$34:$C$777,СВЦЭМ!$A$34:$A$777,$A22,СВЦЭМ!$B$34:$B$777,W$11)+'СЕТ СН'!$F$9+СВЦЭМ!$D$10+'СЕТ СН'!$F$5-'СЕТ СН'!$F$17</f>
        <v>3630.2945734899999</v>
      </c>
      <c r="X22" s="37">
        <f>SUMIFS(СВЦЭМ!$C$34:$C$777,СВЦЭМ!$A$34:$A$777,$A22,СВЦЭМ!$B$34:$B$777,X$11)+'СЕТ СН'!$F$9+СВЦЭМ!$D$10+'СЕТ СН'!$F$5-'СЕТ СН'!$F$17</f>
        <v>3627.5719830100002</v>
      </c>
      <c r="Y22" s="37">
        <f>SUMIFS(СВЦЭМ!$C$34:$C$777,СВЦЭМ!$A$34:$A$777,$A22,СВЦЭМ!$B$34:$B$777,Y$11)+'СЕТ СН'!$F$9+СВЦЭМ!$D$10+'СЕТ СН'!$F$5-'СЕТ СН'!$F$17</f>
        <v>3643.5016274100003</v>
      </c>
    </row>
    <row r="23" spans="1:25" ht="15.75" x14ac:dyDescent="0.2">
      <c r="A23" s="36">
        <f t="shared" si="0"/>
        <v>43143</v>
      </c>
      <c r="B23" s="37">
        <f>SUMIFS(СВЦЭМ!$C$34:$C$777,СВЦЭМ!$A$34:$A$777,$A23,СВЦЭМ!$B$34:$B$777,B$11)+'СЕТ СН'!$F$9+СВЦЭМ!$D$10+'СЕТ СН'!$F$5-'СЕТ СН'!$F$17</f>
        <v>3755.4311094199998</v>
      </c>
      <c r="C23" s="37">
        <f>SUMIFS(СВЦЭМ!$C$34:$C$777,СВЦЭМ!$A$34:$A$777,$A23,СВЦЭМ!$B$34:$B$777,C$11)+'СЕТ СН'!$F$9+СВЦЭМ!$D$10+'СЕТ СН'!$F$5-'СЕТ СН'!$F$17</f>
        <v>3781.8327691999998</v>
      </c>
      <c r="D23" s="37">
        <f>SUMIFS(СВЦЭМ!$C$34:$C$777,СВЦЭМ!$A$34:$A$777,$A23,СВЦЭМ!$B$34:$B$777,D$11)+'СЕТ СН'!$F$9+СВЦЭМ!$D$10+'СЕТ СН'!$F$5-'СЕТ СН'!$F$17</f>
        <v>3837.7125917199996</v>
      </c>
      <c r="E23" s="37">
        <f>SUMIFS(СВЦЭМ!$C$34:$C$777,СВЦЭМ!$A$34:$A$777,$A23,СВЦЭМ!$B$34:$B$777,E$11)+'СЕТ СН'!$F$9+СВЦЭМ!$D$10+'СЕТ СН'!$F$5-'СЕТ СН'!$F$17</f>
        <v>3847.1214640800004</v>
      </c>
      <c r="F23" s="37">
        <f>SUMIFS(СВЦЭМ!$C$34:$C$777,СВЦЭМ!$A$34:$A$777,$A23,СВЦЭМ!$B$34:$B$777,F$11)+'СЕТ СН'!$F$9+СВЦЭМ!$D$10+'СЕТ СН'!$F$5-'СЕТ СН'!$F$17</f>
        <v>3840.6583733900002</v>
      </c>
      <c r="G23" s="37">
        <f>SUMIFS(СВЦЭМ!$C$34:$C$777,СВЦЭМ!$A$34:$A$777,$A23,СВЦЭМ!$B$34:$B$777,G$11)+'СЕТ СН'!$F$9+СВЦЭМ!$D$10+'СЕТ СН'!$F$5-'СЕТ СН'!$F$17</f>
        <v>3822.3123742900002</v>
      </c>
      <c r="H23" s="37">
        <f>SUMIFS(СВЦЭМ!$C$34:$C$777,СВЦЭМ!$A$34:$A$777,$A23,СВЦЭМ!$B$34:$B$777,H$11)+'СЕТ СН'!$F$9+СВЦЭМ!$D$10+'СЕТ СН'!$F$5-'СЕТ СН'!$F$17</f>
        <v>3779.8850729999999</v>
      </c>
      <c r="I23" s="37">
        <f>SUMIFS(СВЦЭМ!$C$34:$C$777,СВЦЭМ!$A$34:$A$777,$A23,СВЦЭМ!$B$34:$B$777,I$11)+'СЕТ СН'!$F$9+СВЦЭМ!$D$10+'СЕТ СН'!$F$5-'СЕТ СН'!$F$17</f>
        <v>3722.6036815000002</v>
      </c>
      <c r="J23" s="37">
        <f>SUMIFS(СВЦЭМ!$C$34:$C$777,СВЦЭМ!$A$34:$A$777,$A23,СВЦЭМ!$B$34:$B$777,J$11)+'СЕТ СН'!$F$9+СВЦЭМ!$D$10+'СЕТ СН'!$F$5-'СЕТ СН'!$F$17</f>
        <v>3720.2382468199999</v>
      </c>
      <c r="K23" s="37">
        <f>SUMIFS(СВЦЭМ!$C$34:$C$777,СВЦЭМ!$A$34:$A$777,$A23,СВЦЭМ!$B$34:$B$777,K$11)+'СЕТ СН'!$F$9+СВЦЭМ!$D$10+'СЕТ СН'!$F$5-'СЕТ СН'!$F$17</f>
        <v>3713.3500444099996</v>
      </c>
      <c r="L23" s="37">
        <f>SUMIFS(СВЦЭМ!$C$34:$C$777,СВЦЭМ!$A$34:$A$777,$A23,СВЦЭМ!$B$34:$B$777,L$11)+'СЕТ СН'!$F$9+СВЦЭМ!$D$10+'СЕТ СН'!$F$5-'СЕТ СН'!$F$17</f>
        <v>3711.9185149800001</v>
      </c>
      <c r="M23" s="37">
        <f>SUMIFS(СВЦЭМ!$C$34:$C$777,СВЦЭМ!$A$34:$A$777,$A23,СВЦЭМ!$B$34:$B$777,M$11)+'СЕТ СН'!$F$9+СВЦЭМ!$D$10+'СЕТ СН'!$F$5-'СЕТ СН'!$F$17</f>
        <v>3716.1618133099996</v>
      </c>
      <c r="N23" s="37">
        <f>SUMIFS(СВЦЭМ!$C$34:$C$777,СВЦЭМ!$A$34:$A$777,$A23,СВЦЭМ!$B$34:$B$777,N$11)+'СЕТ СН'!$F$9+СВЦЭМ!$D$10+'СЕТ СН'!$F$5-'СЕТ СН'!$F$17</f>
        <v>3712.8413864700001</v>
      </c>
      <c r="O23" s="37">
        <f>SUMIFS(СВЦЭМ!$C$34:$C$777,СВЦЭМ!$A$34:$A$777,$A23,СВЦЭМ!$B$34:$B$777,O$11)+'СЕТ СН'!$F$9+СВЦЭМ!$D$10+'СЕТ СН'!$F$5-'СЕТ СН'!$F$17</f>
        <v>3712.3514267400001</v>
      </c>
      <c r="P23" s="37">
        <f>SUMIFS(СВЦЭМ!$C$34:$C$777,СВЦЭМ!$A$34:$A$777,$A23,СВЦЭМ!$B$34:$B$777,P$11)+'СЕТ СН'!$F$9+СВЦЭМ!$D$10+'СЕТ СН'!$F$5-'СЕТ СН'!$F$17</f>
        <v>3716.3566199399997</v>
      </c>
      <c r="Q23" s="37">
        <f>SUMIFS(СВЦЭМ!$C$34:$C$777,СВЦЭМ!$A$34:$A$777,$A23,СВЦЭМ!$B$34:$B$777,Q$11)+'СЕТ СН'!$F$9+СВЦЭМ!$D$10+'СЕТ СН'!$F$5-'СЕТ СН'!$F$17</f>
        <v>3714.7361935200001</v>
      </c>
      <c r="R23" s="37">
        <f>SUMIFS(СВЦЭМ!$C$34:$C$777,СВЦЭМ!$A$34:$A$777,$A23,СВЦЭМ!$B$34:$B$777,R$11)+'СЕТ СН'!$F$9+СВЦЭМ!$D$10+'СЕТ СН'!$F$5-'СЕТ СН'!$F$17</f>
        <v>3743.8408735099997</v>
      </c>
      <c r="S23" s="37">
        <f>SUMIFS(СВЦЭМ!$C$34:$C$777,СВЦЭМ!$A$34:$A$777,$A23,СВЦЭМ!$B$34:$B$777,S$11)+'СЕТ СН'!$F$9+СВЦЭМ!$D$10+'СЕТ СН'!$F$5-'СЕТ СН'!$F$17</f>
        <v>3759.30651008</v>
      </c>
      <c r="T23" s="37">
        <f>SUMIFS(СВЦЭМ!$C$34:$C$777,СВЦЭМ!$A$34:$A$777,$A23,СВЦЭМ!$B$34:$B$777,T$11)+'СЕТ СН'!$F$9+СВЦЭМ!$D$10+'СЕТ СН'!$F$5-'СЕТ СН'!$F$17</f>
        <v>3717.5759447699998</v>
      </c>
      <c r="U23" s="37">
        <f>SUMIFS(СВЦЭМ!$C$34:$C$777,СВЦЭМ!$A$34:$A$777,$A23,СВЦЭМ!$B$34:$B$777,U$11)+'СЕТ СН'!$F$9+СВЦЭМ!$D$10+'СЕТ СН'!$F$5-'СЕТ СН'!$F$17</f>
        <v>3705.5166665599995</v>
      </c>
      <c r="V23" s="37">
        <f>SUMIFS(СВЦЭМ!$C$34:$C$777,СВЦЭМ!$A$34:$A$777,$A23,СВЦЭМ!$B$34:$B$777,V$11)+'СЕТ СН'!$F$9+СВЦЭМ!$D$10+'СЕТ СН'!$F$5-'СЕТ СН'!$F$17</f>
        <v>3707.40569018</v>
      </c>
      <c r="W23" s="37">
        <f>SUMIFS(СВЦЭМ!$C$34:$C$777,СВЦЭМ!$A$34:$A$777,$A23,СВЦЭМ!$B$34:$B$777,W$11)+'СЕТ СН'!$F$9+СВЦЭМ!$D$10+'СЕТ СН'!$F$5-'СЕТ СН'!$F$17</f>
        <v>3711.3555276000002</v>
      </c>
      <c r="X23" s="37">
        <f>SUMIFS(СВЦЭМ!$C$34:$C$777,СВЦЭМ!$A$34:$A$777,$A23,СВЦЭМ!$B$34:$B$777,X$11)+'СЕТ СН'!$F$9+СВЦЭМ!$D$10+'СЕТ СН'!$F$5-'СЕТ СН'!$F$17</f>
        <v>3713.3227824099999</v>
      </c>
      <c r="Y23" s="37">
        <f>SUMIFS(СВЦЭМ!$C$34:$C$777,СВЦЭМ!$A$34:$A$777,$A23,СВЦЭМ!$B$34:$B$777,Y$11)+'СЕТ СН'!$F$9+СВЦЭМ!$D$10+'СЕТ СН'!$F$5-'СЕТ СН'!$F$17</f>
        <v>3740.19829617</v>
      </c>
    </row>
    <row r="24" spans="1:25" ht="15.75" x14ac:dyDescent="0.2">
      <c r="A24" s="36">
        <f t="shared" si="0"/>
        <v>43144</v>
      </c>
      <c r="B24" s="37">
        <f>SUMIFS(СВЦЭМ!$C$34:$C$777,СВЦЭМ!$A$34:$A$777,$A24,СВЦЭМ!$B$34:$B$777,B$11)+'СЕТ СН'!$F$9+СВЦЭМ!$D$10+'СЕТ СН'!$F$5-'СЕТ СН'!$F$17</f>
        <v>3738.7593118999998</v>
      </c>
      <c r="C24" s="37">
        <f>SUMIFS(СВЦЭМ!$C$34:$C$777,СВЦЭМ!$A$34:$A$777,$A24,СВЦЭМ!$B$34:$B$777,C$11)+'СЕТ СН'!$F$9+СВЦЭМ!$D$10+'СЕТ СН'!$F$5-'СЕТ СН'!$F$17</f>
        <v>3771.7224778100003</v>
      </c>
      <c r="D24" s="37">
        <f>SUMIFS(СВЦЭМ!$C$34:$C$777,СВЦЭМ!$A$34:$A$777,$A24,СВЦЭМ!$B$34:$B$777,D$11)+'СЕТ СН'!$F$9+СВЦЭМ!$D$10+'СЕТ СН'!$F$5-'СЕТ СН'!$F$17</f>
        <v>3834.0950401900004</v>
      </c>
      <c r="E24" s="37">
        <f>SUMIFS(СВЦЭМ!$C$34:$C$777,СВЦЭМ!$A$34:$A$777,$A24,СВЦЭМ!$B$34:$B$777,E$11)+'СЕТ СН'!$F$9+СВЦЭМ!$D$10+'СЕТ СН'!$F$5-'СЕТ СН'!$F$17</f>
        <v>3853.4520561800005</v>
      </c>
      <c r="F24" s="37">
        <f>SUMIFS(СВЦЭМ!$C$34:$C$777,СВЦЭМ!$A$34:$A$777,$A24,СВЦЭМ!$B$34:$B$777,F$11)+'СЕТ СН'!$F$9+СВЦЭМ!$D$10+'СЕТ СН'!$F$5-'СЕТ СН'!$F$17</f>
        <v>3840.12572477</v>
      </c>
      <c r="G24" s="37">
        <f>SUMIFS(СВЦЭМ!$C$34:$C$777,СВЦЭМ!$A$34:$A$777,$A24,СВЦЭМ!$B$34:$B$777,G$11)+'СЕТ СН'!$F$9+СВЦЭМ!$D$10+'СЕТ СН'!$F$5-'СЕТ СН'!$F$17</f>
        <v>3818.7155778299998</v>
      </c>
      <c r="H24" s="37">
        <f>SUMIFS(СВЦЭМ!$C$34:$C$777,СВЦЭМ!$A$34:$A$777,$A24,СВЦЭМ!$B$34:$B$777,H$11)+'СЕТ СН'!$F$9+СВЦЭМ!$D$10+'СЕТ СН'!$F$5-'СЕТ СН'!$F$17</f>
        <v>3761.3907293899997</v>
      </c>
      <c r="I24" s="37">
        <f>SUMIFS(СВЦЭМ!$C$34:$C$777,СВЦЭМ!$A$34:$A$777,$A24,СВЦЭМ!$B$34:$B$777,I$11)+'СЕТ СН'!$F$9+СВЦЭМ!$D$10+'СЕТ СН'!$F$5-'СЕТ СН'!$F$17</f>
        <v>3694.14750065</v>
      </c>
      <c r="J24" s="37">
        <f>SUMIFS(СВЦЭМ!$C$34:$C$777,СВЦЭМ!$A$34:$A$777,$A24,СВЦЭМ!$B$34:$B$777,J$11)+'СЕТ СН'!$F$9+СВЦЭМ!$D$10+'СЕТ СН'!$F$5-'СЕТ СН'!$F$17</f>
        <v>3716.7031841200001</v>
      </c>
      <c r="K24" s="37">
        <f>SUMIFS(СВЦЭМ!$C$34:$C$777,СВЦЭМ!$A$34:$A$777,$A24,СВЦЭМ!$B$34:$B$777,K$11)+'СЕТ СН'!$F$9+СВЦЭМ!$D$10+'СЕТ СН'!$F$5-'СЕТ СН'!$F$17</f>
        <v>3705.6596448699997</v>
      </c>
      <c r="L24" s="37">
        <f>SUMIFS(СВЦЭМ!$C$34:$C$777,СВЦЭМ!$A$34:$A$777,$A24,СВЦЭМ!$B$34:$B$777,L$11)+'СЕТ СН'!$F$9+СВЦЭМ!$D$10+'СЕТ СН'!$F$5-'СЕТ СН'!$F$17</f>
        <v>3698.6209704500002</v>
      </c>
      <c r="M24" s="37">
        <f>SUMIFS(СВЦЭМ!$C$34:$C$777,СВЦЭМ!$A$34:$A$777,$A24,СВЦЭМ!$B$34:$B$777,M$11)+'СЕТ СН'!$F$9+СВЦЭМ!$D$10+'СЕТ СН'!$F$5-'СЕТ СН'!$F$17</f>
        <v>3701.2823940399999</v>
      </c>
      <c r="N24" s="37">
        <f>SUMIFS(СВЦЭМ!$C$34:$C$777,СВЦЭМ!$A$34:$A$777,$A24,СВЦЭМ!$B$34:$B$777,N$11)+'СЕТ СН'!$F$9+СВЦЭМ!$D$10+'СЕТ СН'!$F$5-'СЕТ СН'!$F$17</f>
        <v>3703.3168147500005</v>
      </c>
      <c r="O24" s="37">
        <f>SUMIFS(СВЦЭМ!$C$34:$C$777,СВЦЭМ!$A$34:$A$777,$A24,СВЦЭМ!$B$34:$B$777,O$11)+'СЕТ СН'!$F$9+СВЦЭМ!$D$10+'СЕТ СН'!$F$5-'СЕТ СН'!$F$17</f>
        <v>3692.5679636400005</v>
      </c>
      <c r="P24" s="37">
        <f>SUMIFS(СВЦЭМ!$C$34:$C$777,СВЦЭМ!$A$34:$A$777,$A24,СВЦЭМ!$B$34:$B$777,P$11)+'СЕТ СН'!$F$9+СВЦЭМ!$D$10+'СЕТ СН'!$F$5-'СЕТ СН'!$F$17</f>
        <v>3710.8557306600001</v>
      </c>
      <c r="Q24" s="37">
        <f>SUMIFS(СВЦЭМ!$C$34:$C$777,СВЦЭМ!$A$34:$A$777,$A24,СВЦЭМ!$B$34:$B$777,Q$11)+'СЕТ СН'!$F$9+СВЦЭМ!$D$10+'СЕТ СН'!$F$5-'СЕТ СН'!$F$17</f>
        <v>3731.7134837199997</v>
      </c>
      <c r="R24" s="37">
        <f>SUMIFS(СВЦЭМ!$C$34:$C$777,СВЦЭМ!$A$34:$A$777,$A24,СВЦЭМ!$B$34:$B$777,R$11)+'СЕТ СН'!$F$9+СВЦЭМ!$D$10+'СЕТ СН'!$F$5-'СЕТ СН'!$F$17</f>
        <v>3741.1783569499999</v>
      </c>
      <c r="S24" s="37">
        <f>SUMIFS(СВЦЭМ!$C$34:$C$777,СВЦЭМ!$A$34:$A$777,$A24,СВЦЭМ!$B$34:$B$777,S$11)+'СЕТ СН'!$F$9+СВЦЭМ!$D$10+'СЕТ СН'!$F$5-'СЕТ СН'!$F$17</f>
        <v>3720.6449301600001</v>
      </c>
      <c r="T24" s="37">
        <f>SUMIFS(СВЦЭМ!$C$34:$C$777,СВЦЭМ!$A$34:$A$777,$A24,СВЦЭМ!$B$34:$B$777,T$11)+'СЕТ СН'!$F$9+СВЦЭМ!$D$10+'СЕТ СН'!$F$5-'СЕТ СН'!$F$17</f>
        <v>3702.3453943700001</v>
      </c>
      <c r="U24" s="37">
        <f>SUMIFS(СВЦЭМ!$C$34:$C$777,СВЦЭМ!$A$34:$A$777,$A24,СВЦЭМ!$B$34:$B$777,U$11)+'СЕТ СН'!$F$9+СВЦЭМ!$D$10+'СЕТ СН'!$F$5-'СЕТ СН'!$F$17</f>
        <v>3699.2685947899995</v>
      </c>
      <c r="V24" s="37">
        <f>SUMIFS(СВЦЭМ!$C$34:$C$777,СВЦЭМ!$A$34:$A$777,$A24,СВЦЭМ!$B$34:$B$777,V$11)+'СЕТ СН'!$F$9+СВЦЭМ!$D$10+'СЕТ СН'!$F$5-'СЕТ СН'!$F$17</f>
        <v>3708.6807978299998</v>
      </c>
      <c r="W24" s="37">
        <f>SUMIFS(СВЦЭМ!$C$34:$C$777,СВЦЭМ!$A$34:$A$777,$A24,СВЦЭМ!$B$34:$B$777,W$11)+'СЕТ СН'!$F$9+СВЦЭМ!$D$10+'СЕТ СН'!$F$5-'СЕТ СН'!$F$17</f>
        <v>3716.0569530999996</v>
      </c>
      <c r="X24" s="37">
        <f>SUMIFS(СВЦЭМ!$C$34:$C$777,СВЦЭМ!$A$34:$A$777,$A24,СВЦЭМ!$B$34:$B$777,X$11)+'СЕТ СН'!$F$9+СВЦЭМ!$D$10+'СЕТ СН'!$F$5-'СЕТ СН'!$F$17</f>
        <v>3727.18565911</v>
      </c>
      <c r="Y24" s="37">
        <f>SUMIFS(СВЦЭМ!$C$34:$C$777,СВЦЭМ!$A$34:$A$777,$A24,СВЦЭМ!$B$34:$B$777,Y$11)+'СЕТ СН'!$F$9+СВЦЭМ!$D$10+'СЕТ СН'!$F$5-'СЕТ СН'!$F$17</f>
        <v>3771.9767061300004</v>
      </c>
    </row>
    <row r="25" spans="1:25" ht="15.75" x14ac:dyDescent="0.2">
      <c r="A25" s="36">
        <f t="shared" si="0"/>
        <v>43145</v>
      </c>
      <c r="B25" s="37">
        <f>SUMIFS(СВЦЭМ!$C$34:$C$777,СВЦЭМ!$A$34:$A$777,$A25,СВЦЭМ!$B$34:$B$777,B$11)+'СЕТ СН'!$F$9+СВЦЭМ!$D$10+'СЕТ СН'!$F$5-'СЕТ СН'!$F$17</f>
        <v>3773.9793022600002</v>
      </c>
      <c r="C25" s="37">
        <f>SUMIFS(СВЦЭМ!$C$34:$C$777,СВЦЭМ!$A$34:$A$777,$A25,СВЦЭМ!$B$34:$B$777,C$11)+'СЕТ СН'!$F$9+СВЦЭМ!$D$10+'СЕТ СН'!$F$5-'СЕТ СН'!$F$17</f>
        <v>3786.4068832300004</v>
      </c>
      <c r="D25" s="37">
        <f>SUMIFS(СВЦЭМ!$C$34:$C$777,СВЦЭМ!$A$34:$A$777,$A25,СВЦЭМ!$B$34:$B$777,D$11)+'СЕТ СН'!$F$9+СВЦЭМ!$D$10+'СЕТ СН'!$F$5-'СЕТ СН'!$F$17</f>
        <v>3827.7680745499997</v>
      </c>
      <c r="E25" s="37">
        <f>SUMIFS(СВЦЭМ!$C$34:$C$777,СВЦЭМ!$A$34:$A$777,$A25,СВЦЭМ!$B$34:$B$777,E$11)+'СЕТ СН'!$F$9+СВЦЭМ!$D$10+'СЕТ СН'!$F$5-'СЕТ СН'!$F$17</f>
        <v>3830.5848207499998</v>
      </c>
      <c r="F25" s="37">
        <f>SUMIFS(СВЦЭМ!$C$34:$C$777,СВЦЭМ!$A$34:$A$777,$A25,СВЦЭМ!$B$34:$B$777,F$11)+'СЕТ СН'!$F$9+СВЦЭМ!$D$10+'СЕТ СН'!$F$5-'СЕТ СН'!$F$17</f>
        <v>3835.3399384600002</v>
      </c>
      <c r="G25" s="37">
        <f>SUMIFS(СВЦЭМ!$C$34:$C$777,СВЦЭМ!$A$34:$A$777,$A25,СВЦЭМ!$B$34:$B$777,G$11)+'СЕТ СН'!$F$9+СВЦЭМ!$D$10+'СЕТ СН'!$F$5-'СЕТ СН'!$F$17</f>
        <v>3825.7831524600001</v>
      </c>
      <c r="H25" s="37">
        <f>SUMIFS(СВЦЭМ!$C$34:$C$777,СВЦЭМ!$A$34:$A$777,$A25,СВЦЭМ!$B$34:$B$777,H$11)+'СЕТ СН'!$F$9+СВЦЭМ!$D$10+'СЕТ СН'!$F$5-'СЕТ СН'!$F$17</f>
        <v>3785.3687134300003</v>
      </c>
      <c r="I25" s="37">
        <f>SUMIFS(СВЦЭМ!$C$34:$C$777,СВЦЭМ!$A$34:$A$777,$A25,СВЦЭМ!$B$34:$B$777,I$11)+'СЕТ СН'!$F$9+СВЦЭМ!$D$10+'СЕТ СН'!$F$5-'СЕТ СН'!$F$17</f>
        <v>3691.3900056300004</v>
      </c>
      <c r="J25" s="37">
        <f>SUMIFS(СВЦЭМ!$C$34:$C$777,СВЦЭМ!$A$34:$A$777,$A25,СВЦЭМ!$B$34:$B$777,J$11)+'СЕТ СН'!$F$9+СВЦЭМ!$D$10+'СЕТ СН'!$F$5-'СЕТ СН'!$F$17</f>
        <v>3684.9226148599996</v>
      </c>
      <c r="K25" s="37">
        <f>SUMIFS(СВЦЭМ!$C$34:$C$777,СВЦЭМ!$A$34:$A$777,$A25,СВЦЭМ!$B$34:$B$777,K$11)+'СЕТ СН'!$F$9+СВЦЭМ!$D$10+'СЕТ СН'!$F$5-'СЕТ СН'!$F$17</f>
        <v>3668.9951841999996</v>
      </c>
      <c r="L25" s="37">
        <f>SUMIFS(СВЦЭМ!$C$34:$C$777,СВЦЭМ!$A$34:$A$777,$A25,СВЦЭМ!$B$34:$B$777,L$11)+'СЕТ СН'!$F$9+СВЦЭМ!$D$10+'СЕТ СН'!$F$5-'СЕТ СН'!$F$17</f>
        <v>3658.8998776399999</v>
      </c>
      <c r="M25" s="37">
        <f>SUMIFS(СВЦЭМ!$C$34:$C$777,СВЦЭМ!$A$34:$A$777,$A25,СВЦЭМ!$B$34:$B$777,M$11)+'СЕТ СН'!$F$9+СВЦЭМ!$D$10+'СЕТ СН'!$F$5-'СЕТ СН'!$F$17</f>
        <v>3662.9848552799999</v>
      </c>
      <c r="N25" s="37">
        <f>SUMIFS(СВЦЭМ!$C$34:$C$777,СВЦЭМ!$A$34:$A$777,$A25,СВЦЭМ!$B$34:$B$777,N$11)+'СЕТ СН'!$F$9+СВЦЭМ!$D$10+'СЕТ СН'!$F$5-'СЕТ СН'!$F$17</f>
        <v>3677.0457221599995</v>
      </c>
      <c r="O25" s="37">
        <f>SUMIFS(СВЦЭМ!$C$34:$C$777,СВЦЭМ!$A$34:$A$777,$A25,СВЦЭМ!$B$34:$B$777,O$11)+'СЕТ СН'!$F$9+СВЦЭМ!$D$10+'СЕТ СН'!$F$5-'СЕТ СН'!$F$17</f>
        <v>3684.3111584499998</v>
      </c>
      <c r="P25" s="37">
        <f>SUMIFS(СВЦЭМ!$C$34:$C$777,СВЦЭМ!$A$34:$A$777,$A25,СВЦЭМ!$B$34:$B$777,P$11)+'СЕТ СН'!$F$9+СВЦЭМ!$D$10+'СЕТ СН'!$F$5-'СЕТ СН'!$F$17</f>
        <v>3704.8465762700002</v>
      </c>
      <c r="Q25" s="37">
        <f>SUMIFS(СВЦЭМ!$C$34:$C$777,СВЦЭМ!$A$34:$A$777,$A25,СВЦЭМ!$B$34:$B$777,Q$11)+'СЕТ СН'!$F$9+СВЦЭМ!$D$10+'СЕТ СН'!$F$5-'СЕТ СН'!$F$17</f>
        <v>3717.5495871299995</v>
      </c>
      <c r="R25" s="37">
        <f>SUMIFS(СВЦЭМ!$C$34:$C$777,СВЦЭМ!$A$34:$A$777,$A25,СВЦЭМ!$B$34:$B$777,R$11)+'СЕТ СН'!$F$9+СВЦЭМ!$D$10+'СЕТ СН'!$F$5-'СЕТ СН'!$F$17</f>
        <v>3727.51461359</v>
      </c>
      <c r="S25" s="37">
        <f>SUMIFS(СВЦЭМ!$C$34:$C$777,СВЦЭМ!$A$34:$A$777,$A25,СВЦЭМ!$B$34:$B$777,S$11)+'СЕТ СН'!$F$9+СВЦЭМ!$D$10+'СЕТ СН'!$F$5-'СЕТ СН'!$F$17</f>
        <v>3707.92732983</v>
      </c>
      <c r="T25" s="37">
        <f>SUMIFS(СВЦЭМ!$C$34:$C$777,СВЦЭМ!$A$34:$A$777,$A25,СВЦЭМ!$B$34:$B$777,T$11)+'СЕТ СН'!$F$9+СВЦЭМ!$D$10+'СЕТ СН'!$F$5-'СЕТ СН'!$F$17</f>
        <v>3672.8991460599996</v>
      </c>
      <c r="U25" s="37">
        <f>SUMIFS(СВЦЭМ!$C$34:$C$777,СВЦЭМ!$A$34:$A$777,$A25,СВЦЭМ!$B$34:$B$777,U$11)+'СЕТ СН'!$F$9+СВЦЭМ!$D$10+'СЕТ СН'!$F$5-'СЕТ СН'!$F$17</f>
        <v>3664.6499455500002</v>
      </c>
      <c r="V25" s="37">
        <f>SUMIFS(СВЦЭМ!$C$34:$C$777,СВЦЭМ!$A$34:$A$777,$A25,СВЦЭМ!$B$34:$B$777,V$11)+'СЕТ СН'!$F$9+СВЦЭМ!$D$10+'СЕТ СН'!$F$5-'СЕТ СН'!$F$17</f>
        <v>3673.7888910099996</v>
      </c>
      <c r="W25" s="37">
        <f>SUMIFS(СВЦЭМ!$C$34:$C$777,СВЦЭМ!$A$34:$A$777,$A25,СВЦЭМ!$B$34:$B$777,W$11)+'СЕТ СН'!$F$9+СВЦЭМ!$D$10+'СЕТ СН'!$F$5-'СЕТ СН'!$F$17</f>
        <v>3680.4614701200003</v>
      </c>
      <c r="X25" s="37">
        <f>SUMIFS(СВЦЭМ!$C$34:$C$777,СВЦЭМ!$A$34:$A$777,$A25,СВЦЭМ!$B$34:$B$777,X$11)+'СЕТ СН'!$F$9+СВЦЭМ!$D$10+'СЕТ СН'!$F$5-'СЕТ СН'!$F$17</f>
        <v>3722.3190414100004</v>
      </c>
      <c r="Y25" s="37">
        <f>SUMIFS(СВЦЭМ!$C$34:$C$777,СВЦЭМ!$A$34:$A$777,$A25,СВЦЭМ!$B$34:$B$777,Y$11)+'СЕТ СН'!$F$9+СВЦЭМ!$D$10+'СЕТ СН'!$F$5-'СЕТ СН'!$F$17</f>
        <v>3764.4141750200001</v>
      </c>
    </row>
    <row r="26" spans="1:25" ht="15.75" x14ac:dyDescent="0.2">
      <c r="A26" s="36">
        <f t="shared" si="0"/>
        <v>43146</v>
      </c>
      <c r="B26" s="37">
        <f>SUMIFS(СВЦЭМ!$C$34:$C$777,СВЦЭМ!$A$34:$A$777,$A26,СВЦЭМ!$B$34:$B$777,B$11)+'СЕТ СН'!$F$9+СВЦЭМ!$D$10+'СЕТ СН'!$F$5-'СЕТ СН'!$F$17</f>
        <v>3763.9062171199998</v>
      </c>
      <c r="C26" s="37">
        <f>SUMIFS(СВЦЭМ!$C$34:$C$777,СВЦЭМ!$A$34:$A$777,$A26,СВЦЭМ!$B$34:$B$777,C$11)+'СЕТ СН'!$F$9+СВЦЭМ!$D$10+'СЕТ СН'!$F$5-'СЕТ СН'!$F$17</f>
        <v>3798.7258135699999</v>
      </c>
      <c r="D26" s="37">
        <f>SUMIFS(СВЦЭМ!$C$34:$C$777,СВЦЭМ!$A$34:$A$777,$A26,СВЦЭМ!$B$34:$B$777,D$11)+'СЕТ СН'!$F$9+СВЦЭМ!$D$10+'СЕТ СН'!$F$5-'СЕТ СН'!$F$17</f>
        <v>3851.1707261099996</v>
      </c>
      <c r="E26" s="37">
        <f>SUMIFS(СВЦЭМ!$C$34:$C$777,СВЦЭМ!$A$34:$A$777,$A26,СВЦЭМ!$B$34:$B$777,E$11)+'СЕТ СН'!$F$9+СВЦЭМ!$D$10+'СЕТ СН'!$F$5-'СЕТ СН'!$F$17</f>
        <v>3848.4113347199996</v>
      </c>
      <c r="F26" s="37">
        <f>SUMIFS(СВЦЭМ!$C$34:$C$777,СВЦЭМ!$A$34:$A$777,$A26,СВЦЭМ!$B$34:$B$777,F$11)+'СЕТ СН'!$F$9+СВЦЭМ!$D$10+'СЕТ СН'!$F$5-'СЕТ СН'!$F$17</f>
        <v>3848.39444865</v>
      </c>
      <c r="G26" s="37">
        <f>SUMIFS(СВЦЭМ!$C$34:$C$777,СВЦЭМ!$A$34:$A$777,$A26,СВЦЭМ!$B$34:$B$777,G$11)+'СЕТ СН'!$F$9+СВЦЭМ!$D$10+'СЕТ СН'!$F$5-'СЕТ СН'!$F$17</f>
        <v>3840.3274074100004</v>
      </c>
      <c r="H26" s="37">
        <f>SUMIFS(СВЦЭМ!$C$34:$C$777,СВЦЭМ!$A$34:$A$777,$A26,СВЦЭМ!$B$34:$B$777,H$11)+'СЕТ СН'!$F$9+СВЦЭМ!$D$10+'СЕТ СН'!$F$5-'СЕТ СН'!$F$17</f>
        <v>3775.3586985999996</v>
      </c>
      <c r="I26" s="37">
        <f>SUMIFS(СВЦЭМ!$C$34:$C$777,СВЦЭМ!$A$34:$A$777,$A26,СВЦЭМ!$B$34:$B$777,I$11)+'СЕТ СН'!$F$9+СВЦЭМ!$D$10+'СЕТ СН'!$F$5-'СЕТ СН'!$F$17</f>
        <v>3695.3892790100003</v>
      </c>
      <c r="J26" s="37">
        <f>SUMIFS(СВЦЭМ!$C$34:$C$777,СВЦЭМ!$A$34:$A$777,$A26,СВЦЭМ!$B$34:$B$777,J$11)+'СЕТ СН'!$F$9+СВЦЭМ!$D$10+'СЕТ СН'!$F$5-'СЕТ СН'!$F$17</f>
        <v>3684.0666580000002</v>
      </c>
      <c r="K26" s="37">
        <f>SUMIFS(СВЦЭМ!$C$34:$C$777,СВЦЭМ!$A$34:$A$777,$A26,СВЦЭМ!$B$34:$B$777,K$11)+'СЕТ СН'!$F$9+СВЦЭМ!$D$10+'СЕТ СН'!$F$5-'СЕТ СН'!$F$17</f>
        <v>3667.6924993500002</v>
      </c>
      <c r="L26" s="37">
        <f>SUMIFS(СВЦЭМ!$C$34:$C$777,СВЦЭМ!$A$34:$A$777,$A26,СВЦЭМ!$B$34:$B$777,L$11)+'СЕТ СН'!$F$9+СВЦЭМ!$D$10+'СЕТ СН'!$F$5-'СЕТ СН'!$F$17</f>
        <v>3660.9382296700001</v>
      </c>
      <c r="M26" s="37">
        <f>SUMIFS(СВЦЭМ!$C$34:$C$777,СВЦЭМ!$A$34:$A$777,$A26,СВЦЭМ!$B$34:$B$777,M$11)+'СЕТ СН'!$F$9+СВЦЭМ!$D$10+'СЕТ СН'!$F$5-'СЕТ СН'!$F$17</f>
        <v>3661.8363504000004</v>
      </c>
      <c r="N26" s="37">
        <f>SUMIFS(СВЦЭМ!$C$34:$C$777,СВЦЭМ!$A$34:$A$777,$A26,СВЦЭМ!$B$34:$B$777,N$11)+'СЕТ СН'!$F$9+СВЦЭМ!$D$10+'СЕТ СН'!$F$5-'СЕТ СН'!$F$17</f>
        <v>3673.6219932999998</v>
      </c>
      <c r="O26" s="37">
        <f>SUMIFS(СВЦЭМ!$C$34:$C$777,СВЦЭМ!$A$34:$A$777,$A26,СВЦЭМ!$B$34:$B$777,O$11)+'СЕТ СН'!$F$9+СВЦЭМ!$D$10+'СЕТ СН'!$F$5-'СЕТ СН'!$F$17</f>
        <v>3679.1680717100003</v>
      </c>
      <c r="P26" s="37">
        <f>SUMIFS(СВЦЭМ!$C$34:$C$777,СВЦЭМ!$A$34:$A$777,$A26,СВЦЭМ!$B$34:$B$777,P$11)+'СЕТ СН'!$F$9+СВЦЭМ!$D$10+'СЕТ СН'!$F$5-'СЕТ СН'!$F$17</f>
        <v>3692.5850216200001</v>
      </c>
      <c r="Q26" s="37">
        <f>SUMIFS(СВЦЭМ!$C$34:$C$777,СВЦЭМ!$A$34:$A$777,$A26,СВЦЭМ!$B$34:$B$777,Q$11)+'СЕТ СН'!$F$9+СВЦЭМ!$D$10+'СЕТ СН'!$F$5-'СЕТ СН'!$F$17</f>
        <v>3710.5444044399997</v>
      </c>
      <c r="R26" s="37">
        <f>SUMIFS(СВЦЭМ!$C$34:$C$777,СВЦЭМ!$A$34:$A$777,$A26,СВЦЭМ!$B$34:$B$777,R$11)+'СЕТ СН'!$F$9+СВЦЭМ!$D$10+'СЕТ СН'!$F$5-'СЕТ СН'!$F$17</f>
        <v>3710.1622701700003</v>
      </c>
      <c r="S26" s="37">
        <f>SUMIFS(СВЦЭМ!$C$34:$C$777,СВЦЭМ!$A$34:$A$777,$A26,СВЦЭМ!$B$34:$B$777,S$11)+'СЕТ СН'!$F$9+СВЦЭМ!$D$10+'СЕТ СН'!$F$5-'СЕТ СН'!$F$17</f>
        <v>3712.6781357699997</v>
      </c>
      <c r="T26" s="37">
        <f>SUMIFS(СВЦЭМ!$C$34:$C$777,СВЦЭМ!$A$34:$A$777,$A26,СВЦЭМ!$B$34:$B$777,T$11)+'СЕТ СН'!$F$9+СВЦЭМ!$D$10+'СЕТ СН'!$F$5-'СЕТ СН'!$F$17</f>
        <v>3675.4893139700002</v>
      </c>
      <c r="U26" s="37">
        <f>SUMIFS(СВЦЭМ!$C$34:$C$777,СВЦЭМ!$A$34:$A$777,$A26,СВЦЭМ!$B$34:$B$777,U$11)+'СЕТ СН'!$F$9+СВЦЭМ!$D$10+'СЕТ СН'!$F$5-'СЕТ СН'!$F$17</f>
        <v>3661.5680928200004</v>
      </c>
      <c r="V26" s="37">
        <f>SUMIFS(СВЦЭМ!$C$34:$C$777,СВЦЭМ!$A$34:$A$777,$A26,СВЦЭМ!$B$34:$B$777,V$11)+'СЕТ СН'!$F$9+СВЦЭМ!$D$10+'СЕТ СН'!$F$5-'СЕТ СН'!$F$17</f>
        <v>3662.98879076</v>
      </c>
      <c r="W26" s="37">
        <f>SUMIFS(СВЦЭМ!$C$34:$C$777,СВЦЭМ!$A$34:$A$777,$A26,СВЦЭМ!$B$34:$B$777,W$11)+'СЕТ СН'!$F$9+СВЦЭМ!$D$10+'СЕТ СН'!$F$5-'СЕТ СН'!$F$17</f>
        <v>3672.4354812200004</v>
      </c>
      <c r="X26" s="37">
        <f>SUMIFS(СВЦЭМ!$C$34:$C$777,СВЦЭМ!$A$34:$A$777,$A26,СВЦЭМ!$B$34:$B$777,X$11)+'СЕТ СН'!$F$9+СВЦЭМ!$D$10+'СЕТ СН'!$F$5-'СЕТ СН'!$F$17</f>
        <v>3694.3405570800001</v>
      </c>
      <c r="Y26" s="37">
        <f>SUMIFS(СВЦЭМ!$C$34:$C$777,СВЦЭМ!$A$34:$A$777,$A26,СВЦЭМ!$B$34:$B$777,Y$11)+'СЕТ СН'!$F$9+СВЦЭМ!$D$10+'СЕТ СН'!$F$5-'СЕТ СН'!$F$17</f>
        <v>3733.55835127</v>
      </c>
    </row>
    <row r="27" spans="1:25" ht="15.75" x14ac:dyDescent="0.2">
      <c r="A27" s="36">
        <f t="shared" si="0"/>
        <v>43147</v>
      </c>
      <c r="B27" s="37">
        <f>SUMIFS(СВЦЭМ!$C$34:$C$777,СВЦЭМ!$A$34:$A$777,$A27,СВЦЭМ!$B$34:$B$777,B$11)+'СЕТ СН'!$F$9+СВЦЭМ!$D$10+'СЕТ СН'!$F$5-'СЕТ СН'!$F$17</f>
        <v>3706.7743389900002</v>
      </c>
      <c r="C27" s="37">
        <f>SUMIFS(СВЦЭМ!$C$34:$C$777,СВЦЭМ!$A$34:$A$777,$A27,СВЦЭМ!$B$34:$B$777,C$11)+'СЕТ СН'!$F$9+СВЦЭМ!$D$10+'СЕТ СН'!$F$5-'СЕТ СН'!$F$17</f>
        <v>3743.46610646</v>
      </c>
      <c r="D27" s="37">
        <f>SUMIFS(СВЦЭМ!$C$34:$C$777,СВЦЭМ!$A$34:$A$777,$A27,СВЦЭМ!$B$34:$B$777,D$11)+'СЕТ СН'!$F$9+СВЦЭМ!$D$10+'СЕТ СН'!$F$5-'СЕТ СН'!$F$17</f>
        <v>3812.7661569300003</v>
      </c>
      <c r="E27" s="37">
        <f>SUMIFS(СВЦЭМ!$C$34:$C$777,СВЦЭМ!$A$34:$A$777,$A27,СВЦЭМ!$B$34:$B$777,E$11)+'СЕТ СН'!$F$9+СВЦЭМ!$D$10+'СЕТ СН'!$F$5-'СЕТ СН'!$F$17</f>
        <v>3818.8659192600003</v>
      </c>
      <c r="F27" s="37">
        <f>SUMIFS(СВЦЭМ!$C$34:$C$777,СВЦЭМ!$A$34:$A$777,$A27,СВЦЭМ!$B$34:$B$777,F$11)+'СЕТ СН'!$F$9+СВЦЭМ!$D$10+'СЕТ СН'!$F$5-'СЕТ СН'!$F$17</f>
        <v>3812.2418089500002</v>
      </c>
      <c r="G27" s="37">
        <f>SUMIFS(СВЦЭМ!$C$34:$C$777,СВЦЭМ!$A$34:$A$777,$A27,СВЦЭМ!$B$34:$B$777,G$11)+'СЕТ СН'!$F$9+СВЦЭМ!$D$10+'СЕТ СН'!$F$5-'СЕТ СН'!$F$17</f>
        <v>3788.1390835500001</v>
      </c>
      <c r="H27" s="37">
        <f>SUMIFS(СВЦЭМ!$C$34:$C$777,СВЦЭМ!$A$34:$A$777,$A27,СВЦЭМ!$B$34:$B$777,H$11)+'СЕТ СН'!$F$9+СВЦЭМ!$D$10+'СЕТ СН'!$F$5-'СЕТ СН'!$F$17</f>
        <v>3726.4590882400003</v>
      </c>
      <c r="I27" s="37">
        <f>SUMIFS(СВЦЭМ!$C$34:$C$777,СВЦЭМ!$A$34:$A$777,$A27,СВЦЭМ!$B$34:$B$777,I$11)+'СЕТ СН'!$F$9+СВЦЭМ!$D$10+'СЕТ СН'!$F$5-'СЕТ СН'!$F$17</f>
        <v>3652.50749271</v>
      </c>
      <c r="J27" s="37">
        <f>SUMIFS(СВЦЭМ!$C$34:$C$777,СВЦЭМ!$A$34:$A$777,$A27,СВЦЭМ!$B$34:$B$777,J$11)+'СЕТ СН'!$F$9+СВЦЭМ!$D$10+'СЕТ СН'!$F$5-'СЕТ СН'!$F$17</f>
        <v>3665.30531741</v>
      </c>
      <c r="K27" s="37">
        <f>SUMIFS(СВЦЭМ!$C$34:$C$777,СВЦЭМ!$A$34:$A$777,$A27,СВЦЭМ!$B$34:$B$777,K$11)+'СЕТ СН'!$F$9+СВЦЭМ!$D$10+'СЕТ СН'!$F$5-'СЕТ СН'!$F$17</f>
        <v>3658.9361832</v>
      </c>
      <c r="L27" s="37">
        <f>SUMIFS(СВЦЭМ!$C$34:$C$777,СВЦЭМ!$A$34:$A$777,$A27,СВЦЭМ!$B$34:$B$777,L$11)+'СЕТ СН'!$F$9+СВЦЭМ!$D$10+'СЕТ СН'!$F$5-'СЕТ СН'!$F$17</f>
        <v>3666.8444414999999</v>
      </c>
      <c r="M27" s="37">
        <f>SUMIFS(СВЦЭМ!$C$34:$C$777,СВЦЭМ!$A$34:$A$777,$A27,СВЦЭМ!$B$34:$B$777,M$11)+'СЕТ СН'!$F$9+СВЦЭМ!$D$10+'СЕТ СН'!$F$5-'СЕТ СН'!$F$17</f>
        <v>3670.09166495</v>
      </c>
      <c r="N27" s="37">
        <f>SUMIFS(СВЦЭМ!$C$34:$C$777,СВЦЭМ!$A$34:$A$777,$A27,СВЦЭМ!$B$34:$B$777,N$11)+'СЕТ СН'!$F$9+СВЦЭМ!$D$10+'СЕТ СН'!$F$5-'СЕТ СН'!$F$17</f>
        <v>3674.4139580699998</v>
      </c>
      <c r="O27" s="37">
        <f>SUMIFS(СВЦЭМ!$C$34:$C$777,СВЦЭМ!$A$34:$A$777,$A27,СВЦЭМ!$B$34:$B$777,O$11)+'СЕТ СН'!$F$9+СВЦЭМ!$D$10+'СЕТ СН'!$F$5-'СЕТ СН'!$F$17</f>
        <v>3687.8121584699998</v>
      </c>
      <c r="P27" s="37">
        <f>SUMIFS(СВЦЭМ!$C$34:$C$777,СВЦЭМ!$A$34:$A$777,$A27,СВЦЭМ!$B$34:$B$777,P$11)+'СЕТ СН'!$F$9+СВЦЭМ!$D$10+'СЕТ СН'!$F$5-'СЕТ СН'!$F$17</f>
        <v>3708.0589143100001</v>
      </c>
      <c r="Q27" s="37">
        <f>SUMIFS(СВЦЭМ!$C$34:$C$777,СВЦЭМ!$A$34:$A$777,$A27,СВЦЭМ!$B$34:$B$777,Q$11)+'СЕТ СН'!$F$9+СВЦЭМ!$D$10+'СЕТ СН'!$F$5-'СЕТ СН'!$F$17</f>
        <v>3709.6077282800002</v>
      </c>
      <c r="R27" s="37">
        <f>SUMIFS(СВЦЭМ!$C$34:$C$777,СВЦЭМ!$A$34:$A$777,$A27,СВЦЭМ!$B$34:$B$777,R$11)+'СЕТ СН'!$F$9+СВЦЭМ!$D$10+'СЕТ СН'!$F$5-'СЕТ СН'!$F$17</f>
        <v>3710.6383757400004</v>
      </c>
      <c r="S27" s="37">
        <f>SUMIFS(СВЦЭМ!$C$34:$C$777,СВЦЭМ!$A$34:$A$777,$A27,СВЦЭМ!$B$34:$B$777,S$11)+'СЕТ СН'!$F$9+СВЦЭМ!$D$10+'СЕТ СН'!$F$5-'СЕТ СН'!$F$17</f>
        <v>3708.05208894</v>
      </c>
      <c r="T27" s="37">
        <f>SUMIFS(СВЦЭМ!$C$34:$C$777,СВЦЭМ!$A$34:$A$777,$A27,СВЦЭМ!$B$34:$B$777,T$11)+'СЕТ СН'!$F$9+СВЦЭМ!$D$10+'СЕТ СН'!$F$5-'СЕТ СН'!$F$17</f>
        <v>3675.0717340400001</v>
      </c>
      <c r="U27" s="37">
        <f>SUMIFS(СВЦЭМ!$C$34:$C$777,СВЦЭМ!$A$34:$A$777,$A27,СВЦЭМ!$B$34:$B$777,U$11)+'СЕТ СН'!$F$9+СВЦЭМ!$D$10+'СЕТ СН'!$F$5-'СЕТ СН'!$F$17</f>
        <v>3651.9626066300002</v>
      </c>
      <c r="V27" s="37">
        <f>SUMIFS(СВЦЭМ!$C$34:$C$777,СВЦЭМ!$A$34:$A$777,$A27,СВЦЭМ!$B$34:$B$777,V$11)+'СЕТ СН'!$F$9+СВЦЭМ!$D$10+'СЕТ СН'!$F$5-'СЕТ СН'!$F$17</f>
        <v>3659.59037442</v>
      </c>
      <c r="W27" s="37">
        <f>SUMIFS(СВЦЭМ!$C$34:$C$777,СВЦЭМ!$A$34:$A$777,$A27,СВЦЭМ!$B$34:$B$777,W$11)+'СЕТ СН'!$F$9+СВЦЭМ!$D$10+'СЕТ СН'!$F$5-'СЕТ СН'!$F$17</f>
        <v>3664.0904192700004</v>
      </c>
      <c r="X27" s="37">
        <f>SUMIFS(СВЦЭМ!$C$34:$C$777,СВЦЭМ!$A$34:$A$777,$A27,СВЦЭМ!$B$34:$B$777,X$11)+'СЕТ СН'!$F$9+СВЦЭМ!$D$10+'СЕТ СН'!$F$5-'СЕТ СН'!$F$17</f>
        <v>3666.6241067200003</v>
      </c>
      <c r="Y27" s="37">
        <f>SUMIFS(СВЦЭМ!$C$34:$C$777,СВЦЭМ!$A$34:$A$777,$A27,СВЦЭМ!$B$34:$B$777,Y$11)+'СЕТ СН'!$F$9+СВЦЭМ!$D$10+'СЕТ СН'!$F$5-'СЕТ СН'!$F$17</f>
        <v>3681.2976635999999</v>
      </c>
    </row>
    <row r="28" spans="1:25" ht="15.75" x14ac:dyDescent="0.2">
      <c r="A28" s="36">
        <f t="shared" si="0"/>
        <v>43148</v>
      </c>
      <c r="B28" s="37">
        <f>SUMIFS(СВЦЭМ!$C$34:$C$777,СВЦЭМ!$A$34:$A$777,$A28,СВЦЭМ!$B$34:$B$777,B$11)+'СЕТ СН'!$F$9+СВЦЭМ!$D$10+'СЕТ СН'!$F$5-'СЕТ СН'!$F$17</f>
        <v>3678.2706876899997</v>
      </c>
      <c r="C28" s="37">
        <f>SUMIFS(СВЦЭМ!$C$34:$C$777,СВЦЭМ!$A$34:$A$777,$A28,СВЦЭМ!$B$34:$B$777,C$11)+'СЕТ СН'!$F$9+СВЦЭМ!$D$10+'СЕТ СН'!$F$5-'СЕТ СН'!$F$17</f>
        <v>3699.3734725299996</v>
      </c>
      <c r="D28" s="37">
        <f>SUMIFS(СВЦЭМ!$C$34:$C$777,СВЦЭМ!$A$34:$A$777,$A28,СВЦЭМ!$B$34:$B$777,D$11)+'СЕТ СН'!$F$9+СВЦЭМ!$D$10+'СЕТ СН'!$F$5-'СЕТ СН'!$F$17</f>
        <v>3768.4770007700004</v>
      </c>
      <c r="E28" s="37">
        <f>SUMIFS(СВЦЭМ!$C$34:$C$777,СВЦЭМ!$A$34:$A$777,$A28,СВЦЭМ!$B$34:$B$777,E$11)+'СЕТ СН'!$F$9+СВЦЭМ!$D$10+'СЕТ СН'!$F$5-'СЕТ СН'!$F$17</f>
        <v>3804.7578470900003</v>
      </c>
      <c r="F28" s="37">
        <f>SUMIFS(СВЦЭМ!$C$34:$C$777,СВЦЭМ!$A$34:$A$777,$A28,СВЦЭМ!$B$34:$B$777,F$11)+'СЕТ СН'!$F$9+СВЦЭМ!$D$10+'СЕТ СН'!$F$5-'СЕТ СН'!$F$17</f>
        <v>3808.2304707899998</v>
      </c>
      <c r="G28" s="37">
        <f>SUMIFS(СВЦЭМ!$C$34:$C$777,СВЦЭМ!$A$34:$A$777,$A28,СВЦЭМ!$B$34:$B$777,G$11)+'СЕТ СН'!$F$9+СВЦЭМ!$D$10+'СЕТ СН'!$F$5-'СЕТ СН'!$F$17</f>
        <v>3802.8146149199997</v>
      </c>
      <c r="H28" s="37">
        <f>SUMIFS(СВЦЭМ!$C$34:$C$777,СВЦЭМ!$A$34:$A$777,$A28,СВЦЭМ!$B$34:$B$777,H$11)+'СЕТ СН'!$F$9+СВЦЭМ!$D$10+'СЕТ СН'!$F$5-'СЕТ СН'!$F$17</f>
        <v>3775.4528308800004</v>
      </c>
      <c r="I28" s="37">
        <f>SUMIFS(СВЦЭМ!$C$34:$C$777,СВЦЭМ!$A$34:$A$777,$A28,СВЦЭМ!$B$34:$B$777,I$11)+'СЕТ СН'!$F$9+СВЦЭМ!$D$10+'СЕТ СН'!$F$5-'СЕТ СН'!$F$17</f>
        <v>3711.4892352700003</v>
      </c>
      <c r="J28" s="37">
        <f>SUMIFS(СВЦЭМ!$C$34:$C$777,СВЦЭМ!$A$34:$A$777,$A28,СВЦЭМ!$B$34:$B$777,J$11)+'СЕТ СН'!$F$9+СВЦЭМ!$D$10+'СЕТ СН'!$F$5-'СЕТ СН'!$F$17</f>
        <v>3682.9961699199998</v>
      </c>
      <c r="K28" s="37">
        <f>SUMIFS(СВЦЭМ!$C$34:$C$777,СВЦЭМ!$A$34:$A$777,$A28,СВЦЭМ!$B$34:$B$777,K$11)+'СЕТ СН'!$F$9+СВЦЭМ!$D$10+'СЕТ СН'!$F$5-'СЕТ СН'!$F$17</f>
        <v>3636.7216613300002</v>
      </c>
      <c r="L28" s="37">
        <f>SUMIFS(СВЦЭМ!$C$34:$C$777,СВЦЭМ!$A$34:$A$777,$A28,СВЦЭМ!$B$34:$B$777,L$11)+'СЕТ СН'!$F$9+СВЦЭМ!$D$10+'СЕТ СН'!$F$5-'СЕТ СН'!$F$17</f>
        <v>3614.9216613800004</v>
      </c>
      <c r="M28" s="37">
        <f>SUMIFS(СВЦЭМ!$C$34:$C$777,СВЦЭМ!$A$34:$A$777,$A28,СВЦЭМ!$B$34:$B$777,M$11)+'СЕТ СН'!$F$9+СВЦЭМ!$D$10+'СЕТ СН'!$F$5-'СЕТ СН'!$F$17</f>
        <v>3620.45604865</v>
      </c>
      <c r="N28" s="37">
        <f>SUMIFS(СВЦЭМ!$C$34:$C$777,СВЦЭМ!$A$34:$A$777,$A28,СВЦЭМ!$B$34:$B$777,N$11)+'СЕТ СН'!$F$9+СВЦЭМ!$D$10+'СЕТ СН'!$F$5-'СЕТ СН'!$F$17</f>
        <v>3624.7218862599998</v>
      </c>
      <c r="O28" s="37">
        <f>SUMIFS(СВЦЭМ!$C$34:$C$777,СВЦЭМ!$A$34:$A$777,$A28,СВЦЭМ!$B$34:$B$777,O$11)+'СЕТ СН'!$F$9+СВЦЭМ!$D$10+'СЕТ СН'!$F$5-'СЕТ СН'!$F$17</f>
        <v>3647.9889402599997</v>
      </c>
      <c r="P28" s="37">
        <f>SUMIFS(СВЦЭМ!$C$34:$C$777,СВЦЭМ!$A$34:$A$777,$A28,СВЦЭМ!$B$34:$B$777,P$11)+'СЕТ СН'!$F$9+СВЦЭМ!$D$10+'СЕТ СН'!$F$5-'СЕТ СН'!$F$17</f>
        <v>3668.8932710900003</v>
      </c>
      <c r="Q28" s="37">
        <f>SUMIFS(СВЦЭМ!$C$34:$C$777,СВЦЭМ!$A$34:$A$777,$A28,СВЦЭМ!$B$34:$B$777,Q$11)+'СЕТ СН'!$F$9+СВЦЭМ!$D$10+'СЕТ СН'!$F$5-'СЕТ СН'!$F$17</f>
        <v>3662.1416250400002</v>
      </c>
      <c r="R28" s="37">
        <f>SUMIFS(СВЦЭМ!$C$34:$C$777,СВЦЭМ!$A$34:$A$777,$A28,СВЦЭМ!$B$34:$B$777,R$11)+'СЕТ СН'!$F$9+СВЦЭМ!$D$10+'СЕТ СН'!$F$5-'СЕТ СН'!$F$17</f>
        <v>3677.0280160200005</v>
      </c>
      <c r="S28" s="37">
        <f>SUMIFS(СВЦЭМ!$C$34:$C$777,СВЦЭМ!$A$34:$A$777,$A28,СВЦЭМ!$B$34:$B$777,S$11)+'СЕТ СН'!$F$9+СВЦЭМ!$D$10+'СЕТ СН'!$F$5-'СЕТ СН'!$F$17</f>
        <v>3671.5540004899999</v>
      </c>
      <c r="T28" s="37">
        <f>SUMIFS(СВЦЭМ!$C$34:$C$777,СВЦЭМ!$A$34:$A$777,$A28,СВЦЭМ!$B$34:$B$777,T$11)+'СЕТ СН'!$F$9+СВЦЭМ!$D$10+'СЕТ СН'!$F$5-'СЕТ СН'!$F$17</f>
        <v>3627.6615390800002</v>
      </c>
      <c r="U28" s="37">
        <f>SUMIFS(СВЦЭМ!$C$34:$C$777,СВЦЭМ!$A$34:$A$777,$A28,СВЦЭМ!$B$34:$B$777,U$11)+'СЕТ СН'!$F$9+СВЦЭМ!$D$10+'СЕТ СН'!$F$5-'СЕТ СН'!$F$17</f>
        <v>3604.0456023199999</v>
      </c>
      <c r="V28" s="37">
        <f>SUMIFS(СВЦЭМ!$C$34:$C$777,СВЦЭМ!$A$34:$A$777,$A28,СВЦЭМ!$B$34:$B$777,V$11)+'СЕТ СН'!$F$9+СВЦЭМ!$D$10+'СЕТ СН'!$F$5-'СЕТ СН'!$F$17</f>
        <v>3621.2132837300001</v>
      </c>
      <c r="W28" s="37">
        <f>SUMIFS(СВЦЭМ!$C$34:$C$777,СВЦЭМ!$A$34:$A$777,$A28,СВЦЭМ!$B$34:$B$777,W$11)+'СЕТ СН'!$F$9+СВЦЭМ!$D$10+'СЕТ СН'!$F$5-'СЕТ СН'!$F$17</f>
        <v>3636.0144050599997</v>
      </c>
      <c r="X28" s="37">
        <f>SUMIFS(СВЦЭМ!$C$34:$C$777,СВЦЭМ!$A$34:$A$777,$A28,СВЦЭМ!$B$34:$B$777,X$11)+'СЕТ СН'!$F$9+СВЦЭМ!$D$10+'СЕТ СН'!$F$5-'СЕТ СН'!$F$17</f>
        <v>3669.2456153500002</v>
      </c>
      <c r="Y28" s="37">
        <f>SUMIFS(СВЦЭМ!$C$34:$C$777,СВЦЭМ!$A$34:$A$777,$A28,СВЦЭМ!$B$34:$B$777,Y$11)+'СЕТ СН'!$F$9+СВЦЭМ!$D$10+'СЕТ СН'!$F$5-'СЕТ СН'!$F$17</f>
        <v>3691.09980081</v>
      </c>
    </row>
    <row r="29" spans="1:25" ht="15.75" x14ac:dyDescent="0.2">
      <c r="A29" s="36">
        <f t="shared" si="0"/>
        <v>43149</v>
      </c>
      <c r="B29" s="37">
        <f>SUMIFS(СВЦЭМ!$C$34:$C$777,СВЦЭМ!$A$34:$A$777,$A29,СВЦЭМ!$B$34:$B$777,B$11)+'СЕТ СН'!$F$9+СВЦЭМ!$D$10+'СЕТ СН'!$F$5-'СЕТ СН'!$F$17</f>
        <v>3727.6102214799998</v>
      </c>
      <c r="C29" s="37">
        <f>SUMIFS(СВЦЭМ!$C$34:$C$777,СВЦЭМ!$A$34:$A$777,$A29,СВЦЭМ!$B$34:$B$777,C$11)+'СЕТ СН'!$F$9+СВЦЭМ!$D$10+'СЕТ СН'!$F$5-'СЕТ СН'!$F$17</f>
        <v>3775.5862896900003</v>
      </c>
      <c r="D29" s="37">
        <f>SUMIFS(СВЦЭМ!$C$34:$C$777,СВЦЭМ!$A$34:$A$777,$A29,СВЦЭМ!$B$34:$B$777,D$11)+'СЕТ СН'!$F$9+СВЦЭМ!$D$10+'СЕТ СН'!$F$5-'СЕТ СН'!$F$17</f>
        <v>3819.6533990299999</v>
      </c>
      <c r="E29" s="37">
        <f>SUMIFS(СВЦЭМ!$C$34:$C$777,СВЦЭМ!$A$34:$A$777,$A29,СВЦЭМ!$B$34:$B$777,E$11)+'СЕТ СН'!$F$9+СВЦЭМ!$D$10+'СЕТ СН'!$F$5-'СЕТ СН'!$F$17</f>
        <v>3842.8685092500004</v>
      </c>
      <c r="F29" s="37">
        <f>SUMIFS(СВЦЭМ!$C$34:$C$777,СВЦЭМ!$A$34:$A$777,$A29,СВЦЭМ!$B$34:$B$777,F$11)+'СЕТ СН'!$F$9+СВЦЭМ!$D$10+'СЕТ СН'!$F$5-'СЕТ СН'!$F$17</f>
        <v>3813.4475875000003</v>
      </c>
      <c r="G29" s="37">
        <f>SUMIFS(СВЦЭМ!$C$34:$C$777,СВЦЭМ!$A$34:$A$777,$A29,СВЦЭМ!$B$34:$B$777,G$11)+'СЕТ СН'!$F$9+СВЦЭМ!$D$10+'СЕТ СН'!$F$5-'СЕТ СН'!$F$17</f>
        <v>3784.3866720600004</v>
      </c>
      <c r="H29" s="37">
        <f>SUMIFS(СВЦЭМ!$C$34:$C$777,СВЦЭМ!$A$34:$A$777,$A29,СВЦЭМ!$B$34:$B$777,H$11)+'СЕТ СН'!$F$9+СВЦЭМ!$D$10+'СЕТ СН'!$F$5-'СЕТ СН'!$F$17</f>
        <v>3766.9530581499998</v>
      </c>
      <c r="I29" s="37">
        <f>SUMIFS(СВЦЭМ!$C$34:$C$777,СВЦЭМ!$A$34:$A$777,$A29,СВЦЭМ!$B$34:$B$777,I$11)+'СЕТ СН'!$F$9+СВЦЭМ!$D$10+'СЕТ СН'!$F$5-'СЕТ СН'!$F$17</f>
        <v>3724.1593520199999</v>
      </c>
      <c r="J29" s="37">
        <f>SUMIFS(СВЦЭМ!$C$34:$C$777,СВЦЭМ!$A$34:$A$777,$A29,СВЦЭМ!$B$34:$B$777,J$11)+'СЕТ СН'!$F$9+СВЦЭМ!$D$10+'СЕТ СН'!$F$5-'СЕТ СН'!$F$17</f>
        <v>3720.6398660299997</v>
      </c>
      <c r="K29" s="37">
        <f>SUMIFS(СВЦЭМ!$C$34:$C$777,СВЦЭМ!$A$34:$A$777,$A29,СВЦЭМ!$B$34:$B$777,K$11)+'СЕТ СН'!$F$9+СВЦЭМ!$D$10+'СЕТ СН'!$F$5-'СЕТ СН'!$F$17</f>
        <v>3698.8582312399999</v>
      </c>
      <c r="L29" s="37">
        <f>SUMIFS(СВЦЭМ!$C$34:$C$777,СВЦЭМ!$A$34:$A$777,$A29,СВЦЭМ!$B$34:$B$777,L$11)+'СЕТ СН'!$F$9+СВЦЭМ!$D$10+'СЕТ СН'!$F$5-'СЕТ СН'!$F$17</f>
        <v>3673.6937317699999</v>
      </c>
      <c r="M29" s="37">
        <f>SUMIFS(СВЦЭМ!$C$34:$C$777,СВЦЭМ!$A$34:$A$777,$A29,СВЦЭМ!$B$34:$B$777,M$11)+'СЕТ СН'!$F$9+СВЦЭМ!$D$10+'СЕТ СН'!$F$5-'СЕТ СН'!$F$17</f>
        <v>3672.5172405199996</v>
      </c>
      <c r="N29" s="37">
        <f>SUMIFS(СВЦЭМ!$C$34:$C$777,СВЦЭМ!$A$34:$A$777,$A29,СВЦЭМ!$B$34:$B$777,N$11)+'СЕТ СН'!$F$9+СВЦЭМ!$D$10+'СЕТ СН'!$F$5-'СЕТ СН'!$F$17</f>
        <v>3678.2240319899997</v>
      </c>
      <c r="O29" s="37">
        <f>SUMIFS(СВЦЭМ!$C$34:$C$777,СВЦЭМ!$A$34:$A$777,$A29,СВЦЭМ!$B$34:$B$777,O$11)+'СЕТ СН'!$F$9+СВЦЭМ!$D$10+'СЕТ СН'!$F$5-'СЕТ СН'!$F$17</f>
        <v>3688.3582002099997</v>
      </c>
      <c r="P29" s="37">
        <f>SUMIFS(СВЦЭМ!$C$34:$C$777,СВЦЭМ!$A$34:$A$777,$A29,СВЦЭМ!$B$34:$B$777,P$11)+'СЕТ СН'!$F$9+СВЦЭМ!$D$10+'СЕТ СН'!$F$5-'СЕТ СН'!$F$17</f>
        <v>3696.8444768800005</v>
      </c>
      <c r="Q29" s="37">
        <f>SUMIFS(СВЦЭМ!$C$34:$C$777,СВЦЭМ!$A$34:$A$777,$A29,СВЦЭМ!$B$34:$B$777,Q$11)+'СЕТ СН'!$F$9+СВЦЭМ!$D$10+'СЕТ СН'!$F$5-'СЕТ СН'!$F$17</f>
        <v>3696.7572028999998</v>
      </c>
      <c r="R29" s="37">
        <f>SUMIFS(СВЦЭМ!$C$34:$C$777,СВЦЭМ!$A$34:$A$777,$A29,СВЦЭМ!$B$34:$B$777,R$11)+'СЕТ СН'!$F$9+СВЦЭМ!$D$10+'СЕТ СН'!$F$5-'СЕТ СН'!$F$17</f>
        <v>3699.5975467000003</v>
      </c>
      <c r="S29" s="37">
        <f>SUMIFS(СВЦЭМ!$C$34:$C$777,СВЦЭМ!$A$34:$A$777,$A29,СВЦЭМ!$B$34:$B$777,S$11)+'СЕТ СН'!$F$9+СВЦЭМ!$D$10+'СЕТ СН'!$F$5-'СЕТ СН'!$F$17</f>
        <v>3673.6789921300001</v>
      </c>
      <c r="T29" s="37">
        <f>SUMIFS(СВЦЭМ!$C$34:$C$777,СВЦЭМ!$A$34:$A$777,$A29,СВЦЭМ!$B$34:$B$777,T$11)+'СЕТ СН'!$F$9+СВЦЭМ!$D$10+'СЕТ СН'!$F$5-'СЕТ СН'!$F$17</f>
        <v>3644.5194788100002</v>
      </c>
      <c r="U29" s="37">
        <f>SUMIFS(СВЦЭМ!$C$34:$C$777,СВЦЭМ!$A$34:$A$777,$A29,СВЦЭМ!$B$34:$B$777,U$11)+'СЕТ СН'!$F$9+СВЦЭМ!$D$10+'СЕТ СН'!$F$5-'СЕТ СН'!$F$17</f>
        <v>3613.2867728300002</v>
      </c>
      <c r="V29" s="37">
        <f>SUMIFS(СВЦЭМ!$C$34:$C$777,СВЦЭМ!$A$34:$A$777,$A29,СВЦЭМ!$B$34:$B$777,V$11)+'СЕТ СН'!$F$9+СВЦЭМ!$D$10+'СЕТ СН'!$F$5-'СЕТ СН'!$F$17</f>
        <v>3626.9003594600003</v>
      </c>
      <c r="W29" s="37">
        <f>SUMIFS(СВЦЭМ!$C$34:$C$777,СВЦЭМ!$A$34:$A$777,$A29,СВЦЭМ!$B$34:$B$777,W$11)+'СЕТ СН'!$F$9+СВЦЭМ!$D$10+'СЕТ СН'!$F$5-'СЕТ СН'!$F$17</f>
        <v>3636.2927062700005</v>
      </c>
      <c r="X29" s="37">
        <f>SUMIFS(СВЦЭМ!$C$34:$C$777,СВЦЭМ!$A$34:$A$777,$A29,СВЦЭМ!$B$34:$B$777,X$11)+'СЕТ СН'!$F$9+СВЦЭМ!$D$10+'СЕТ СН'!$F$5-'СЕТ СН'!$F$17</f>
        <v>3663.9593403200001</v>
      </c>
      <c r="Y29" s="37">
        <f>SUMIFS(СВЦЭМ!$C$34:$C$777,СВЦЭМ!$A$34:$A$777,$A29,СВЦЭМ!$B$34:$B$777,Y$11)+'СЕТ СН'!$F$9+СВЦЭМ!$D$10+'СЕТ СН'!$F$5-'СЕТ СН'!$F$17</f>
        <v>3695.8896345099997</v>
      </c>
    </row>
    <row r="30" spans="1:25" ht="15.75" x14ac:dyDescent="0.2">
      <c r="A30" s="36">
        <f t="shared" si="0"/>
        <v>43150</v>
      </c>
      <c r="B30" s="37">
        <f>SUMIFS(СВЦЭМ!$C$34:$C$777,СВЦЭМ!$A$34:$A$777,$A30,СВЦЭМ!$B$34:$B$777,B$11)+'СЕТ СН'!$F$9+СВЦЭМ!$D$10+'СЕТ СН'!$F$5-'СЕТ СН'!$F$17</f>
        <v>3666.7540911900001</v>
      </c>
      <c r="C30" s="37">
        <f>SUMIFS(СВЦЭМ!$C$34:$C$777,СВЦЭМ!$A$34:$A$777,$A30,СВЦЭМ!$B$34:$B$777,C$11)+'СЕТ СН'!$F$9+СВЦЭМ!$D$10+'СЕТ СН'!$F$5-'СЕТ СН'!$F$17</f>
        <v>3697.0224228499997</v>
      </c>
      <c r="D30" s="37">
        <f>SUMIFS(СВЦЭМ!$C$34:$C$777,СВЦЭМ!$A$34:$A$777,$A30,СВЦЭМ!$B$34:$B$777,D$11)+'СЕТ СН'!$F$9+СВЦЭМ!$D$10+'СЕТ СН'!$F$5-'СЕТ СН'!$F$17</f>
        <v>3745.1177907799997</v>
      </c>
      <c r="E30" s="37">
        <f>SUMIFS(СВЦЭМ!$C$34:$C$777,СВЦЭМ!$A$34:$A$777,$A30,СВЦЭМ!$B$34:$B$777,E$11)+'СЕТ СН'!$F$9+СВЦЭМ!$D$10+'СЕТ СН'!$F$5-'СЕТ СН'!$F$17</f>
        <v>3749.4568869400005</v>
      </c>
      <c r="F30" s="37">
        <f>SUMIFS(СВЦЭМ!$C$34:$C$777,СВЦЭМ!$A$34:$A$777,$A30,СВЦЭМ!$B$34:$B$777,F$11)+'СЕТ СН'!$F$9+СВЦЭМ!$D$10+'СЕТ СН'!$F$5-'СЕТ СН'!$F$17</f>
        <v>3750.7713974599997</v>
      </c>
      <c r="G30" s="37">
        <f>SUMIFS(СВЦЭМ!$C$34:$C$777,СВЦЭМ!$A$34:$A$777,$A30,СВЦЭМ!$B$34:$B$777,G$11)+'СЕТ СН'!$F$9+СВЦЭМ!$D$10+'СЕТ СН'!$F$5-'СЕТ СН'!$F$17</f>
        <v>3743.1870341199997</v>
      </c>
      <c r="H30" s="37">
        <f>SUMIFS(СВЦЭМ!$C$34:$C$777,СВЦЭМ!$A$34:$A$777,$A30,СВЦЭМ!$B$34:$B$777,H$11)+'СЕТ СН'!$F$9+СВЦЭМ!$D$10+'СЕТ СН'!$F$5-'СЕТ СН'!$F$17</f>
        <v>3692.98748983</v>
      </c>
      <c r="I30" s="37">
        <f>SUMIFS(СВЦЭМ!$C$34:$C$777,СВЦЭМ!$A$34:$A$777,$A30,СВЦЭМ!$B$34:$B$777,I$11)+'СЕТ СН'!$F$9+СВЦЭМ!$D$10+'СЕТ СН'!$F$5-'СЕТ СН'!$F$17</f>
        <v>3645.75148674</v>
      </c>
      <c r="J30" s="37">
        <f>SUMIFS(СВЦЭМ!$C$34:$C$777,СВЦЭМ!$A$34:$A$777,$A30,СВЦЭМ!$B$34:$B$777,J$11)+'СЕТ СН'!$F$9+СВЦЭМ!$D$10+'СЕТ СН'!$F$5-'СЕТ СН'!$F$17</f>
        <v>3668.9182919399996</v>
      </c>
      <c r="K30" s="37">
        <f>SUMIFS(СВЦЭМ!$C$34:$C$777,СВЦЭМ!$A$34:$A$777,$A30,СВЦЭМ!$B$34:$B$777,K$11)+'СЕТ СН'!$F$9+СВЦЭМ!$D$10+'СЕТ СН'!$F$5-'СЕТ СН'!$F$17</f>
        <v>3673.72140756</v>
      </c>
      <c r="L30" s="37">
        <f>SUMIFS(СВЦЭМ!$C$34:$C$777,СВЦЭМ!$A$34:$A$777,$A30,СВЦЭМ!$B$34:$B$777,L$11)+'СЕТ СН'!$F$9+СВЦЭМ!$D$10+'СЕТ СН'!$F$5-'СЕТ СН'!$F$17</f>
        <v>3668.40091446</v>
      </c>
      <c r="M30" s="37">
        <f>SUMIFS(СВЦЭМ!$C$34:$C$777,СВЦЭМ!$A$34:$A$777,$A30,СВЦЭМ!$B$34:$B$777,M$11)+'СЕТ СН'!$F$9+СВЦЭМ!$D$10+'СЕТ СН'!$F$5-'СЕТ СН'!$F$17</f>
        <v>3678.4523075399998</v>
      </c>
      <c r="N30" s="37">
        <f>SUMIFS(СВЦЭМ!$C$34:$C$777,СВЦЭМ!$A$34:$A$777,$A30,СВЦЭМ!$B$34:$B$777,N$11)+'СЕТ СН'!$F$9+СВЦЭМ!$D$10+'СЕТ СН'!$F$5-'СЕТ СН'!$F$17</f>
        <v>3675.85874964</v>
      </c>
      <c r="O30" s="37">
        <f>SUMIFS(СВЦЭМ!$C$34:$C$777,СВЦЭМ!$A$34:$A$777,$A30,СВЦЭМ!$B$34:$B$777,O$11)+'СЕТ СН'!$F$9+СВЦЭМ!$D$10+'СЕТ СН'!$F$5-'СЕТ СН'!$F$17</f>
        <v>3681.8719210300001</v>
      </c>
      <c r="P30" s="37">
        <f>SUMIFS(СВЦЭМ!$C$34:$C$777,СВЦЭМ!$A$34:$A$777,$A30,СВЦЭМ!$B$34:$B$777,P$11)+'СЕТ СН'!$F$9+СВЦЭМ!$D$10+'СЕТ СН'!$F$5-'СЕТ СН'!$F$17</f>
        <v>3703.8543941399998</v>
      </c>
      <c r="Q30" s="37">
        <f>SUMIFS(СВЦЭМ!$C$34:$C$777,СВЦЭМ!$A$34:$A$777,$A30,СВЦЭМ!$B$34:$B$777,Q$11)+'СЕТ СН'!$F$9+СВЦЭМ!$D$10+'СЕТ СН'!$F$5-'СЕТ СН'!$F$17</f>
        <v>3693.6936717100002</v>
      </c>
      <c r="R30" s="37">
        <f>SUMIFS(СВЦЭМ!$C$34:$C$777,СВЦЭМ!$A$34:$A$777,$A30,СВЦЭМ!$B$34:$B$777,R$11)+'СЕТ СН'!$F$9+СВЦЭМ!$D$10+'СЕТ СН'!$F$5-'СЕТ СН'!$F$17</f>
        <v>3691.069868</v>
      </c>
      <c r="S30" s="37">
        <f>SUMIFS(СВЦЭМ!$C$34:$C$777,СВЦЭМ!$A$34:$A$777,$A30,СВЦЭМ!$B$34:$B$777,S$11)+'СЕТ СН'!$F$9+СВЦЭМ!$D$10+'СЕТ СН'!$F$5-'СЕТ СН'!$F$17</f>
        <v>3684.4150432700003</v>
      </c>
      <c r="T30" s="37">
        <f>SUMIFS(СВЦЭМ!$C$34:$C$777,СВЦЭМ!$A$34:$A$777,$A30,СВЦЭМ!$B$34:$B$777,T$11)+'СЕТ СН'!$F$9+СВЦЭМ!$D$10+'СЕТ СН'!$F$5-'СЕТ СН'!$F$17</f>
        <v>3657.1200077400003</v>
      </c>
      <c r="U30" s="37">
        <f>SUMIFS(СВЦЭМ!$C$34:$C$777,СВЦЭМ!$A$34:$A$777,$A30,СВЦЭМ!$B$34:$B$777,U$11)+'СЕТ СН'!$F$9+СВЦЭМ!$D$10+'СЕТ СН'!$F$5-'СЕТ СН'!$F$17</f>
        <v>3643.6967041299999</v>
      </c>
      <c r="V30" s="37">
        <f>SUMIFS(СВЦЭМ!$C$34:$C$777,СВЦЭМ!$A$34:$A$777,$A30,СВЦЭМ!$B$34:$B$777,V$11)+'СЕТ СН'!$F$9+СВЦЭМ!$D$10+'СЕТ СН'!$F$5-'СЕТ СН'!$F$17</f>
        <v>3673.0112174199999</v>
      </c>
      <c r="W30" s="37">
        <f>SUMIFS(СВЦЭМ!$C$34:$C$777,СВЦЭМ!$A$34:$A$777,$A30,СВЦЭМ!$B$34:$B$777,W$11)+'СЕТ СН'!$F$9+СВЦЭМ!$D$10+'СЕТ СН'!$F$5-'СЕТ СН'!$F$17</f>
        <v>3676.4728534700002</v>
      </c>
      <c r="X30" s="37">
        <f>SUMIFS(СВЦЭМ!$C$34:$C$777,СВЦЭМ!$A$34:$A$777,$A30,СВЦЭМ!$B$34:$B$777,X$11)+'СЕТ СН'!$F$9+СВЦЭМ!$D$10+'СЕТ СН'!$F$5-'СЕТ СН'!$F$17</f>
        <v>3689.2986024799998</v>
      </c>
      <c r="Y30" s="37">
        <f>SUMIFS(СВЦЭМ!$C$34:$C$777,СВЦЭМ!$A$34:$A$777,$A30,СВЦЭМ!$B$34:$B$777,Y$11)+'СЕТ СН'!$F$9+СВЦЭМ!$D$10+'СЕТ СН'!$F$5-'СЕТ СН'!$F$17</f>
        <v>3718.7331256299999</v>
      </c>
    </row>
    <row r="31" spans="1:25" ht="15.75" x14ac:dyDescent="0.2">
      <c r="A31" s="36">
        <f t="shared" si="0"/>
        <v>43151</v>
      </c>
      <c r="B31" s="37">
        <f>SUMIFS(СВЦЭМ!$C$34:$C$777,СВЦЭМ!$A$34:$A$777,$A31,СВЦЭМ!$B$34:$B$777,B$11)+'СЕТ СН'!$F$9+СВЦЭМ!$D$10+'СЕТ СН'!$F$5-'СЕТ СН'!$F$17</f>
        <v>3724.5871307599996</v>
      </c>
      <c r="C31" s="37">
        <f>SUMIFS(СВЦЭМ!$C$34:$C$777,СВЦЭМ!$A$34:$A$777,$A31,СВЦЭМ!$B$34:$B$777,C$11)+'СЕТ СН'!$F$9+СВЦЭМ!$D$10+'СЕТ СН'!$F$5-'СЕТ СН'!$F$17</f>
        <v>3757.1844134199996</v>
      </c>
      <c r="D31" s="37">
        <f>SUMIFS(СВЦЭМ!$C$34:$C$777,СВЦЭМ!$A$34:$A$777,$A31,СВЦЭМ!$B$34:$B$777,D$11)+'СЕТ СН'!$F$9+СВЦЭМ!$D$10+'СЕТ СН'!$F$5-'СЕТ СН'!$F$17</f>
        <v>3807.3152373600001</v>
      </c>
      <c r="E31" s="37">
        <f>SUMIFS(СВЦЭМ!$C$34:$C$777,СВЦЭМ!$A$34:$A$777,$A31,СВЦЭМ!$B$34:$B$777,E$11)+'СЕТ СН'!$F$9+СВЦЭМ!$D$10+'СЕТ СН'!$F$5-'СЕТ СН'!$F$17</f>
        <v>3819.1981298400001</v>
      </c>
      <c r="F31" s="37">
        <f>SUMIFS(СВЦЭМ!$C$34:$C$777,СВЦЭМ!$A$34:$A$777,$A31,СВЦЭМ!$B$34:$B$777,F$11)+'СЕТ СН'!$F$9+СВЦЭМ!$D$10+'СЕТ СН'!$F$5-'СЕТ СН'!$F$17</f>
        <v>3819.2165522199998</v>
      </c>
      <c r="G31" s="37">
        <f>SUMIFS(СВЦЭМ!$C$34:$C$777,СВЦЭМ!$A$34:$A$777,$A31,СВЦЭМ!$B$34:$B$777,G$11)+'СЕТ СН'!$F$9+СВЦЭМ!$D$10+'СЕТ СН'!$F$5-'СЕТ СН'!$F$17</f>
        <v>3811.4913800500003</v>
      </c>
      <c r="H31" s="37">
        <f>SUMIFS(СВЦЭМ!$C$34:$C$777,СВЦЭМ!$A$34:$A$777,$A31,СВЦЭМ!$B$34:$B$777,H$11)+'СЕТ СН'!$F$9+СВЦЭМ!$D$10+'СЕТ СН'!$F$5-'СЕТ СН'!$F$17</f>
        <v>3761.14572206</v>
      </c>
      <c r="I31" s="37">
        <f>SUMIFS(СВЦЭМ!$C$34:$C$777,СВЦЭМ!$A$34:$A$777,$A31,СВЦЭМ!$B$34:$B$777,I$11)+'СЕТ СН'!$F$9+СВЦЭМ!$D$10+'СЕТ СН'!$F$5-'СЕТ СН'!$F$17</f>
        <v>3684.3242771999999</v>
      </c>
      <c r="J31" s="37">
        <f>SUMIFS(СВЦЭМ!$C$34:$C$777,СВЦЭМ!$A$34:$A$777,$A31,СВЦЭМ!$B$34:$B$777,J$11)+'СЕТ СН'!$F$9+СВЦЭМ!$D$10+'СЕТ СН'!$F$5-'СЕТ СН'!$F$17</f>
        <v>3703.0480025000002</v>
      </c>
      <c r="K31" s="37">
        <f>SUMIFS(СВЦЭМ!$C$34:$C$777,СВЦЭМ!$A$34:$A$777,$A31,СВЦЭМ!$B$34:$B$777,K$11)+'СЕТ СН'!$F$9+СВЦЭМ!$D$10+'СЕТ СН'!$F$5-'СЕТ СН'!$F$17</f>
        <v>3686.1634710200001</v>
      </c>
      <c r="L31" s="37">
        <f>SUMIFS(СВЦЭМ!$C$34:$C$777,СВЦЭМ!$A$34:$A$777,$A31,СВЦЭМ!$B$34:$B$777,L$11)+'СЕТ СН'!$F$9+СВЦЭМ!$D$10+'СЕТ СН'!$F$5-'СЕТ СН'!$F$17</f>
        <v>3680.18750262</v>
      </c>
      <c r="M31" s="37">
        <f>SUMIFS(СВЦЭМ!$C$34:$C$777,СВЦЭМ!$A$34:$A$777,$A31,СВЦЭМ!$B$34:$B$777,M$11)+'СЕТ СН'!$F$9+СВЦЭМ!$D$10+'СЕТ СН'!$F$5-'СЕТ СН'!$F$17</f>
        <v>3692.7219266099996</v>
      </c>
      <c r="N31" s="37">
        <f>SUMIFS(СВЦЭМ!$C$34:$C$777,СВЦЭМ!$A$34:$A$777,$A31,СВЦЭМ!$B$34:$B$777,N$11)+'СЕТ СН'!$F$9+СВЦЭМ!$D$10+'СЕТ СН'!$F$5-'СЕТ СН'!$F$17</f>
        <v>3691.0757475200003</v>
      </c>
      <c r="O31" s="37">
        <f>SUMIFS(СВЦЭМ!$C$34:$C$777,СВЦЭМ!$A$34:$A$777,$A31,СВЦЭМ!$B$34:$B$777,O$11)+'СЕТ СН'!$F$9+СВЦЭМ!$D$10+'СЕТ СН'!$F$5-'СЕТ СН'!$F$17</f>
        <v>3694.2652972800001</v>
      </c>
      <c r="P31" s="37">
        <f>SUMIFS(СВЦЭМ!$C$34:$C$777,СВЦЭМ!$A$34:$A$777,$A31,СВЦЭМ!$B$34:$B$777,P$11)+'СЕТ СН'!$F$9+СВЦЭМ!$D$10+'СЕТ СН'!$F$5-'СЕТ СН'!$F$17</f>
        <v>3708.5146694</v>
      </c>
      <c r="Q31" s="37">
        <f>SUMIFS(СВЦЭМ!$C$34:$C$777,СВЦЭМ!$A$34:$A$777,$A31,СВЦЭМ!$B$34:$B$777,Q$11)+'СЕТ СН'!$F$9+СВЦЭМ!$D$10+'СЕТ СН'!$F$5-'СЕТ СН'!$F$17</f>
        <v>3709.967889</v>
      </c>
      <c r="R31" s="37">
        <f>SUMIFS(СВЦЭМ!$C$34:$C$777,СВЦЭМ!$A$34:$A$777,$A31,СВЦЭМ!$B$34:$B$777,R$11)+'СЕТ СН'!$F$9+СВЦЭМ!$D$10+'СЕТ СН'!$F$5-'СЕТ СН'!$F$17</f>
        <v>3723.2424091600001</v>
      </c>
      <c r="S31" s="37">
        <f>SUMIFS(СВЦЭМ!$C$34:$C$777,СВЦЭМ!$A$34:$A$777,$A31,СВЦЭМ!$B$34:$B$777,S$11)+'СЕТ СН'!$F$9+СВЦЭМ!$D$10+'СЕТ СН'!$F$5-'СЕТ СН'!$F$17</f>
        <v>3712.1277838000001</v>
      </c>
      <c r="T31" s="37">
        <f>SUMIFS(СВЦЭМ!$C$34:$C$777,СВЦЭМ!$A$34:$A$777,$A31,СВЦЭМ!$B$34:$B$777,T$11)+'СЕТ СН'!$F$9+СВЦЭМ!$D$10+'СЕТ СН'!$F$5-'СЕТ СН'!$F$17</f>
        <v>3688.3441031699999</v>
      </c>
      <c r="U31" s="37">
        <f>SUMIFS(СВЦЭМ!$C$34:$C$777,СВЦЭМ!$A$34:$A$777,$A31,СВЦЭМ!$B$34:$B$777,U$11)+'СЕТ СН'!$F$9+СВЦЭМ!$D$10+'СЕТ СН'!$F$5-'СЕТ СН'!$F$17</f>
        <v>3682.8594921700001</v>
      </c>
      <c r="V31" s="37">
        <f>SUMIFS(СВЦЭМ!$C$34:$C$777,СВЦЭМ!$A$34:$A$777,$A31,СВЦЭМ!$B$34:$B$777,V$11)+'СЕТ СН'!$F$9+СВЦЭМ!$D$10+'СЕТ СН'!$F$5-'СЕТ СН'!$F$17</f>
        <v>3640.3278819499997</v>
      </c>
      <c r="W31" s="37">
        <f>SUMIFS(СВЦЭМ!$C$34:$C$777,СВЦЭМ!$A$34:$A$777,$A31,СВЦЭМ!$B$34:$B$777,W$11)+'СЕТ СН'!$F$9+СВЦЭМ!$D$10+'СЕТ СН'!$F$5-'СЕТ СН'!$F$17</f>
        <v>3652.1911838600004</v>
      </c>
      <c r="X31" s="37">
        <f>SUMIFS(СВЦЭМ!$C$34:$C$777,СВЦЭМ!$A$34:$A$777,$A31,СВЦЭМ!$B$34:$B$777,X$11)+'СЕТ СН'!$F$9+СВЦЭМ!$D$10+'СЕТ СН'!$F$5-'СЕТ СН'!$F$17</f>
        <v>3682.21994528</v>
      </c>
      <c r="Y31" s="37">
        <f>SUMIFS(СВЦЭМ!$C$34:$C$777,СВЦЭМ!$A$34:$A$777,$A31,СВЦЭМ!$B$34:$B$777,Y$11)+'СЕТ СН'!$F$9+СВЦЭМ!$D$10+'СЕТ СН'!$F$5-'СЕТ СН'!$F$17</f>
        <v>3715.91165452</v>
      </c>
    </row>
    <row r="32" spans="1:25" ht="15.75" x14ac:dyDescent="0.2">
      <c r="A32" s="36">
        <f t="shared" si="0"/>
        <v>43152</v>
      </c>
      <c r="B32" s="37">
        <f>SUMIFS(СВЦЭМ!$C$34:$C$777,СВЦЭМ!$A$34:$A$777,$A32,СВЦЭМ!$B$34:$B$777,B$11)+'СЕТ СН'!$F$9+СВЦЭМ!$D$10+'СЕТ СН'!$F$5-'СЕТ СН'!$F$17</f>
        <v>3716.5904567000002</v>
      </c>
      <c r="C32" s="37">
        <f>SUMIFS(СВЦЭМ!$C$34:$C$777,СВЦЭМ!$A$34:$A$777,$A32,СВЦЭМ!$B$34:$B$777,C$11)+'СЕТ СН'!$F$9+СВЦЭМ!$D$10+'СЕТ СН'!$F$5-'СЕТ СН'!$F$17</f>
        <v>3748.8616210799996</v>
      </c>
      <c r="D32" s="37">
        <f>SUMIFS(СВЦЭМ!$C$34:$C$777,СВЦЭМ!$A$34:$A$777,$A32,СВЦЭМ!$B$34:$B$777,D$11)+'СЕТ СН'!$F$9+СВЦЭМ!$D$10+'СЕТ СН'!$F$5-'СЕТ СН'!$F$17</f>
        <v>3825.8373984499999</v>
      </c>
      <c r="E32" s="37">
        <f>SUMIFS(СВЦЭМ!$C$34:$C$777,СВЦЭМ!$A$34:$A$777,$A32,СВЦЭМ!$B$34:$B$777,E$11)+'СЕТ СН'!$F$9+СВЦЭМ!$D$10+'СЕТ СН'!$F$5-'СЕТ СН'!$F$17</f>
        <v>3847.7589041899996</v>
      </c>
      <c r="F32" s="37">
        <f>SUMIFS(СВЦЭМ!$C$34:$C$777,СВЦЭМ!$A$34:$A$777,$A32,СВЦЭМ!$B$34:$B$777,F$11)+'СЕТ СН'!$F$9+СВЦЭМ!$D$10+'СЕТ СН'!$F$5-'СЕТ СН'!$F$17</f>
        <v>3847.3332567100001</v>
      </c>
      <c r="G32" s="37">
        <f>SUMIFS(СВЦЭМ!$C$34:$C$777,СВЦЭМ!$A$34:$A$777,$A32,СВЦЭМ!$B$34:$B$777,G$11)+'СЕТ СН'!$F$9+СВЦЭМ!$D$10+'СЕТ СН'!$F$5-'СЕТ СН'!$F$17</f>
        <v>3837.0785505400004</v>
      </c>
      <c r="H32" s="37">
        <f>SUMIFS(СВЦЭМ!$C$34:$C$777,СВЦЭМ!$A$34:$A$777,$A32,СВЦЭМ!$B$34:$B$777,H$11)+'СЕТ СН'!$F$9+СВЦЭМ!$D$10+'СЕТ СН'!$F$5-'СЕТ СН'!$F$17</f>
        <v>3777.8982014999997</v>
      </c>
      <c r="I32" s="37">
        <f>SUMIFS(СВЦЭМ!$C$34:$C$777,СВЦЭМ!$A$34:$A$777,$A32,СВЦЭМ!$B$34:$B$777,I$11)+'СЕТ СН'!$F$9+СВЦЭМ!$D$10+'СЕТ СН'!$F$5-'СЕТ СН'!$F$17</f>
        <v>3706.40350592</v>
      </c>
      <c r="J32" s="37">
        <f>SUMIFS(СВЦЭМ!$C$34:$C$777,СВЦЭМ!$A$34:$A$777,$A32,СВЦЭМ!$B$34:$B$777,J$11)+'СЕТ СН'!$F$9+СВЦЭМ!$D$10+'СЕТ СН'!$F$5-'СЕТ СН'!$F$17</f>
        <v>3712.3230634500001</v>
      </c>
      <c r="K32" s="37">
        <f>SUMIFS(СВЦЭМ!$C$34:$C$777,СВЦЭМ!$A$34:$A$777,$A32,СВЦЭМ!$B$34:$B$777,K$11)+'СЕТ СН'!$F$9+СВЦЭМ!$D$10+'СЕТ СН'!$F$5-'СЕТ СН'!$F$17</f>
        <v>3678.9111410999999</v>
      </c>
      <c r="L32" s="37">
        <f>SUMIFS(СВЦЭМ!$C$34:$C$777,СВЦЭМ!$A$34:$A$777,$A32,СВЦЭМ!$B$34:$B$777,L$11)+'СЕТ СН'!$F$9+СВЦЭМ!$D$10+'СЕТ СН'!$F$5-'СЕТ СН'!$F$17</f>
        <v>3672.0172874300001</v>
      </c>
      <c r="M32" s="37">
        <f>SUMIFS(СВЦЭМ!$C$34:$C$777,СВЦЭМ!$A$34:$A$777,$A32,СВЦЭМ!$B$34:$B$777,M$11)+'СЕТ СН'!$F$9+СВЦЭМ!$D$10+'СЕТ СН'!$F$5-'СЕТ СН'!$F$17</f>
        <v>3684.54287454</v>
      </c>
      <c r="N32" s="37">
        <f>SUMIFS(СВЦЭМ!$C$34:$C$777,СВЦЭМ!$A$34:$A$777,$A32,СВЦЭМ!$B$34:$B$777,N$11)+'СЕТ СН'!$F$9+СВЦЭМ!$D$10+'СЕТ СН'!$F$5-'СЕТ СН'!$F$17</f>
        <v>3672.4601079999998</v>
      </c>
      <c r="O32" s="37">
        <f>SUMIFS(СВЦЭМ!$C$34:$C$777,СВЦЭМ!$A$34:$A$777,$A32,СВЦЭМ!$B$34:$B$777,O$11)+'СЕТ СН'!$F$9+СВЦЭМ!$D$10+'СЕТ СН'!$F$5-'СЕТ СН'!$F$17</f>
        <v>3671.0237088600002</v>
      </c>
      <c r="P32" s="37">
        <f>SUMIFS(СВЦЭМ!$C$34:$C$777,СВЦЭМ!$A$34:$A$777,$A32,СВЦЭМ!$B$34:$B$777,P$11)+'СЕТ СН'!$F$9+СВЦЭМ!$D$10+'СЕТ СН'!$F$5-'СЕТ СН'!$F$17</f>
        <v>3686.0582794500001</v>
      </c>
      <c r="Q32" s="37">
        <f>SUMIFS(СВЦЭМ!$C$34:$C$777,СВЦЭМ!$A$34:$A$777,$A32,СВЦЭМ!$B$34:$B$777,Q$11)+'СЕТ СН'!$F$9+СВЦЭМ!$D$10+'СЕТ СН'!$F$5-'СЕТ СН'!$F$17</f>
        <v>3694.9735413700005</v>
      </c>
      <c r="R32" s="37">
        <f>SUMIFS(СВЦЭМ!$C$34:$C$777,СВЦЭМ!$A$34:$A$777,$A32,СВЦЭМ!$B$34:$B$777,R$11)+'СЕТ СН'!$F$9+СВЦЭМ!$D$10+'СЕТ СН'!$F$5-'СЕТ СН'!$F$17</f>
        <v>3696.6951750000003</v>
      </c>
      <c r="S32" s="37">
        <f>SUMIFS(СВЦЭМ!$C$34:$C$777,СВЦЭМ!$A$34:$A$777,$A32,СВЦЭМ!$B$34:$B$777,S$11)+'СЕТ СН'!$F$9+СВЦЭМ!$D$10+'СЕТ СН'!$F$5-'СЕТ СН'!$F$17</f>
        <v>3692.6087734799999</v>
      </c>
      <c r="T32" s="37">
        <f>SUMIFS(СВЦЭМ!$C$34:$C$777,СВЦЭМ!$A$34:$A$777,$A32,СВЦЭМ!$B$34:$B$777,T$11)+'СЕТ СН'!$F$9+СВЦЭМ!$D$10+'СЕТ СН'!$F$5-'СЕТ СН'!$F$17</f>
        <v>3660.5417989100001</v>
      </c>
      <c r="U32" s="37">
        <f>SUMIFS(СВЦЭМ!$C$34:$C$777,СВЦЭМ!$A$34:$A$777,$A32,СВЦЭМ!$B$34:$B$777,U$11)+'СЕТ СН'!$F$9+СВЦЭМ!$D$10+'СЕТ СН'!$F$5-'СЕТ СН'!$F$17</f>
        <v>3620.60353704</v>
      </c>
      <c r="V32" s="37">
        <f>SUMIFS(СВЦЭМ!$C$34:$C$777,СВЦЭМ!$A$34:$A$777,$A32,СВЦЭМ!$B$34:$B$777,V$11)+'СЕТ СН'!$F$9+СВЦЭМ!$D$10+'СЕТ СН'!$F$5-'СЕТ СН'!$F$17</f>
        <v>3628.6849386600002</v>
      </c>
      <c r="W32" s="37">
        <f>SUMIFS(СВЦЭМ!$C$34:$C$777,СВЦЭМ!$A$34:$A$777,$A32,СВЦЭМ!$B$34:$B$777,W$11)+'СЕТ СН'!$F$9+СВЦЭМ!$D$10+'СЕТ СН'!$F$5-'СЕТ СН'!$F$17</f>
        <v>3644.9326009700003</v>
      </c>
      <c r="X32" s="37">
        <f>SUMIFS(СВЦЭМ!$C$34:$C$777,СВЦЭМ!$A$34:$A$777,$A32,СВЦЭМ!$B$34:$B$777,X$11)+'СЕТ СН'!$F$9+СВЦЭМ!$D$10+'СЕТ СН'!$F$5-'СЕТ СН'!$F$17</f>
        <v>3671.7220254099998</v>
      </c>
      <c r="Y32" s="37">
        <f>SUMIFS(СВЦЭМ!$C$34:$C$777,СВЦЭМ!$A$34:$A$777,$A32,СВЦЭМ!$B$34:$B$777,Y$11)+'СЕТ СН'!$F$9+СВЦЭМ!$D$10+'СЕТ СН'!$F$5-'СЕТ СН'!$F$17</f>
        <v>3698.2644944600002</v>
      </c>
    </row>
    <row r="33" spans="1:25" ht="15.75" x14ac:dyDescent="0.2">
      <c r="A33" s="36">
        <f t="shared" si="0"/>
        <v>43153</v>
      </c>
      <c r="B33" s="37">
        <f>SUMIFS(СВЦЭМ!$C$34:$C$777,СВЦЭМ!$A$34:$A$777,$A33,СВЦЭМ!$B$34:$B$777,B$11)+'СЕТ СН'!$F$9+СВЦЭМ!$D$10+'СЕТ СН'!$F$5-'СЕТ СН'!$F$17</f>
        <v>3757.9833022799999</v>
      </c>
      <c r="C33" s="37">
        <f>SUMIFS(СВЦЭМ!$C$34:$C$777,СВЦЭМ!$A$34:$A$777,$A33,СВЦЭМ!$B$34:$B$777,C$11)+'СЕТ СН'!$F$9+СВЦЭМ!$D$10+'СЕТ СН'!$F$5-'СЕТ СН'!$F$17</f>
        <v>3752.0981127600003</v>
      </c>
      <c r="D33" s="37">
        <f>SUMIFS(СВЦЭМ!$C$34:$C$777,СВЦЭМ!$A$34:$A$777,$A33,СВЦЭМ!$B$34:$B$777,D$11)+'СЕТ СН'!$F$9+СВЦЭМ!$D$10+'СЕТ СН'!$F$5-'СЕТ СН'!$F$17</f>
        <v>3805.4085907800004</v>
      </c>
      <c r="E33" s="37">
        <f>SUMIFS(СВЦЭМ!$C$34:$C$777,СВЦЭМ!$A$34:$A$777,$A33,СВЦЭМ!$B$34:$B$777,E$11)+'СЕТ СН'!$F$9+СВЦЭМ!$D$10+'СЕТ СН'!$F$5-'СЕТ СН'!$F$17</f>
        <v>3820.4834402199999</v>
      </c>
      <c r="F33" s="37">
        <f>SUMIFS(СВЦЭМ!$C$34:$C$777,СВЦЭМ!$A$34:$A$777,$A33,СВЦЭМ!$B$34:$B$777,F$11)+'СЕТ СН'!$F$9+СВЦЭМ!$D$10+'СЕТ СН'!$F$5-'СЕТ СН'!$F$17</f>
        <v>3825.15356535</v>
      </c>
      <c r="G33" s="37">
        <f>SUMIFS(СВЦЭМ!$C$34:$C$777,СВЦЭМ!$A$34:$A$777,$A33,СВЦЭМ!$B$34:$B$777,G$11)+'СЕТ СН'!$F$9+СВЦЭМ!$D$10+'СЕТ СН'!$F$5-'СЕТ СН'!$F$17</f>
        <v>3808.1910036300001</v>
      </c>
      <c r="H33" s="37">
        <f>SUMIFS(СВЦЭМ!$C$34:$C$777,СВЦЭМ!$A$34:$A$777,$A33,СВЦЭМ!$B$34:$B$777,H$11)+'СЕТ СН'!$F$9+СВЦЭМ!$D$10+'СЕТ СН'!$F$5-'СЕТ СН'!$F$17</f>
        <v>3755.7671275899997</v>
      </c>
      <c r="I33" s="37">
        <f>SUMIFS(СВЦЭМ!$C$34:$C$777,СВЦЭМ!$A$34:$A$777,$A33,СВЦЭМ!$B$34:$B$777,I$11)+'СЕТ СН'!$F$9+СВЦЭМ!$D$10+'СЕТ СН'!$F$5-'СЕТ СН'!$F$17</f>
        <v>3673.6572908800003</v>
      </c>
      <c r="J33" s="37">
        <f>SUMIFS(СВЦЭМ!$C$34:$C$777,СВЦЭМ!$A$34:$A$777,$A33,СВЦЭМ!$B$34:$B$777,J$11)+'СЕТ СН'!$F$9+СВЦЭМ!$D$10+'СЕТ СН'!$F$5-'СЕТ СН'!$F$17</f>
        <v>3665.7576805900003</v>
      </c>
      <c r="K33" s="37">
        <f>SUMIFS(СВЦЭМ!$C$34:$C$777,СВЦЭМ!$A$34:$A$777,$A33,СВЦЭМ!$B$34:$B$777,K$11)+'СЕТ СН'!$F$9+СВЦЭМ!$D$10+'СЕТ СН'!$F$5-'СЕТ СН'!$F$17</f>
        <v>3635.5296395600003</v>
      </c>
      <c r="L33" s="37">
        <f>SUMIFS(СВЦЭМ!$C$34:$C$777,СВЦЭМ!$A$34:$A$777,$A33,СВЦЭМ!$B$34:$B$777,L$11)+'СЕТ СН'!$F$9+СВЦЭМ!$D$10+'СЕТ СН'!$F$5-'СЕТ СН'!$F$17</f>
        <v>3636.3807358400004</v>
      </c>
      <c r="M33" s="37">
        <f>SUMIFS(СВЦЭМ!$C$34:$C$777,СВЦЭМ!$A$34:$A$777,$A33,СВЦЭМ!$B$34:$B$777,M$11)+'СЕТ СН'!$F$9+СВЦЭМ!$D$10+'СЕТ СН'!$F$5-'СЕТ СН'!$F$17</f>
        <v>3653.2015110899997</v>
      </c>
      <c r="N33" s="37">
        <f>SUMIFS(СВЦЭМ!$C$34:$C$777,СВЦЭМ!$A$34:$A$777,$A33,СВЦЭМ!$B$34:$B$777,N$11)+'СЕТ СН'!$F$9+СВЦЭМ!$D$10+'СЕТ СН'!$F$5-'СЕТ СН'!$F$17</f>
        <v>3668.0232373900003</v>
      </c>
      <c r="O33" s="37">
        <f>SUMIFS(СВЦЭМ!$C$34:$C$777,СВЦЭМ!$A$34:$A$777,$A33,СВЦЭМ!$B$34:$B$777,O$11)+'СЕТ СН'!$F$9+СВЦЭМ!$D$10+'СЕТ СН'!$F$5-'СЕТ СН'!$F$17</f>
        <v>3674.2261604099999</v>
      </c>
      <c r="P33" s="37">
        <f>SUMIFS(СВЦЭМ!$C$34:$C$777,СВЦЭМ!$A$34:$A$777,$A33,СВЦЭМ!$B$34:$B$777,P$11)+'СЕТ СН'!$F$9+СВЦЭМ!$D$10+'СЕТ СН'!$F$5-'СЕТ СН'!$F$17</f>
        <v>3691.31942054</v>
      </c>
      <c r="Q33" s="37">
        <f>SUMIFS(СВЦЭМ!$C$34:$C$777,СВЦЭМ!$A$34:$A$777,$A33,СВЦЭМ!$B$34:$B$777,Q$11)+'СЕТ СН'!$F$9+СВЦЭМ!$D$10+'СЕТ СН'!$F$5-'СЕТ СН'!$F$17</f>
        <v>3708.1018665500001</v>
      </c>
      <c r="R33" s="37">
        <f>SUMIFS(СВЦЭМ!$C$34:$C$777,СВЦЭМ!$A$34:$A$777,$A33,СВЦЭМ!$B$34:$B$777,R$11)+'СЕТ СН'!$F$9+СВЦЭМ!$D$10+'СЕТ СН'!$F$5-'СЕТ СН'!$F$17</f>
        <v>3718.8875637699998</v>
      </c>
      <c r="S33" s="37">
        <f>SUMIFS(СВЦЭМ!$C$34:$C$777,СВЦЭМ!$A$34:$A$777,$A33,СВЦЭМ!$B$34:$B$777,S$11)+'СЕТ СН'!$F$9+СВЦЭМ!$D$10+'СЕТ СН'!$F$5-'СЕТ СН'!$F$17</f>
        <v>3715.3923141299997</v>
      </c>
      <c r="T33" s="37">
        <f>SUMIFS(СВЦЭМ!$C$34:$C$777,СВЦЭМ!$A$34:$A$777,$A33,СВЦЭМ!$B$34:$B$777,T$11)+'СЕТ СН'!$F$9+СВЦЭМ!$D$10+'СЕТ СН'!$F$5-'СЕТ СН'!$F$17</f>
        <v>3677.8355486699998</v>
      </c>
      <c r="U33" s="37">
        <f>SUMIFS(СВЦЭМ!$C$34:$C$777,СВЦЭМ!$A$34:$A$777,$A33,СВЦЭМ!$B$34:$B$777,U$11)+'СЕТ СН'!$F$9+СВЦЭМ!$D$10+'СЕТ СН'!$F$5-'СЕТ СН'!$F$17</f>
        <v>3646.3957145899999</v>
      </c>
      <c r="V33" s="37">
        <f>SUMIFS(СВЦЭМ!$C$34:$C$777,СВЦЭМ!$A$34:$A$777,$A33,СВЦЭМ!$B$34:$B$777,V$11)+'СЕТ СН'!$F$9+СВЦЭМ!$D$10+'СЕТ СН'!$F$5-'СЕТ СН'!$F$17</f>
        <v>3661.0992485700003</v>
      </c>
      <c r="W33" s="37">
        <f>SUMIFS(СВЦЭМ!$C$34:$C$777,СВЦЭМ!$A$34:$A$777,$A33,СВЦЭМ!$B$34:$B$777,W$11)+'СЕТ СН'!$F$9+СВЦЭМ!$D$10+'СЕТ СН'!$F$5-'СЕТ СН'!$F$17</f>
        <v>3670.2589702099999</v>
      </c>
      <c r="X33" s="37">
        <f>SUMIFS(СВЦЭМ!$C$34:$C$777,СВЦЭМ!$A$34:$A$777,$A33,СВЦЭМ!$B$34:$B$777,X$11)+'СЕТ СН'!$F$9+СВЦЭМ!$D$10+'СЕТ СН'!$F$5-'СЕТ СН'!$F$17</f>
        <v>3694.2526830299998</v>
      </c>
      <c r="Y33" s="37">
        <f>SUMIFS(СВЦЭМ!$C$34:$C$777,СВЦЭМ!$A$34:$A$777,$A33,СВЦЭМ!$B$34:$B$777,Y$11)+'СЕТ СН'!$F$9+СВЦЭМ!$D$10+'СЕТ СН'!$F$5-'СЕТ СН'!$F$17</f>
        <v>3736.0266300199996</v>
      </c>
    </row>
    <row r="34" spans="1:25" ht="15.75" x14ac:dyDescent="0.2">
      <c r="A34" s="36">
        <f t="shared" si="0"/>
        <v>43154</v>
      </c>
      <c r="B34" s="37">
        <f>SUMIFS(СВЦЭМ!$C$34:$C$777,СВЦЭМ!$A$34:$A$777,$A34,СВЦЭМ!$B$34:$B$777,B$11)+'СЕТ СН'!$F$9+СВЦЭМ!$D$10+'СЕТ СН'!$F$5-'СЕТ СН'!$F$17</f>
        <v>3744.6398450499996</v>
      </c>
      <c r="C34" s="37">
        <f>SUMIFS(СВЦЭМ!$C$34:$C$777,СВЦЭМ!$A$34:$A$777,$A34,СВЦЭМ!$B$34:$B$777,C$11)+'СЕТ СН'!$F$9+СВЦЭМ!$D$10+'СЕТ СН'!$F$5-'СЕТ СН'!$F$17</f>
        <v>3782.55856137</v>
      </c>
      <c r="D34" s="37">
        <f>SUMIFS(СВЦЭМ!$C$34:$C$777,СВЦЭМ!$A$34:$A$777,$A34,СВЦЭМ!$B$34:$B$777,D$11)+'СЕТ СН'!$F$9+СВЦЭМ!$D$10+'СЕТ СН'!$F$5-'СЕТ СН'!$F$17</f>
        <v>3820.0778114500004</v>
      </c>
      <c r="E34" s="37">
        <f>SUMIFS(СВЦЭМ!$C$34:$C$777,СВЦЭМ!$A$34:$A$777,$A34,СВЦЭМ!$B$34:$B$777,E$11)+'СЕТ СН'!$F$9+СВЦЭМ!$D$10+'СЕТ СН'!$F$5-'СЕТ СН'!$F$17</f>
        <v>3821.3374529600001</v>
      </c>
      <c r="F34" s="37">
        <f>SUMIFS(СВЦЭМ!$C$34:$C$777,СВЦЭМ!$A$34:$A$777,$A34,СВЦЭМ!$B$34:$B$777,F$11)+'СЕТ СН'!$F$9+СВЦЭМ!$D$10+'СЕТ СН'!$F$5-'СЕТ СН'!$F$17</f>
        <v>3816.0963297800004</v>
      </c>
      <c r="G34" s="37">
        <f>SUMIFS(СВЦЭМ!$C$34:$C$777,СВЦЭМ!$A$34:$A$777,$A34,СВЦЭМ!$B$34:$B$777,G$11)+'СЕТ СН'!$F$9+СВЦЭМ!$D$10+'СЕТ СН'!$F$5-'СЕТ СН'!$F$17</f>
        <v>3805.0994445399997</v>
      </c>
      <c r="H34" s="37">
        <f>SUMIFS(СВЦЭМ!$C$34:$C$777,СВЦЭМ!$A$34:$A$777,$A34,СВЦЭМ!$B$34:$B$777,H$11)+'СЕТ СН'!$F$9+СВЦЭМ!$D$10+'СЕТ СН'!$F$5-'СЕТ СН'!$F$17</f>
        <v>3785.7489983399996</v>
      </c>
      <c r="I34" s="37">
        <f>SUMIFS(СВЦЭМ!$C$34:$C$777,СВЦЭМ!$A$34:$A$777,$A34,СВЦЭМ!$B$34:$B$777,I$11)+'СЕТ СН'!$F$9+СВЦЭМ!$D$10+'СЕТ СН'!$F$5-'СЕТ СН'!$F$17</f>
        <v>3717.78155122</v>
      </c>
      <c r="J34" s="37">
        <f>SUMIFS(СВЦЭМ!$C$34:$C$777,СВЦЭМ!$A$34:$A$777,$A34,СВЦЭМ!$B$34:$B$777,J$11)+'СЕТ СН'!$F$9+СВЦЭМ!$D$10+'СЕТ СН'!$F$5-'СЕТ СН'!$F$17</f>
        <v>3676.3460411399997</v>
      </c>
      <c r="K34" s="37">
        <f>SUMIFS(СВЦЭМ!$C$34:$C$777,СВЦЭМ!$A$34:$A$777,$A34,СВЦЭМ!$B$34:$B$777,K$11)+'СЕТ СН'!$F$9+СВЦЭМ!$D$10+'СЕТ СН'!$F$5-'СЕТ СН'!$F$17</f>
        <v>3635.7258473899997</v>
      </c>
      <c r="L34" s="37">
        <f>SUMIFS(СВЦЭМ!$C$34:$C$777,СВЦЭМ!$A$34:$A$777,$A34,СВЦЭМ!$B$34:$B$777,L$11)+'СЕТ СН'!$F$9+СВЦЭМ!$D$10+'СЕТ СН'!$F$5-'СЕТ СН'!$F$17</f>
        <v>3617.1409105899997</v>
      </c>
      <c r="M34" s="37">
        <f>SUMIFS(СВЦЭМ!$C$34:$C$777,СВЦЭМ!$A$34:$A$777,$A34,СВЦЭМ!$B$34:$B$777,M$11)+'СЕТ СН'!$F$9+СВЦЭМ!$D$10+'СЕТ СН'!$F$5-'СЕТ СН'!$F$17</f>
        <v>3626.2863704799997</v>
      </c>
      <c r="N34" s="37">
        <f>SUMIFS(СВЦЭМ!$C$34:$C$777,СВЦЭМ!$A$34:$A$777,$A34,СВЦЭМ!$B$34:$B$777,N$11)+'СЕТ СН'!$F$9+СВЦЭМ!$D$10+'СЕТ СН'!$F$5-'СЕТ СН'!$F$17</f>
        <v>3632.5428703800003</v>
      </c>
      <c r="O34" s="37">
        <f>SUMIFS(СВЦЭМ!$C$34:$C$777,СВЦЭМ!$A$34:$A$777,$A34,СВЦЭМ!$B$34:$B$777,O$11)+'СЕТ СН'!$F$9+СВЦЭМ!$D$10+'СЕТ СН'!$F$5-'СЕТ СН'!$F$17</f>
        <v>3650.0921756599996</v>
      </c>
      <c r="P34" s="37">
        <f>SUMIFS(СВЦЭМ!$C$34:$C$777,СВЦЭМ!$A$34:$A$777,$A34,СВЦЭМ!$B$34:$B$777,P$11)+'СЕТ СН'!$F$9+СВЦЭМ!$D$10+'СЕТ СН'!$F$5-'СЕТ СН'!$F$17</f>
        <v>3671.6607548500001</v>
      </c>
      <c r="Q34" s="37">
        <f>SUMIFS(СВЦЭМ!$C$34:$C$777,СВЦЭМ!$A$34:$A$777,$A34,СВЦЭМ!$B$34:$B$777,Q$11)+'СЕТ СН'!$F$9+СВЦЭМ!$D$10+'СЕТ СН'!$F$5-'СЕТ СН'!$F$17</f>
        <v>3681.0186915500003</v>
      </c>
      <c r="R34" s="37">
        <f>SUMIFS(СВЦЭМ!$C$34:$C$777,СВЦЭМ!$A$34:$A$777,$A34,СВЦЭМ!$B$34:$B$777,R$11)+'СЕТ СН'!$F$9+СВЦЭМ!$D$10+'СЕТ СН'!$F$5-'СЕТ СН'!$F$17</f>
        <v>3681.6922836400004</v>
      </c>
      <c r="S34" s="37">
        <f>SUMIFS(СВЦЭМ!$C$34:$C$777,СВЦЭМ!$A$34:$A$777,$A34,СВЦЭМ!$B$34:$B$777,S$11)+'СЕТ СН'!$F$9+СВЦЭМ!$D$10+'СЕТ СН'!$F$5-'СЕТ СН'!$F$17</f>
        <v>3668.6937185399997</v>
      </c>
      <c r="T34" s="37">
        <f>SUMIFS(СВЦЭМ!$C$34:$C$777,СВЦЭМ!$A$34:$A$777,$A34,СВЦЭМ!$B$34:$B$777,T$11)+'СЕТ СН'!$F$9+СВЦЭМ!$D$10+'СЕТ СН'!$F$5-'СЕТ СН'!$F$17</f>
        <v>3630.3906022100005</v>
      </c>
      <c r="U34" s="37">
        <f>SUMIFS(СВЦЭМ!$C$34:$C$777,СВЦЭМ!$A$34:$A$777,$A34,СВЦЭМ!$B$34:$B$777,U$11)+'СЕТ СН'!$F$9+СВЦЭМ!$D$10+'СЕТ СН'!$F$5-'СЕТ СН'!$F$17</f>
        <v>3596.6722145600002</v>
      </c>
      <c r="V34" s="37">
        <f>SUMIFS(СВЦЭМ!$C$34:$C$777,СВЦЭМ!$A$34:$A$777,$A34,СВЦЭМ!$B$34:$B$777,V$11)+'СЕТ СН'!$F$9+СВЦЭМ!$D$10+'СЕТ СН'!$F$5-'СЕТ СН'!$F$17</f>
        <v>3611.2337458300003</v>
      </c>
      <c r="W34" s="37">
        <f>SUMIFS(СВЦЭМ!$C$34:$C$777,СВЦЭМ!$A$34:$A$777,$A34,СВЦЭМ!$B$34:$B$777,W$11)+'СЕТ СН'!$F$9+СВЦЭМ!$D$10+'СЕТ СН'!$F$5-'СЕТ СН'!$F$17</f>
        <v>3614.5164920399998</v>
      </c>
      <c r="X34" s="37">
        <f>SUMIFS(СВЦЭМ!$C$34:$C$777,СВЦЭМ!$A$34:$A$777,$A34,СВЦЭМ!$B$34:$B$777,X$11)+'СЕТ СН'!$F$9+СВЦЭМ!$D$10+'СЕТ СН'!$F$5-'СЕТ СН'!$F$17</f>
        <v>3642.0023268299997</v>
      </c>
      <c r="Y34" s="37">
        <f>SUMIFS(СВЦЭМ!$C$34:$C$777,СВЦЭМ!$A$34:$A$777,$A34,СВЦЭМ!$B$34:$B$777,Y$11)+'СЕТ СН'!$F$9+СВЦЭМ!$D$10+'СЕТ СН'!$F$5-'СЕТ СН'!$F$17</f>
        <v>3677.6262579899999</v>
      </c>
    </row>
    <row r="35" spans="1:25" ht="15.75" x14ac:dyDescent="0.2">
      <c r="A35" s="36">
        <f t="shared" si="0"/>
        <v>43155</v>
      </c>
      <c r="B35" s="37">
        <f>SUMIFS(СВЦЭМ!$C$34:$C$777,СВЦЭМ!$A$34:$A$777,$A35,СВЦЭМ!$B$34:$B$777,B$11)+'СЕТ СН'!$F$9+СВЦЭМ!$D$10+'СЕТ СН'!$F$5-'СЕТ СН'!$F$17</f>
        <v>3718.8749612500001</v>
      </c>
      <c r="C35" s="37">
        <f>SUMIFS(СВЦЭМ!$C$34:$C$777,СВЦЭМ!$A$34:$A$777,$A35,СВЦЭМ!$B$34:$B$777,C$11)+'СЕТ СН'!$F$9+СВЦЭМ!$D$10+'СЕТ СН'!$F$5-'СЕТ СН'!$F$17</f>
        <v>3755.1434240599997</v>
      </c>
      <c r="D35" s="37">
        <f>SUMIFS(СВЦЭМ!$C$34:$C$777,СВЦЭМ!$A$34:$A$777,$A35,СВЦЭМ!$B$34:$B$777,D$11)+'СЕТ СН'!$F$9+СВЦЭМ!$D$10+'СЕТ СН'!$F$5-'СЕТ СН'!$F$17</f>
        <v>3813.9590014</v>
      </c>
      <c r="E35" s="37">
        <f>SUMIFS(СВЦЭМ!$C$34:$C$777,СВЦЭМ!$A$34:$A$777,$A35,СВЦЭМ!$B$34:$B$777,E$11)+'СЕТ СН'!$F$9+СВЦЭМ!$D$10+'СЕТ СН'!$F$5-'СЕТ СН'!$F$17</f>
        <v>3824.0982999800003</v>
      </c>
      <c r="F35" s="37">
        <f>SUMIFS(СВЦЭМ!$C$34:$C$777,СВЦЭМ!$A$34:$A$777,$A35,СВЦЭМ!$B$34:$B$777,F$11)+'СЕТ СН'!$F$9+СВЦЭМ!$D$10+'СЕТ СН'!$F$5-'СЕТ СН'!$F$17</f>
        <v>3827.762741</v>
      </c>
      <c r="G35" s="37">
        <f>SUMIFS(СВЦЭМ!$C$34:$C$777,СВЦЭМ!$A$34:$A$777,$A35,СВЦЭМ!$B$34:$B$777,G$11)+'СЕТ СН'!$F$9+СВЦЭМ!$D$10+'СЕТ СН'!$F$5-'СЕТ СН'!$F$17</f>
        <v>3815.8879405700004</v>
      </c>
      <c r="H35" s="37">
        <f>SUMIFS(СВЦЭМ!$C$34:$C$777,СВЦЭМ!$A$34:$A$777,$A35,СВЦЭМ!$B$34:$B$777,H$11)+'СЕТ СН'!$F$9+СВЦЭМ!$D$10+'СЕТ СН'!$F$5-'СЕТ СН'!$F$17</f>
        <v>3793.0783269300005</v>
      </c>
      <c r="I35" s="37">
        <f>SUMIFS(СВЦЭМ!$C$34:$C$777,СВЦЭМ!$A$34:$A$777,$A35,СВЦЭМ!$B$34:$B$777,I$11)+'СЕТ СН'!$F$9+СВЦЭМ!$D$10+'СЕТ СН'!$F$5-'СЕТ СН'!$F$17</f>
        <v>3727.6163496000004</v>
      </c>
      <c r="J35" s="37">
        <f>SUMIFS(СВЦЭМ!$C$34:$C$777,СВЦЭМ!$A$34:$A$777,$A35,СВЦЭМ!$B$34:$B$777,J$11)+'СЕТ СН'!$F$9+СВЦЭМ!$D$10+'СЕТ СН'!$F$5-'СЕТ СН'!$F$17</f>
        <v>3696.02629441</v>
      </c>
      <c r="K35" s="37">
        <f>SUMIFS(СВЦЭМ!$C$34:$C$777,СВЦЭМ!$A$34:$A$777,$A35,СВЦЭМ!$B$34:$B$777,K$11)+'СЕТ СН'!$F$9+СВЦЭМ!$D$10+'СЕТ СН'!$F$5-'СЕТ СН'!$F$17</f>
        <v>3653.10806525</v>
      </c>
      <c r="L35" s="37">
        <f>SUMIFS(СВЦЭМ!$C$34:$C$777,СВЦЭМ!$A$34:$A$777,$A35,СВЦЭМ!$B$34:$B$777,L$11)+'СЕТ СН'!$F$9+СВЦЭМ!$D$10+'СЕТ СН'!$F$5-'СЕТ СН'!$F$17</f>
        <v>3622.4604463500004</v>
      </c>
      <c r="M35" s="37">
        <f>SUMIFS(СВЦЭМ!$C$34:$C$777,СВЦЭМ!$A$34:$A$777,$A35,СВЦЭМ!$B$34:$B$777,M$11)+'СЕТ СН'!$F$9+СВЦЭМ!$D$10+'СЕТ СН'!$F$5-'СЕТ СН'!$F$17</f>
        <v>3627.7098335300002</v>
      </c>
      <c r="N35" s="37">
        <f>SUMIFS(СВЦЭМ!$C$34:$C$777,СВЦЭМ!$A$34:$A$777,$A35,СВЦЭМ!$B$34:$B$777,N$11)+'СЕТ СН'!$F$9+СВЦЭМ!$D$10+'СЕТ СН'!$F$5-'СЕТ СН'!$F$17</f>
        <v>3637.5056388999997</v>
      </c>
      <c r="O35" s="37">
        <f>SUMIFS(СВЦЭМ!$C$34:$C$777,СВЦЭМ!$A$34:$A$777,$A35,СВЦЭМ!$B$34:$B$777,O$11)+'СЕТ СН'!$F$9+СВЦЭМ!$D$10+'СЕТ СН'!$F$5-'СЕТ СН'!$F$17</f>
        <v>3649.9188772499997</v>
      </c>
      <c r="P35" s="37">
        <f>SUMIFS(СВЦЭМ!$C$34:$C$777,СВЦЭМ!$A$34:$A$777,$A35,СВЦЭМ!$B$34:$B$777,P$11)+'СЕТ СН'!$F$9+СВЦЭМ!$D$10+'СЕТ СН'!$F$5-'СЕТ СН'!$F$17</f>
        <v>3667.9578881399998</v>
      </c>
      <c r="Q35" s="37">
        <f>SUMIFS(СВЦЭМ!$C$34:$C$777,СВЦЭМ!$A$34:$A$777,$A35,СВЦЭМ!$B$34:$B$777,Q$11)+'СЕТ СН'!$F$9+СВЦЭМ!$D$10+'СЕТ СН'!$F$5-'СЕТ СН'!$F$17</f>
        <v>3683.7347907500002</v>
      </c>
      <c r="R35" s="37">
        <f>SUMIFS(СВЦЭМ!$C$34:$C$777,СВЦЭМ!$A$34:$A$777,$A35,СВЦЭМ!$B$34:$B$777,R$11)+'СЕТ СН'!$F$9+СВЦЭМ!$D$10+'СЕТ СН'!$F$5-'СЕТ СН'!$F$17</f>
        <v>3699.2288733099999</v>
      </c>
      <c r="S35" s="37">
        <f>SUMIFS(СВЦЭМ!$C$34:$C$777,СВЦЭМ!$A$34:$A$777,$A35,СВЦЭМ!$B$34:$B$777,S$11)+'СЕТ СН'!$F$9+СВЦЭМ!$D$10+'СЕТ СН'!$F$5-'СЕТ СН'!$F$17</f>
        <v>3689.11240357</v>
      </c>
      <c r="T35" s="37">
        <f>SUMIFS(СВЦЭМ!$C$34:$C$777,СВЦЭМ!$A$34:$A$777,$A35,СВЦЭМ!$B$34:$B$777,T$11)+'СЕТ СН'!$F$9+СВЦЭМ!$D$10+'СЕТ СН'!$F$5-'СЕТ СН'!$F$17</f>
        <v>3649.8322546599998</v>
      </c>
      <c r="U35" s="37">
        <f>SUMIFS(СВЦЭМ!$C$34:$C$777,СВЦЭМ!$A$34:$A$777,$A35,СВЦЭМ!$B$34:$B$777,U$11)+'СЕТ СН'!$F$9+СВЦЭМ!$D$10+'СЕТ СН'!$F$5-'СЕТ СН'!$F$17</f>
        <v>3608.7266425499997</v>
      </c>
      <c r="V35" s="37">
        <f>SUMIFS(СВЦЭМ!$C$34:$C$777,СВЦЭМ!$A$34:$A$777,$A35,СВЦЭМ!$B$34:$B$777,V$11)+'СЕТ СН'!$F$9+СВЦЭМ!$D$10+'СЕТ СН'!$F$5-'СЕТ СН'!$F$17</f>
        <v>3618.5841322700003</v>
      </c>
      <c r="W35" s="37">
        <f>SUMIFS(СВЦЭМ!$C$34:$C$777,СВЦЭМ!$A$34:$A$777,$A35,СВЦЭМ!$B$34:$B$777,W$11)+'СЕТ СН'!$F$9+СВЦЭМ!$D$10+'СЕТ СН'!$F$5-'СЕТ СН'!$F$17</f>
        <v>3618.7043390100002</v>
      </c>
      <c r="X35" s="37">
        <f>SUMIFS(СВЦЭМ!$C$34:$C$777,СВЦЭМ!$A$34:$A$777,$A35,СВЦЭМ!$B$34:$B$777,X$11)+'СЕТ СН'!$F$9+СВЦЭМ!$D$10+'СЕТ СН'!$F$5-'СЕТ СН'!$F$17</f>
        <v>3652.7114586600005</v>
      </c>
      <c r="Y35" s="37">
        <f>SUMIFS(СВЦЭМ!$C$34:$C$777,СВЦЭМ!$A$34:$A$777,$A35,СВЦЭМ!$B$34:$B$777,Y$11)+'СЕТ СН'!$F$9+СВЦЭМ!$D$10+'СЕТ СН'!$F$5-'СЕТ СН'!$F$17</f>
        <v>3691.3648505200003</v>
      </c>
    </row>
    <row r="36" spans="1:25" ht="15.75" x14ac:dyDescent="0.2">
      <c r="A36" s="36">
        <f t="shared" si="0"/>
        <v>43156</v>
      </c>
      <c r="B36" s="37">
        <f>SUMIFS(СВЦЭМ!$C$34:$C$777,СВЦЭМ!$A$34:$A$777,$A36,СВЦЭМ!$B$34:$B$777,B$11)+'СЕТ СН'!$F$9+СВЦЭМ!$D$10+'СЕТ СН'!$F$5-'СЕТ СН'!$F$17</f>
        <v>3703.4444387999997</v>
      </c>
      <c r="C36" s="37">
        <f>SUMIFS(СВЦЭМ!$C$34:$C$777,СВЦЭМ!$A$34:$A$777,$A36,СВЦЭМ!$B$34:$B$777,C$11)+'СЕТ СН'!$F$9+СВЦЭМ!$D$10+'СЕТ СН'!$F$5-'СЕТ СН'!$F$17</f>
        <v>3727.21015794</v>
      </c>
      <c r="D36" s="37">
        <f>SUMIFS(СВЦЭМ!$C$34:$C$777,СВЦЭМ!$A$34:$A$777,$A36,СВЦЭМ!$B$34:$B$777,D$11)+'СЕТ СН'!$F$9+СВЦЭМ!$D$10+'СЕТ СН'!$F$5-'СЕТ СН'!$F$17</f>
        <v>3783.57267826</v>
      </c>
      <c r="E36" s="37">
        <f>SUMIFS(СВЦЭМ!$C$34:$C$777,СВЦЭМ!$A$34:$A$777,$A36,СВЦЭМ!$B$34:$B$777,E$11)+'СЕТ СН'!$F$9+СВЦЭМ!$D$10+'СЕТ СН'!$F$5-'СЕТ СН'!$F$17</f>
        <v>3794.63553817</v>
      </c>
      <c r="F36" s="37">
        <f>SUMIFS(СВЦЭМ!$C$34:$C$777,СВЦЭМ!$A$34:$A$777,$A36,СВЦЭМ!$B$34:$B$777,F$11)+'СЕТ СН'!$F$9+СВЦЭМ!$D$10+'СЕТ СН'!$F$5-'СЕТ СН'!$F$17</f>
        <v>3797.7746103000004</v>
      </c>
      <c r="G36" s="37">
        <f>SUMIFS(СВЦЭМ!$C$34:$C$777,СВЦЭМ!$A$34:$A$777,$A36,СВЦЭМ!$B$34:$B$777,G$11)+'СЕТ СН'!$F$9+СВЦЭМ!$D$10+'СЕТ СН'!$F$5-'СЕТ СН'!$F$17</f>
        <v>3787.92056138</v>
      </c>
      <c r="H36" s="37">
        <f>SUMIFS(СВЦЭМ!$C$34:$C$777,СВЦЭМ!$A$34:$A$777,$A36,СВЦЭМ!$B$34:$B$777,H$11)+'СЕТ СН'!$F$9+СВЦЭМ!$D$10+'СЕТ СН'!$F$5-'СЕТ СН'!$F$17</f>
        <v>3769.7483157700003</v>
      </c>
      <c r="I36" s="37">
        <f>SUMIFS(СВЦЭМ!$C$34:$C$777,СВЦЭМ!$A$34:$A$777,$A36,СВЦЭМ!$B$34:$B$777,I$11)+'СЕТ СН'!$F$9+СВЦЭМ!$D$10+'СЕТ СН'!$F$5-'СЕТ СН'!$F$17</f>
        <v>3716.7768598200005</v>
      </c>
      <c r="J36" s="37">
        <f>SUMIFS(СВЦЭМ!$C$34:$C$777,СВЦЭМ!$A$34:$A$777,$A36,СВЦЭМ!$B$34:$B$777,J$11)+'СЕТ СН'!$F$9+СВЦЭМ!$D$10+'СЕТ СН'!$F$5-'СЕТ СН'!$F$17</f>
        <v>3696.30317848</v>
      </c>
      <c r="K36" s="37">
        <f>SUMIFS(СВЦЭМ!$C$34:$C$777,СВЦЭМ!$A$34:$A$777,$A36,СВЦЭМ!$B$34:$B$777,K$11)+'СЕТ СН'!$F$9+СВЦЭМ!$D$10+'СЕТ СН'!$F$5-'СЕТ СН'!$F$17</f>
        <v>3647.2019083999999</v>
      </c>
      <c r="L36" s="37">
        <f>SUMIFS(СВЦЭМ!$C$34:$C$777,СВЦЭМ!$A$34:$A$777,$A36,СВЦЭМ!$B$34:$B$777,L$11)+'СЕТ СН'!$F$9+СВЦЭМ!$D$10+'СЕТ СН'!$F$5-'СЕТ СН'!$F$17</f>
        <v>3614.2836376</v>
      </c>
      <c r="M36" s="37">
        <f>SUMIFS(СВЦЭМ!$C$34:$C$777,СВЦЭМ!$A$34:$A$777,$A36,СВЦЭМ!$B$34:$B$777,M$11)+'СЕТ СН'!$F$9+СВЦЭМ!$D$10+'СЕТ СН'!$F$5-'СЕТ СН'!$F$17</f>
        <v>3618.6916892499999</v>
      </c>
      <c r="N36" s="37">
        <f>SUMIFS(СВЦЭМ!$C$34:$C$777,СВЦЭМ!$A$34:$A$777,$A36,СВЦЭМ!$B$34:$B$777,N$11)+'СЕТ СН'!$F$9+СВЦЭМ!$D$10+'СЕТ СН'!$F$5-'СЕТ СН'!$F$17</f>
        <v>3627.6795699500003</v>
      </c>
      <c r="O36" s="37">
        <f>SUMIFS(СВЦЭМ!$C$34:$C$777,СВЦЭМ!$A$34:$A$777,$A36,СВЦЭМ!$B$34:$B$777,O$11)+'СЕТ СН'!$F$9+СВЦЭМ!$D$10+'СЕТ СН'!$F$5-'СЕТ СН'!$F$17</f>
        <v>3637.0239456799995</v>
      </c>
      <c r="P36" s="37">
        <f>SUMIFS(СВЦЭМ!$C$34:$C$777,СВЦЭМ!$A$34:$A$777,$A36,СВЦЭМ!$B$34:$B$777,P$11)+'СЕТ СН'!$F$9+СВЦЭМ!$D$10+'СЕТ СН'!$F$5-'СЕТ СН'!$F$17</f>
        <v>3653.06699291</v>
      </c>
      <c r="Q36" s="37">
        <f>SUMIFS(СВЦЭМ!$C$34:$C$777,СВЦЭМ!$A$34:$A$777,$A36,СВЦЭМ!$B$34:$B$777,Q$11)+'СЕТ СН'!$F$9+СВЦЭМ!$D$10+'СЕТ СН'!$F$5-'СЕТ СН'!$F$17</f>
        <v>3661.4407240300002</v>
      </c>
      <c r="R36" s="37">
        <f>SUMIFS(СВЦЭМ!$C$34:$C$777,СВЦЭМ!$A$34:$A$777,$A36,СВЦЭМ!$B$34:$B$777,R$11)+'СЕТ СН'!$F$9+СВЦЭМ!$D$10+'СЕТ СН'!$F$5-'СЕТ СН'!$F$17</f>
        <v>3667.4351254099997</v>
      </c>
      <c r="S36" s="37">
        <f>SUMIFS(СВЦЭМ!$C$34:$C$777,СВЦЭМ!$A$34:$A$777,$A36,СВЦЭМ!$B$34:$B$777,S$11)+'СЕТ СН'!$F$9+СВЦЭМ!$D$10+'СЕТ СН'!$F$5-'СЕТ СН'!$F$17</f>
        <v>3653.8679815099999</v>
      </c>
      <c r="T36" s="37">
        <f>SUMIFS(СВЦЭМ!$C$34:$C$777,СВЦЭМ!$A$34:$A$777,$A36,СВЦЭМ!$B$34:$B$777,T$11)+'СЕТ СН'!$F$9+СВЦЭМ!$D$10+'СЕТ СН'!$F$5-'СЕТ СН'!$F$17</f>
        <v>3618.1088948499996</v>
      </c>
      <c r="U36" s="37">
        <f>SUMIFS(СВЦЭМ!$C$34:$C$777,СВЦЭМ!$A$34:$A$777,$A36,СВЦЭМ!$B$34:$B$777,U$11)+'СЕТ СН'!$F$9+СВЦЭМ!$D$10+'СЕТ СН'!$F$5-'СЕТ СН'!$F$17</f>
        <v>3580.4715877000003</v>
      </c>
      <c r="V36" s="37">
        <f>SUMIFS(СВЦЭМ!$C$34:$C$777,СВЦЭМ!$A$34:$A$777,$A36,СВЦЭМ!$B$34:$B$777,V$11)+'СЕТ СН'!$F$9+СВЦЭМ!$D$10+'СЕТ СН'!$F$5-'СЕТ СН'!$F$17</f>
        <v>3587.3554666000005</v>
      </c>
      <c r="W36" s="37">
        <f>SUMIFS(СВЦЭМ!$C$34:$C$777,СВЦЭМ!$A$34:$A$777,$A36,СВЦЭМ!$B$34:$B$777,W$11)+'СЕТ СН'!$F$9+СВЦЭМ!$D$10+'СЕТ СН'!$F$5-'СЕТ СН'!$F$17</f>
        <v>3595.9915155100002</v>
      </c>
      <c r="X36" s="37">
        <f>SUMIFS(СВЦЭМ!$C$34:$C$777,СВЦЭМ!$A$34:$A$777,$A36,СВЦЭМ!$B$34:$B$777,X$11)+'СЕТ СН'!$F$9+СВЦЭМ!$D$10+'СЕТ СН'!$F$5-'СЕТ СН'!$F$17</f>
        <v>3626.7644279500005</v>
      </c>
      <c r="Y36" s="37">
        <f>SUMIFS(СВЦЭМ!$C$34:$C$777,СВЦЭМ!$A$34:$A$777,$A36,СВЦЭМ!$B$34:$B$777,Y$11)+'СЕТ СН'!$F$9+СВЦЭМ!$D$10+'СЕТ СН'!$F$5-'СЕТ СН'!$F$17</f>
        <v>3665.2151556900003</v>
      </c>
    </row>
    <row r="37" spans="1:25" ht="15.75" x14ac:dyDescent="0.2">
      <c r="A37" s="36">
        <f t="shared" si="0"/>
        <v>43157</v>
      </c>
      <c r="B37" s="37">
        <f>SUMIFS(СВЦЭМ!$C$34:$C$777,СВЦЭМ!$A$34:$A$777,$A37,СВЦЭМ!$B$34:$B$777,B$11)+'СЕТ СН'!$F$9+СВЦЭМ!$D$10+'СЕТ СН'!$F$5-'СЕТ СН'!$F$17</f>
        <v>3686.5507588200003</v>
      </c>
      <c r="C37" s="37">
        <f>SUMIFS(СВЦЭМ!$C$34:$C$777,СВЦЭМ!$A$34:$A$777,$A37,СВЦЭМ!$B$34:$B$777,C$11)+'СЕТ СН'!$F$9+СВЦЭМ!$D$10+'СЕТ СН'!$F$5-'СЕТ СН'!$F$17</f>
        <v>3709.8098883500002</v>
      </c>
      <c r="D37" s="37">
        <f>SUMIFS(СВЦЭМ!$C$34:$C$777,СВЦЭМ!$A$34:$A$777,$A37,СВЦЭМ!$B$34:$B$777,D$11)+'СЕТ СН'!$F$9+СВЦЭМ!$D$10+'СЕТ СН'!$F$5-'СЕТ СН'!$F$17</f>
        <v>3764.3197024100004</v>
      </c>
      <c r="E37" s="37">
        <f>SUMIFS(СВЦЭМ!$C$34:$C$777,СВЦЭМ!$A$34:$A$777,$A37,СВЦЭМ!$B$34:$B$777,E$11)+'СЕТ СН'!$F$9+СВЦЭМ!$D$10+'СЕТ СН'!$F$5-'СЕТ СН'!$F$17</f>
        <v>3770.4108124400004</v>
      </c>
      <c r="F37" s="37">
        <f>SUMIFS(СВЦЭМ!$C$34:$C$777,СВЦЭМ!$A$34:$A$777,$A37,СВЦЭМ!$B$34:$B$777,F$11)+'СЕТ СН'!$F$9+СВЦЭМ!$D$10+'СЕТ СН'!$F$5-'СЕТ СН'!$F$17</f>
        <v>3767.0117388800004</v>
      </c>
      <c r="G37" s="37">
        <f>SUMIFS(СВЦЭМ!$C$34:$C$777,СВЦЭМ!$A$34:$A$777,$A37,СВЦЭМ!$B$34:$B$777,G$11)+'СЕТ СН'!$F$9+СВЦЭМ!$D$10+'СЕТ СН'!$F$5-'СЕТ СН'!$F$17</f>
        <v>3756.5896544000002</v>
      </c>
      <c r="H37" s="37">
        <f>SUMIFS(СВЦЭМ!$C$34:$C$777,СВЦЭМ!$A$34:$A$777,$A37,СВЦЭМ!$B$34:$B$777,H$11)+'СЕТ СН'!$F$9+СВЦЭМ!$D$10+'СЕТ СН'!$F$5-'СЕТ СН'!$F$17</f>
        <v>3735.7802235200002</v>
      </c>
      <c r="I37" s="37">
        <f>SUMIFS(СВЦЭМ!$C$34:$C$777,СВЦЭМ!$A$34:$A$777,$A37,СВЦЭМ!$B$34:$B$777,I$11)+'СЕТ СН'!$F$9+СВЦЭМ!$D$10+'СЕТ СН'!$F$5-'СЕТ СН'!$F$17</f>
        <v>3677.9114506499996</v>
      </c>
      <c r="J37" s="37">
        <f>SUMIFS(СВЦЭМ!$C$34:$C$777,СВЦЭМ!$A$34:$A$777,$A37,СВЦЭМ!$B$34:$B$777,J$11)+'СЕТ СН'!$F$9+СВЦЭМ!$D$10+'СЕТ СН'!$F$5-'СЕТ СН'!$F$17</f>
        <v>3684.1570075499999</v>
      </c>
      <c r="K37" s="37">
        <f>SUMIFS(СВЦЭМ!$C$34:$C$777,СВЦЭМ!$A$34:$A$777,$A37,СВЦЭМ!$B$34:$B$777,K$11)+'СЕТ СН'!$F$9+СВЦЭМ!$D$10+'СЕТ СН'!$F$5-'СЕТ СН'!$F$17</f>
        <v>3670.1753518600003</v>
      </c>
      <c r="L37" s="37">
        <f>SUMIFS(СВЦЭМ!$C$34:$C$777,СВЦЭМ!$A$34:$A$777,$A37,СВЦЭМ!$B$34:$B$777,L$11)+'СЕТ СН'!$F$9+СВЦЭМ!$D$10+'СЕТ СН'!$F$5-'СЕТ СН'!$F$17</f>
        <v>3660.7071439799997</v>
      </c>
      <c r="M37" s="37">
        <f>SUMIFS(СВЦЭМ!$C$34:$C$777,СВЦЭМ!$A$34:$A$777,$A37,СВЦЭМ!$B$34:$B$777,M$11)+'СЕТ СН'!$F$9+СВЦЭМ!$D$10+'СЕТ СН'!$F$5-'СЕТ СН'!$F$17</f>
        <v>3670.9995849800002</v>
      </c>
      <c r="N37" s="37">
        <f>SUMIFS(СВЦЭМ!$C$34:$C$777,СВЦЭМ!$A$34:$A$777,$A37,СВЦЭМ!$B$34:$B$777,N$11)+'СЕТ СН'!$F$9+СВЦЭМ!$D$10+'СЕТ СН'!$F$5-'СЕТ СН'!$F$17</f>
        <v>3686.0977331600002</v>
      </c>
      <c r="O37" s="37">
        <f>SUMIFS(СВЦЭМ!$C$34:$C$777,СВЦЭМ!$A$34:$A$777,$A37,СВЦЭМ!$B$34:$B$777,O$11)+'СЕТ СН'!$F$9+СВЦЭМ!$D$10+'СЕТ СН'!$F$5-'СЕТ СН'!$F$17</f>
        <v>3698.6245798900004</v>
      </c>
      <c r="P37" s="37">
        <f>SUMIFS(СВЦЭМ!$C$34:$C$777,СВЦЭМ!$A$34:$A$777,$A37,СВЦЭМ!$B$34:$B$777,P$11)+'СЕТ СН'!$F$9+СВЦЭМ!$D$10+'СЕТ СН'!$F$5-'СЕТ СН'!$F$17</f>
        <v>3718.3092713199999</v>
      </c>
      <c r="Q37" s="37">
        <f>SUMIFS(СВЦЭМ!$C$34:$C$777,СВЦЭМ!$A$34:$A$777,$A37,СВЦЭМ!$B$34:$B$777,Q$11)+'СЕТ СН'!$F$9+СВЦЭМ!$D$10+'СЕТ СН'!$F$5-'СЕТ СН'!$F$17</f>
        <v>3732.1673268099998</v>
      </c>
      <c r="R37" s="37">
        <f>SUMIFS(СВЦЭМ!$C$34:$C$777,СВЦЭМ!$A$34:$A$777,$A37,СВЦЭМ!$B$34:$B$777,R$11)+'СЕТ СН'!$F$9+СВЦЭМ!$D$10+'СЕТ СН'!$F$5-'СЕТ СН'!$F$17</f>
        <v>3734.4212975300002</v>
      </c>
      <c r="S37" s="37">
        <f>SUMIFS(СВЦЭМ!$C$34:$C$777,СВЦЭМ!$A$34:$A$777,$A37,СВЦЭМ!$B$34:$B$777,S$11)+'СЕТ СН'!$F$9+СВЦЭМ!$D$10+'СЕТ СН'!$F$5-'СЕТ СН'!$F$17</f>
        <v>3728.9189010000005</v>
      </c>
      <c r="T37" s="37">
        <f>SUMIFS(СВЦЭМ!$C$34:$C$777,СВЦЭМ!$A$34:$A$777,$A37,СВЦЭМ!$B$34:$B$777,T$11)+'СЕТ СН'!$F$9+СВЦЭМ!$D$10+'СЕТ СН'!$F$5-'СЕТ СН'!$F$17</f>
        <v>3695.0297674500002</v>
      </c>
      <c r="U37" s="37">
        <f>SUMIFS(СВЦЭМ!$C$34:$C$777,СВЦЭМ!$A$34:$A$777,$A37,СВЦЭМ!$B$34:$B$777,U$11)+'СЕТ СН'!$F$9+СВЦЭМ!$D$10+'СЕТ СН'!$F$5-'СЕТ СН'!$F$17</f>
        <v>3656.6784045999998</v>
      </c>
      <c r="V37" s="37">
        <f>SUMIFS(СВЦЭМ!$C$34:$C$777,СВЦЭМ!$A$34:$A$777,$A37,СВЦЭМ!$B$34:$B$777,V$11)+'СЕТ СН'!$F$9+СВЦЭМ!$D$10+'СЕТ СН'!$F$5-'СЕТ СН'!$F$17</f>
        <v>3661.0207621200002</v>
      </c>
      <c r="W37" s="37">
        <f>SUMIFS(СВЦЭМ!$C$34:$C$777,СВЦЭМ!$A$34:$A$777,$A37,СВЦЭМ!$B$34:$B$777,W$11)+'СЕТ СН'!$F$9+СВЦЭМ!$D$10+'СЕТ СН'!$F$5-'СЕТ СН'!$F$17</f>
        <v>3671.4476892099997</v>
      </c>
      <c r="X37" s="37">
        <f>SUMIFS(СВЦЭМ!$C$34:$C$777,СВЦЭМ!$A$34:$A$777,$A37,СВЦЭМ!$B$34:$B$777,X$11)+'СЕТ СН'!$F$9+СВЦЭМ!$D$10+'СЕТ СН'!$F$5-'СЕТ СН'!$F$17</f>
        <v>3701.1581696199996</v>
      </c>
      <c r="Y37" s="37">
        <f>SUMIFS(СВЦЭМ!$C$34:$C$777,СВЦЭМ!$A$34:$A$777,$A37,СВЦЭМ!$B$34:$B$777,Y$11)+'СЕТ СН'!$F$9+СВЦЭМ!$D$10+'СЕТ СН'!$F$5-'СЕТ СН'!$F$17</f>
        <v>3732.65960253</v>
      </c>
    </row>
    <row r="38" spans="1:25" ht="15.75" x14ac:dyDescent="0.2">
      <c r="A38" s="36">
        <f t="shared" si="0"/>
        <v>43158</v>
      </c>
      <c r="B38" s="37">
        <f>SUMIFS(СВЦЭМ!$C$34:$C$777,СВЦЭМ!$A$34:$A$777,$A38,СВЦЭМ!$B$34:$B$777,B$11)+'СЕТ СН'!$F$9+СВЦЭМ!$D$10+'СЕТ СН'!$F$5-'СЕТ СН'!$F$17</f>
        <v>3688.5659800300004</v>
      </c>
      <c r="C38" s="37">
        <f>SUMIFS(СВЦЭМ!$C$34:$C$777,СВЦЭМ!$A$34:$A$777,$A38,СВЦЭМ!$B$34:$B$777,C$11)+'СЕТ СН'!$F$9+СВЦЭМ!$D$10+'СЕТ СН'!$F$5-'СЕТ СН'!$F$17</f>
        <v>3712.6320452699997</v>
      </c>
      <c r="D38" s="37">
        <f>SUMIFS(СВЦЭМ!$C$34:$C$777,СВЦЭМ!$A$34:$A$777,$A38,СВЦЭМ!$B$34:$B$777,D$11)+'СЕТ СН'!$F$9+СВЦЭМ!$D$10+'СЕТ СН'!$F$5-'СЕТ СН'!$F$17</f>
        <v>3768.4493049199996</v>
      </c>
      <c r="E38" s="37">
        <f>SUMIFS(СВЦЭМ!$C$34:$C$777,СВЦЭМ!$A$34:$A$777,$A38,СВЦЭМ!$B$34:$B$777,E$11)+'СЕТ СН'!$F$9+СВЦЭМ!$D$10+'СЕТ СН'!$F$5-'СЕТ СН'!$F$17</f>
        <v>3787.8212834700003</v>
      </c>
      <c r="F38" s="37">
        <f>SUMIFS(СВЦЭМ!$C$34:$C$777,СВЦЭМ!$A$34:$A$777,$A38,СВЦЭМ!$B$34:$B$777,F$11)+'СЕТ СН'!$F$9+СВЦЭМ!$D$10+'СЕТ СН'!$F$5-'СЕТ СН'!$F$17</f>
        <v>3784.9680898000001</v>
      </c>
      <c r="G38" s="37">
        <f>SUMIFS(СВЦЭМ!$C$34:$C$777,СВЦЭМ!$A$34:$A$777,$A38,СВЦЭМ!$B$34:$B$777,G$11)+'СЕТ СН'!$F$9+СВЦЭМ!$D$10+'СЕТ СН'!$F$5-'СЕТ СН'!$F$17</f>
        <v>3766.38984476</v>
      </c>
      <c r="H38" s="37">
        <f>SUMIFS(СВЦЭМ!$C$34:$C$777,СВЦЭМ!$A$34:$A$777,$A38,СВЦЭМ!$B$34:$B$777,H$11)+'СЕТ СН'!$F$9+СВЦЭМ!$D$10+'СЕТ СН'!$F$5-'СЕТ СН'!$F$17</f>
        <v>3747.7426970000001</v>
      </c>
      <c r="I38" s="37">
        <f>SUMIFS(СВЦЭМ!$C$34:$C$777,СВЦЭМ!$A$34:$A$777,$A38,СВЦЭМ!$B$34:$B$777,I$11)+'СЕТ СН'!$F$9+СВЦЭМ!$D$10+'СЕТ СН'!$F$5-'СЕТ СН'!$F$17</f>
        <v>3676.3458931999999</v>
      </c>
      <c r="J38" s="37">
        <f>SUMIFS(СВЦЭМ!$C$34:$C$777,СВЦЭМ!$A$34:$A$777,$A38,СВЦЭМ!$B$34:$B$777,J$11)+'СЕТ СН'!$F$9+СВЦЭМ!$D$10+'СЕТ СН'!$F$5-'СЕТ СН'!$F$17</f>
        <v>3684.5880473399998</v>
      </c>
      <c r="K38" s="37">
        <f>SUMIFS(СВЦЭМ!$C$34:$C$777,СВЦЭМ!$A$34:$A$777,$A38,СВЦЭМ!$B$34:$B$777,K$11)+'СЕТ СН'!$F$9+СВЦЭМ!$D$10+'СЕТ СН'!$F$5-'СЕТ СН'!$F$17</f>
        <v>3667.34371358</v>
      </c>
      <c r="L38" s="37">
        <f>SUMIFS(СВЦЭМ!$C$34:$C$777,СВЦЭМ!$A$34:$A$777,$A38,СВЦЭМ!$B$34:$B$777,L$11)+'СЕТ СН'!$F$9+СВЦЭМ!$D$10+'СЕТ СН'!$F$5-'СЕТ СН'!$F$17</f>
        <v>3662.3445224600005</v>
      </c>
      <c r="M38" s="37">
        <f>SUMIFS(СВЦЭМ!$C$34:$C$777,СВЦЭМ!$A$34:$A$777,$A38,СВЦЭМ!$B$34:$B$777,M$11)+'СЕТ СН'!$F$9+СВЦЭМ!$D$10+'СЕТ СН'!$F$5-'СЕТ СН'!$F$17</f>
        <v>3671.2066887799997</v>
      </c>
      <c r="N38" s="37">
        <f>SUMIFS(СВЦЭМ!$C$34:$C$777,СВЦЭМ!$A$34:$A$777,$A38,СВЦЭМ!$B$34:$B$777,N$11)+'СЕТ СН'!$F$9+СВЦЭМ!$D$10+'СЕТ СН'!$F$5-'СЕТ СН'!$F$17</f>
        <v>3690.9885320400003</v>
      </c>
      <c r="O38" s="37">
        <f>SUMIFS(СВЦЭМ!$C$34:$C$777,СВЦЭМ!$A$34:$A$777,$A38,СВЦЭМ!$B$34:$B$777,O$11)+'СЕТ СН'!$F$9+СВЦЭМ!$D$10+'СЕТ СН'!$F$5-'СЕТ СН'!$F$17</f>
        <v>3701.1699779799997</v>
      </c>
      <c r="P38" s="37">
        <f>SUMIFS(СВЦЭМ!$C$34:$C$777,СВЦЭМ!$A$34:$A$777,$A38,СВЦЭМ!$B$34:$B$777,P$11)+'СЕТ СН'!$F$9+СВЦЭМ!$D$10+'СЕТ СН'!$F$5-'СЕТ СН'!$F$17</f>
        <v>3714.36395657</v>
      </c>
      <c r="Q38" s="37">
        <f>SUMIFS(СВЦЭМ!$C$34:$C$777,СВЦЭМ!$A$34:$A$777,$A38,СВЦЭМ!$B$34:$B$777,Q$11)+'СЕТ СН'!$F$9+СВЦЭМ!$D$10+'СЕТ СН'!$F$5-'СЕТ СН'!$F$17</f>
        <v>3719.9836183000002</v>
      </c>
      <c r="R38" s="37">
        <f>SUMIFS(СВЦЭМ!$C$34:$C$777,СВЦЭМ!$A$34:$A$777,$A38,СВЦЭМ!$B$34:$B$777,R$11)+'СЕТ СН'!$F$9+СВЦЭМ!$D$10+'СЕТ СН'!$F$5-'СЕТ СН'!$F$17</f>
        <v>3721.6239511600002</v>
      </c>
      <c r="S38" s="37">
        <f>SUMIFS(СВЦЭМ!$C$34:$C$777,СВЦЭМ!$A$34:$A$777,$A38,СВЦЭМ!$B$34:$B$777,S$11)+'СЕТ СН'!$F$9+СВЦЭМ!$D$10+'СЕТ СН'!$F$5-'СЕТ СН'!$F$17</f>
        <v>3721.69689195</v>
      </c>
      <c r="T38" s="37">
        <f>SUMIFS(СВЦЭМ!$C$34:$C$777,СВЦЭМ!$A$34:$A$777,$A38,СВЦЭМ!$B$34:$B$777,T$11)+'СЕТ СН'!$F$9+СВЦЭМ!$D$10+'СЕТ СН'!$F$5-'СЕТ СН'!$F$17</f>
        <v>3683.8477075100004</v>
      </c>
      <c r="U38" s="37">
        <f>SUMIFS(СВЦЭМ!$C$34:$C$777,СВЦЭМ!$A$34:$A$777,$A38,СВЦЭМ!$B$34:$B$777,U$11)+'СЕТ СН'!$F$9+СВЦЭМ!$D$10+'СЕТ СН'!$F$5-'СЕТ СН'!$F$17</f>
        <v>3653.7173087100005</v>
      </c>
      <c r="V38" s="37">
        <f>SUMIFS(СВЦЭМ!$C$34:$C$777,СВЦЭМ!$A$34:$A$777,$A38,СВЦЭМ!$B$34:$B$777,V$11)+'СЕТ СН'!$F$9+СВЦЭМ!$D$10+'СЕТ СН'!$F$5-'СЕТ СН'!$F$17</f>
        <v>3655.6419051999997</v>
      </c>
      <c r="W38" s="37">
        <f>SUMIFS(СВЦЭМ!$C$34:$C$777,СВЦЭМ!$A$34:$A$777,$A38,СВЦЭМ!$B$34:$B$777,W$11)+'СЕТ СН'!$F$9+СВЦЭМ!$D$10+'СЕТ СН'!$F$5-'СЕТ СН'!$F$17</f>
        <v>3656.07484402</v>
      </c>
      <c r="X38" s="37">
        <f>SUMIFS(СВЦЭМ!$C$34:$C$777,СВЦЭМ!$A$34:$A$777,$A38,СВЦЭМ!$B$34:$B$777,X$11)+'СЕТ СН'!$F$9+СВЦЭМ!$D$10+'СЕТ СН'!$F$5-'СЕТ СН'!$F$17</f>
        <v>3681.5616879100003</v>
      </c>
      <c r="Y38" s="37">
        <f>SUMIFS(СВЦЭМ!$C$34:$C$777,СВЦЭМ!$A$34:$A$777,$A38,СВЦЭМ!$B$34:$B$777,Y$11)+'СЕТ СН'!$F$9+СВЦЭМ!$D$10+'СЕТ СН'!$F$5-'СЕТ СН'!$F$17</f>
        <v>3716.4492084500002</v>
      </c>
    </row>
    <row r="39" spans="1:25" ht="15.75" x14ac:dyDescent="0.2">
      <c r="A39" s="36">
        <f t="shared" si="0"/>
        <v>43159</v>
      </c>
      <c r="B39" s="37">
        <f>SUMIFS(СВЦЭМ!$C$34:$C$777,СВЦЭМ!$A$34:$A$777,$A39,СВЦЭМ!$B$34:$B$777,B$11)+'СЕТ СН'!$F$9+СВЦЭМ!$D$10+'СЕТ СН'!$F$5-'СЕТ СН'!$F$17</f>
        <v>3704.2579650399998</v>
      </c>
      <c r="C39" s="37">
        <f>SUMIFS(СВЦЭМ!$C$34:$C$777,СВЦЭМ!$A$34:$A$777,$A39,СВЦЭМ!$B$34:$B$777,C$11)+'СЕТ СН'!$F$9+СВЦЭМ!$D$10+'СЕТ СН'!$F$5-'СЕТ СН'!$F$17</f>
        <v>3736.2048513499999</v>
      </c>
      <c r="D39" s="37">
        <f>SUMIFS(СВЦЭМ!$C$34:$C$777,СВЦЭМ!$A$34:$A$777,$A39,СВЦЭМ!$B$34:$B$777,D$11)+'СЕТ СН'!$F$9+СВЦЭМ!$D$10+'СЕТ СН'!$F$5-'СЕТ СН'!$F$17</f>
        <v>3789.8717099099999</v>
      </c>
      <c r="E39" s="37">
        <f>SUMIFS(СВЦЭМ!$C$34:$C$777,СВЦЭМ!$A$34:$A$777,$A39,СВЦЭМ!$B$34:$B$777,E$11)+'СЕТ СН'!$F$9+СВЦЭМ!$D$10+'СЕТ СН'!$F$5-'СЕТ СН'!$F$17</f>
        <v>3800.9542937000001</v>
      </c>
      <c r="F39" s="37">
        <f>SUMIFS(СВЦЭМ!$C$34:$C$777,СВЦЭМ!$A$34:$A$777,$A39,СВЦЭМ!$B$34:$B$777,F$11)+'СЕТ СН'!$F$9+СВЦЭМ!$D$10+'СЕТ СН'!$F$5-'СЕТ СН'!$F$17</f>
        <v>3795.0028870600004</v>
      </c>
      <c r="G39" s="37">
        <f>SUMIFS(СВЦЭМ!$C$34:$C$777,СВЦЭМ!$A$34:$A$777,$A39,СВЦЭМ!$B$34:$B$777,G$11)+'СЕТ СН'!$F$9+СВЦЭМ!$D$10+'СЕТ СН'!$F$5-'СЕТ СН'!$F$17</f>
        <v>3767.4364704599998</v>
      </c>
      <c r="H39" s="37">
        <f>SUMIFS(СВЦЭМ!$C$34:$C$777,СВЦЭМ!$A$34:$A$777,$A39,СВЦЭМ!$B$34:$B$777,H$11)+'СЕТ СН'!$F$9+СВЦЭМ!$D$10+'СЕТ СН'!$F$5-'СЕТ СН'!$F$17</f>
        <v>3716.9689476899998</v>
      </c>
      <c r="I39" s="37">
        <f>SUMIFS(СВЦЭМ!$C$34:$C$777,СВЦЭМ!$A$34:$A$777,$A39,СВЦЭМ!$B$34:$B$777,I$11)+'СЕТ СН'!$F$9+СВЦЭМ!$D$10+'СЕТ СН'!$F$5-'СЕТ СН'!$F$17</f>
        <v>3659.7774582099996</v>
      </c>
      <c r="J39" s="37">
        <f>SUMIFS(СВЦЭМ!$C$34:$C$777,СВЦЭМ!$A$34:$A$777,$A39,СВЦЭМ!$B$34:$B$777,J$11)+'СЕТ СН'!$F$9+СВЦЭМ!$D$10+'СЕТ СН'!$F$5-'СЕТ СН'!$F$17</f>
        <v>3674.8161277900003</v>
      </c>
      <c r="K39" s="37">
        <f>SUMIFS(СВЦЭМ!$C$34:$C$777,СВЦЭМ!$A$34:$A$777,$A39,СВЦЭМ!$B$34:$B$777,K$11)+'СЕТ СН'!$F$9+СВЦЭМ!$D$10+'СЕТ СН'!$F$5-'СЕТ СН'!$F$17</f>
        <v>3647.7762043400003</v>
      </c>
      <c r="L39" s="37">
        <f>SUMIFS(СВЦЭМ!$C$34:$C$777,СВЦЭМ!$A$34:$A$777,$A39,СВЦЭМ!$B$34:$B$777,L$11)+'СЕТ СН'!$F$9+СВЦЭМ!$D$10+'СЕТ СН'!$F$5-'СЕТ СН'!$F$17</f>
        <v>3646.2338808700001</v>
      </c>
      <c r="M39" s="37">
        <f>SUMIFS(СВЦЭМ!$C$34:$C$777,СВЦЭМ!$A$34:$A$777,$A39,СВЦЭМ!$B$34:$B$777,M$11)+'СЕТ СН'!$F$9+СВЦЭМ!$D$10+'СЕТ СН'!$F$5-'СЕТ СН'!$F$17</f>
        <v>3663.3261557499995</v>
      </c>
      <c r="N39" s="37">
        <f>SUMIFS(СВЦЭМ!$C$34:$C$777,СВЦЭМ!$A$34:$A$777,$A39,СВЦЭМ!$B$34:$B$777,N$11)+'СЕТ СН'!$F$9+СВЦЭМ!$D$10+'СЕТ СН'!$F$5-'СЕТ СН'!$F$17</f>
        <v>3664.8007244900004</v>
      </c>
      <c r="O39" s="37">
        <f>SUMIFS(СВЦЭМ!$C$34:$C$777,СВЦЭМ!$A$34:$A$777,$A39,СВЦЭМ!$B$34:$B$777,O$11)+'СЕТ СН'!$F$9+СВЦЭМ!$D$10+'СЕТ СН'!$F$5-'СЕТ СН'!$F$17</f>
        <v>3661.8727791899996</v>
      </c>
      <c r="P39" s="37">
        <f>SUMIFS(СВЦЭМ!$C$34:$C$777,СВЦЭМ!$A$34:$A$777,$A39,СВЦЭМ!$B$34:$B$777,P$11)+'СЕТ СН'!$F$9+СВЦЭМ!$D$10+'СЕТ СН'!$F$5-'СЕТ СН'!$F$17</f>
        <v>3694.9499492700002</v>
      </c>
      <c r="Q39" s="37">
        <f>SUMIFS(СВЦЭМ!$C$34:$C$777,СВЦЭМ!$A$34:$A$777,$A39,СВЦЭМ!$B$34:$B$777,Q$11)+'СЕТ СН'!$F$9+СВЦЭМ!$D$10+'СЕТ СН'!$F$5-'СЕТ СН'!$F$17</f>
        <v>3696.7885105800001</v>
      </c>
      <c r="R39" s="37">
        <f>SUMIFS(СВЦЭМ!$C$34:$C$777,СВЦЭМ!$A$34:$A$777,$A39,СВЦЭМ!$B$34:$B$777,R$11)+'СЕТ СН'!$F$9+СВЦЭМ!$D$10+'СЕТ СН'!$F$5-'СЕТ СН'!$F$17</f>
        <v>3697.5768918899998</v>
      </c>
      <c r="S39" s="37">
        <f>SUMIFS(СВЦЭМ!$C$34:$C$777,СВЦЭМ!$A$34:$A$777,$A39,СВЦЭМ!$B$34:$B$777,S$11)+'СЕТ СН'!$F$9+СВЦЭМ!$D$10+'СЕТ СН'!$F$5-'СЕТ СН'!$F$17</f>
        <v>3685.7877847799996</v>
      </c>
      <c r="T39" s="37">
        <f>SUMIFS(СВЦЭМ!$C$34:$C$777,СВЦЭМ!$A$34:$A$777,$A39,СВЦЭМ!$B$34:$B$777,T$11)+'СЕТ СН'!$F$9+СВЦЭМ!$D$10+'СЕТ СН'!$F$5-'СЕТ СН'!$F$17</f>
        <v>3673.2552784799996</v>
      </c>
      <c r="U39" s="37">
        <f>SUMIFS(СВЦЭМ!$C$34:$C$777,СВЦЭМ!$A$34:$A$777,$A39,СВЦЭМ!$B$34:$B$777,U$11)+'СЕТ СН'!$F$9+СВЦЭМ!$D$10+'СЕТ СН'!$F$5-'СЕТ СН'!$F$17</f>
        <v>3644.0930692799998</v>
      </c>
      <c r="V39" s="37">
        <f>SUMIFS(СВЦЭМ!$C$34:$C$777,СВЦЭМ!$A$34:$A$777,$A39,СВЦЭМ!$B$34:$B$777,V$11)+'СЕТ СН'!$F$9+СВЦЭМ!$D$10+'СЕТ СН'!$F$5-'СЕТ СН'!$F$17</f>
        <v>3647.0593479100003</v>
      </c>
      <c r="W39" s="37">
        <f>SUMIFS(СВЦЭМ!$C$34:$C$777,СВЦЭМ!$A$34:$A$777,$A39,СВЦЭМ!$B$34:$B$777,W$11)+'СЕТ СН'!$F$9+СВЦЭМ!$D$10+'СЕТ СН'!$F$5-'СЕТ СН'!$F$17</f>
        <v>3659.7605792999998</v>
      </c>
      <c r="X39" s="37">
        <f>SUMIFS(СВЦЭМ!$C$34:$C$777,СВЦЭМ!$A$34:$A$777,$A39,СВЦЭМ!$B$34:$B$777,X$11)+'СЕТ СН'!$F$9+СВЦЭМ!$D$10+'СЕТ СН'!$F$5-'СЕТ СН'!$F$17</f>
        <v>3683.1632887800001</v>
      </c>
      <c r="Y39" s="37">
        <f>SUMIFS(СВЦЭМ!$C$34:$C$777,СВЦЭМ!$A$34:$A$777,$A39,СВЦЭМ!$B$34:$B$777,Y$11)+'СЕТ СН'!$F$9+СВЦЭМ!$D$10+'СЕТ СН'!$F$5-'СЕТ СН'!$F$17</f>
        <v>3691.3878763300004</v>
      </c>
    </row>
    <row r="40" spans="1:25" ht="15.75" hidden="1" x14ac:dyDescent="0.2">
      <c r="A40" s="36">
        <f t="shared" si="0"/>
        <v>43160</v>
      </c>
      <c r="B40" s="37">
        <f>SUMIFS(СВЦЭМ!$C$34:$C$777,СВЦЭМ!$A$34:$A$777,$A40,СВЦЭМ!$B$34:$B$777,B$11)+'СЕТ СН'!$F$9+СВЦЭМ!$D$10+'СЕТ СН'!$F$5-'СЕТ СН'!$F$17</f>
        <v>2696.9116158900001</v>
      </c>
      <c r="C40" s="37">
        <f>SUMIFS(СВЦЭМ!$C$34:$C$777,СВЦЭМ!$A$34:$A$777,$A40,СВЦЭМ!$B$34:$B$777,C$11)+'СЕТ СН'!$F$9+СВЦЭМ!$D$10+'СЕТ СН'!$F$5-'СЕТ СН'!$F$17</f>
        <v>2696.9116158900001</v>
      </c>
      <c r="D40" s="37">
        <f>SUMIFS(СВЦЭМ!$C$34:$C$777,СВЦЭМ!$A$34:$A$777,$A40,СВЦЭМ!$B$34:$B$777,D$11)+'СЕТ СН'!$F$9+СВЦЭМ!$D$10+'СЕТ СН'!$F$5-'СЕТ СН'!$F$17</f>
        <v>2696.9116158900001</v>
      </c>
      <c r="E40" s="37">
        <f>SUMIFS(СВЦЭМ!$C$34:$C$777,СВЦЭМ!$A$34:$A$777,$A40,СВЦЭМ!$B$34:$B$777,E$11)+'СЕТ СН'!$F$9+СВЦЭМ!$D$10+'СЕТ СН'!$F$5-'СЕТ СН'!$F$17</f>
        <v>2696.9116158900001</v>
      </c>
      <c r="F40" s="37">
        <f>SUMIFS(СВЦЭМ!$C$34:$C$777,СВЦЭМ!$A$34:$A$777,$A40,СВЦЭМ!$B$34:$B$777,F$11)+'СЕТ СН'!$F$9+СВЦЭМ!$D$10+'СЕТ СН'!$F$5-'СЕТ СН'!$F$17</f>
        <v>2696.9116158900001</v>
      </c>
      <c r="G40" s="37">
        <f>SUMIFS(СВЦЭМ!$C$34:$C$777,СВЦЭМ!$A$34:$A$777,$A40,СВЦЭМ!$B$34:$B$777,G$11)+'СЕТ СН'!$F$9+СВЦЭМ!$D$10+'СЕТ СН'!$F$5-'СЕТ СН'!$F$17</f>
        <v>2696.9116158900001</v>
      </c>
      <c r="H40" s="37">
        <f>SUMIFS(СВЦЭМ!$C$34:$C$777,СВЦЭМ!$A$34:$A$777,$A40,СВЦЭМ!$B$34:$B$777,H$11)+'СЕТ СН'!$F$9+СВЦЭМ!$D$10+'СЕТ СН'!$F$5-'СЕТ СН'!$F$17</f>
        <v>2696.9116158900001</v>
      </c>
      <c r="I40" s="37">
        <f>SUMIFS(СВЦЭМ!$C$34:$C$777,СВЦЭМ!$A$34:$A$777,$A40,СВЦЭМ!$B$34:$B$777,I$11)+'СЕТ СН'!$F$9+СВЦЭМ!$D$10+'СЕТ СН'!$F$5-'СЕТ СН'!$F$17</f>
        <v>2696.9116158900001</v>
      </c>
      <c r="J40" s="37">
        <f>SUMIFS(СВЦЭМ!$C$34:$C$777,СВЦЭМ!$A$34:$A$777,$A40,СВЦЭМ!$B$34:$B$777,J$11)+'СЕТ СН'!$F$9+СВЦЭМ!$D$10+'СЕТ СН'!$F$5-'СЕТ СН'!$F$17</f>
        <v>2696.9116158900001</v>
      </c>
      <c r="K40" s="37">
        <f>SUMIFS(СВЦЭМ!$C$34:$C$777,СВЦЭМ!$A$34:$A$777,$A40,СВЦЭМ!$B$34:$B$777,K$11)+'СЕТ СН'!$F$9+СВЦЭМ!$D$10+'СЕТ СН'!$F$5-'СЕТ СН'!$F$17</f>
        <v>2696.9116158900001</v>
      </c>
      <c r="L40" s="37">
        <f>SUMIFS(СВЦЭМ!$C$34:$C$777,СВЦЭМ!$A$34:$A$777,$A40,СВЦЭМ!$B$34:$B$777,L$11)+'СЕТ СН'!$F$9+СВЦЭМ!$D$10+'СЕТ СН'!$F$5-'СЕТ СН'!$F$17</f>
        <v>2696.9116158900001</v>
      </c>
      <c r="M40" s="37">
        <f>SUMIFS(СВЦЭМ!$C$34:$C$777,СВЦЭМ!$A$34:$A$777,$A40,СВЦЭМ!$B$34:$B$777,M$11)+'СЕТ СН'!$F$9+СВЦЭМ!$D$10+'СЕТ СН'!$F$5-'СЕТ СН'!$F$17</f>
        <v>2696.9116158900001</v>
      </c>
      <c r="N40" s="37">
        <f>SUMIFS(СВЦЭМ!$C$34:$C$777,СВЦЭМ!$A$34:$A$777,$A40,СВЦЭМ!$B$34:$B$777,N$11)+'СЕТ СН'!$F$9+СВЦЭМ!$D$10+'СЕТ СН'!$F$5-'СЕТ СН'!$F$17</f>
        <v>2696.9116158900001</v>
      </c>
      <c r="O40" s="37">
        <f>SUMIFS(СВЦЭМ!$C$34:$C$777,СВЦЭМ!$A$34:$A$777,$A40,СВЦЭМ!$B$34:$B$777,O$11)+'СЕТ СН'!$F$9+СВЦЭМ!$D$10+'СЕТ СН'!$F$5-'СЕТ СН'!$F$17</f>
        <v>2696.9116158900001</v>
      </c>
      <c r="P40" s="37">
        <f>SUMIFS(СВЦЭМ!$C$34:$C$777,СВЦЭМ!$A$34:$A$777,$A40,СВЦЭМ!$B$34:$B$777,P$11)+'СЕТ СН'!$F$9+СВЦЭМ!$D$10+'СЕТ СН'!$F$5-'СЕТ СН'!$F$17</f>
        <v>2696.9116158900001</v>
      </c>
      <c r="Q40" s="37">
        <f>SUMIFS(СВЦЭМ!$C$34:$C$777,СВЦЭМ!$A$34:$A$777,$A40,СВЦЭМ!$B$34:$B$777,Q$11)+'СЕТ СН'!$F$9+СВЦЭМ!$D$10+'СЕТ СН'!$F$5-'СЕТ СН'!$F$17</f>
        <v>2696.9116158900001</v>
      </c>
      <c r="R40" s="37">
        <f>SUMIFS(СВЦЭМ!$C$34:$C$777,СВЦЭМ!$A$34:$A$777,$A40,СВЦЭМ!$B$34:$B$777,R$11)+'СЕТ СН'!$F$9+СВЦЭМ!$D$10+'СЕТ СН'!$F$5-'СЕТ СН'!$F$17</f>
        <v>2696.9116158900001</v>
      </c>
      <c r="S40" s="37">
        <f>SUMIFS(СВЦЭМ!$C$34:$C$777,СВЦЭМ!$A$34:$A$777,$A40,СВЦЭМ!$B$34:$B$777,S$11)+'СЕТ СН'!$F$9+СВЦЭМ!$D$10+'СЕТ СН'!$F$5-'СЕТ СН'!$F$17</f>
        <v>2696.9116158900001</v>
      </c>
      <c r="T40" s="37">
        <f>SUMIFS(СВЦЭМ!$C$34:$C$777,СВЦЭМ!$A$34:$A$777,$A40,СВЦЭМ!$B$34:$B$777,T$11)+'СЕТ СН'!$F$9+СВЦЭМ!$D$10+'СЕТ СН'!$F$5-'СЕТ СН'!$F$17</f>
        <v>2696.9116158900001</v>
      </c>
      <c r="U40" s="37">
        <f>SUMIFS(СВЦЭМ!$C$34:$C$777,СВЦЭМ!$A$34:$A$777,$A40,СВЦЭМ!$B$34:$B$777,U$11)+'СЕТ СН'!$F$9+СВЦЭМ!$D$10+'СЕТ СН'!$F$5-'СЕТ СН'!$F$17</f>
        <v>2696.9116158900001</v>
      </c>
      <c r="V40" s="37">
        <f>SUMIFS(СВЦЭМ!$C$34:$C$777,СВЦЭМ!$A$34:$A$777,$A40,СВЦЭМ!$B$34:$B$777,V$11)+'СЕТ СН'!$F$9+СВЦЭМ!$D$10+'СЕТ СН'!$F$5-'СЕТ СН'!$F$17</f>
        <v>2696.9116158900001</v>
      </c>
      <c r="W40" s="37">
        <f>SUMIFS(СВЦЭМ!$C$34:$C$777,СВЦЭМ!$A$34:$A$777,$A40,СВЦЭМ!$B$34:$B$777,W$11)+'СЕТ СН'!$F$9+СВЦЭМ!$D$10+'СЕТ СН'!$F$5-'СЕТ СН'!$F$17</f>
        <v>2696.9116158900001</v>
      </c>
      <c r="X40" s="37">
        <f>SUMIFS(СВЦЭМ!$C$34:$C$777,СВЦЭМ!$A$34:$A$777,$A40,СВЦЭМ!$B$34:$B$777,X$11)+'СЕТ СН'!$F$9+СВЦЭМ!$D$10+'СЕТ СН'!$F$5-'СЕТ СН'!$F$17</f>
        <v>2696.9116158900001</v>
      </c>
      <c r="Y40" s="37">
        <f>SUMIFS(СВЦЭМ!$C$34:$C$777,СВЦЭМ!$A$34:$A$777,$A40,СВЦЭМ!$B$34:$B$777,Y$11)+'СЕТ СН'!$F$9+СВЦЭМ!$D$10+'СЕТ СН'!$F$5-'СЕТ СН'!$F$17</f>
        <v>2696.9116158900001</v>
      </c>
    </row>
    <row r="41" spans="1:25" ht="15.75" hidden="1" x14ac:dyDescent="0.2">
      <c r="A41" s="36">
        <f t="shared" si="0"/>
        <v>43161</v>
      </c>
      <c r="B41" s="37">
        <f>SUMIFS(СВЦЭМ!$C$34:$C$777,СВЦЭМ!$A$34:$A$777,$A41,СВЦЭМ!$B$34:$B$777,B$11)+'СЕТ СН'!$F$9+СВЦЭМ!$D$10+'СЕТ СН'!$F$5-'СЕТ СН'!$F$17</f>
        <v>2696.9116158900001</v>
      </c>
      <c r="C41" s="37">
        <f>SUMIFS(СВЦЭМ!$C$34:$C$777,СВЦЭМ!$A$34:$A$777,$A41,СВЦЭМ!$B$34:$B$777,C$11)+'СЕТ СН'!$F$9+СВЦЭМ!$D$10+'СЕТ СН'!$F$5-'СЕТ СН'!$F$17</f>
        <v>2696.9116158900001</v>
      </c>
      <c r="D41" s="37">
        <f>SUMIFS(СВЦЭМ!$C$34:$C$777,СВЦЭМ!$A$34:$A$777,$A41,СВЦЭМ!$B$34:$B$777,D$11)+'СЕТ СН'!$F$9+СВЦЭМ!$D$10+'СЕТ СН'!$F$5-'СЕТ СН'!$F$17</f>
        <v>2696.9116158900001</v>
      </c>
      <c r="E41" s="37">
        <f>SUMIFS(СВЦЭМ!$C$34:$C$777,СВЦЭМ!$A$34:$A$777,$A41,СВЦЭМ!$B$34:$B$777,E$11)+'СЕТ СН'!$F$9+СВЦЭМ!$D$10+'СЕТ СН'!$F$5-'СЕТ СН'!$F$17</f>
        <v>2696.9116158900001</v>
      </c>
      <c r="F41" s="37">
        <f>SUMIFS(СВЦЭМ!$C$34:$C$777,СВЦЭМ!$A$34:$A$777,$A41,СВЦЭМ!$B$34:$B$777,F$11)+'СЕТ СН'!$F$9+СВЦЭМ!$D$10+'СЕТ СН'!$F$5-'СЕТ СН'!$F$17</f>
        <v>2696.9116158900001</v>
      </c>
      <c r="G41" s="37">
        <f>SUMIFS(СВЦЭМ!$C$34:$C$777,СВЦЭМ!$A$34:$A$777,$A41,СВЦЭМ!$B$34:$B$777,G$11)+'СЕТ СН'!$F$9+СВЦЭМ!$D$10+'СЕТ СН'!$F$5-'СЕТ СН'!$F$17</f>
        <v>2696.9116158900001</v>
      </c>
      <c r="H41" s="37">
        <f>SUMIFS(СВЦЭМ!$C$34:$C$777,СВЦЭМ!$A$34:$A$777,$A41,СВЦЭМ!$B$34:$B$777,H$11)+'СЕТ СН'!$F$9+СВЦЭМ!$D$10+'СЕТ СН'!$F$5-'СЕТ СН'!$F$17</f>
        <v>2696.9116158900001</v>
      </c>
      <c r="I41" s="37">
        <f>SUMIFS(СВЦЭМ!$C$34:$C$777,СВЦЭМ!$A$34:$A$777,$A41,СВЦЭМ!$B$34:$B$777,I$11)+'СЕТ СН'!$F$9+СВЦЭМ!$D$10+'СЕТ СН'!$F$5-'СЕТ СН'!$F$17</f>
        <v>2696.9116158900001</v>
      </c>
      <c r="J41" s="37">
        <f>SUMIFS(СВЦЭМ!$C$34:$C$777,СВЦЭМ!$A$34:$A$777,$A41,СВЦЭМ!$B$34:$B$777,J$11)+'СЕТ СН'!$F$9+СВЦЭМ!$D$10+'СЕТ СН'!$F$5-'СЕТ СН'!$F$17</f>
        <v>2696.9116158900001</v>
      </c>
      <c r="K41" s="37">
        <f>SUMIFS(СВЦЭМ!$C$34:$C$777,СВЦЭМ!$A$34:$A$777,$A41,СВЦЭМ!$B$34:$B$777,K$11)+'СЕТ СН'!$F$9+СВЦЭМ!$D$10+'СЕТ СН'!$F$5-'СЕТ СН'!$F$17</f>
        <v>2696.9116158900001</v>
      </c>
      <c r="L41" s="37">
        <f>SUMIFS(СВЦЭМ!$C$34:$C$777,СВЦЭМ!$A$34:$A$777,$A41,СВЦЭМ!$B$34:$B$777,L$11)+'СЕТ СН'!$F$9+СВЦЭМ!$D$10+'СЕТ СН'!$F$5-'СЕТ СН'!$F$17</f>
        <v>2696.9116158900001</v>
      </c>
      <c r="M41" s="37">
        <f>SUMIFS(СВЦЭМ!$C$34:$C$777,СВЦЭМ!$A$34:$A$777,$A41,СВЦЭМ!$B$34:$B$777,M$11)+'СЕТ СН'!$F$9+СВЦЭМ!$D$10+'СЕТ СН'!$F$5-'СЕТ СН'!$F$17</f>
        <v>2696.9116158900001</v>
      </c>
      <c r="N41" s="37">
        <f>SUMIFS(СВЦЭМ!$C$34:$C$777,СВЦЭМ!$A$34:$A$777,$A41,СВЦЭМ!$B$34:$B$777,N$11)+'СЕТ СН'!$F$9+СВЦЭМ!$D$10+'СЕТ СН'!$F$5-'СЕТ СН'!$F$17</f>
        <v>2696.9116158900001</v>
      </c>
      <c r="O41" s="37">
        <f>SUMIFS(СВЦЭМ!$C$34:$C$777,СВЦЭМ!$A$34:$A$777,$A41,СВЦЭМ!$B$34:$B$777,O$11)+'СЕТ СН'!$F$9+СВЦЭМ!$D$10+'СЕТ СН'!$F$5-'СЕТ СН'!$F$17</f>
        <v>2696.9116158900001</v>
      </c>
      <c r="P41" s="37">
        <f>SUMIFS(СВЦЭМ!$C$34:$C$777,СВЦЭМ!$A$34:$A$777,$A41,СВЦЭМ!$B$34:$B$777,P$11)+'СЕТ СН'!$F$9+СВЦЭМ!$D$10+'СЕТ СН'!$F$5-'СЕТ СН'!$F$17</f>
        <v>2696.9116158900001</v>
      </c>
      <c r="Q41" s="37">
        <f>SUMIFS(СВЦЭМ!$C$34:$C$777,СВЦЭМ!$A$34:$A$777,$A41,СВЦЭМ!$B$34:$B$777,Q$11)+'СЕТ СН'!$F$9+СВЦЭМ!$D$10+'СЕТ СН'!$F$5-'СЕТ СН'!$F$17</f>
        <v>2696.9116158900001</v>
      </c>
      <c r="R41" s="37">
        <f>SUMIFS(СВЦЭМ!$C$34:$C$777,СВЦЭМ!$A$34:$A$777,$A41,СВЦЭМ!$B$34:$B$777,R$11)+'СЕТ СН'!$F$9+СВЦЭМ!$D$10+'СЕТ СН'!$F$5-'СЕТ СН'!$F$17</f>
        <v>2696.9116158900001</v>
      </c>
      <c r="S41" s="37">
        <f>SUMIFS(СВЦЭМ!$C$34:$C$777,СВЦЭМ!$A$34:$A$777,$A41,СВЦЭМ!$B$34:$B$777,S$11)+'СЕТ СН'!$F$9+СВЦЭМ!$D$10+'СЕТ СН'!$F$5-'СЕТ СН'!$F$17</f>
        <v>2696.9116158900001</v>
      </c>
      <c r="T41" s="37">
        <f>SUMIFS(СВЦЭМ!$C$34:$C$777,СВЦЭМ!$A$34:$A$777,$A41,СВЦЭМ!$B$34:$B$777,T$11)+'СЕТ СН'!$F$9+СВЦЭМ!$D$10+'СЕТ СН'!$F$5-'СЕТ СН'!$F$17</f>
        <v>2696.9116158900001</v>
      </c>
      <c r="U41" s="37">
        <f>SUMIFS(СВЦЭМ!$C$34:$C$777,СВЦЭМ!$A$34:$A$777,$A41,СВЦЭМ!$B$34:$B$777,U$11)+'СЕТ СН'!$F$9+СВЦЭМ!$D$10+'СЕТ СН'!$F$5-'СЕТ СН'!$F$17</f>
        <v>2696.9116158900001</v>
      </c>
      <c r="V41" s="37">
        <f>SUMIFS(СВЦЭМ!$C$34:$C$777,СВЦЭМ!$A$34:$A$777,$A41,СВЦЭМ!$B$34:$B$777,V$11)+'СЕТ СН'!$F$9+СВЦЭМ!$D$10+'СЕТ СН'!$F$5-'СЕТ СН'!$F$17</f>
        <v>2696.9116158900001</v>
      </c>
      <c r="W41" s="37">
        <f>SUMIFS(СВЦЭМ!$C$34:$C$777,СВЦЭМ!$A$34:$A$777,$A41,СВЦЭМ!$B$34:$B$777,W$11)+'СЕТ СН'!$F$9+СВЦЭМ!$D$10+'СЕТ СН'!$F$5-'СЕТ СН'!$F$17</f>
        <v>2696.9116158900001</v>
      </c>
      <c r="X41" s="37">
        <f>SUMIFS(СВЦЭМ!$C$34:$C$777,СВЦЭМ!$A$34:$A$777,$A41,СВЦЭМ!$B$34:$B$777,X$11)+'СЕТ СН'!$F$9+СВЦЭМ!$D$10+'СЕТ СН'!$F$5-'СЕТ СН'!$F$17</f>
        <v>2696.9116158900001</v>
      </c>
      <c r="Y41" s="37">
        <f>SUMIFS(СВЦЭМ!$C$34:$C$777,СВЦЭМ!$A$34:$A$777,$A41,СВЦЭМ!$B$34:$B$777,Y$11)+'СЕТ СН'!$F$9+СВЦЭМ!$D$10+'СЕТ СН'!$F$5-'СЕТ СН'!$F$17</f>
        <v>2696.9116158900001</v>
      </c>
    </row>
    <row r="42" spans="1:25" ht="15.75" hidden="1" x14ac:dyDescent="0.2">
      <c r="A42" s="36">
        <f t="shared" si="0"/>
        <v>43162</v>
      </c>
      <c r="B42" s="37">
        <f>SUMIFS(СВЦЭМ!$C$34:$C$777,СВЦЭМ!$A$34:$A$777,$A42,СВЦЭМ!$B$34:$B$777,B$11)+'СЕТ СН'!$F$9+СВЦЭМ!$D$10+'СЕТ СН'!$F$5-'СЕТ СН'!$F$17</f>
        <v>2696.9116158900001</v>
      </c>
      <c r="C42" s="37">
        <f>SUMIFS(СВЦЭМ!$C$34:$C$777,СВЦЭМ!$A$34:$A$777,$A42,СВЦЭМ!$B$34:$B$777,C$11)+'СЕТ СН'!$F$9+СВЦЭМ!$D$10+'СЕТ СН'!$F$5-'СЕТ СН'!$F$17</f>
        <v>2696.9116158900001</v>
      </c>
      <c r="D42" s="37">
        <f>SUMIFS(СВЦЭМ!$C$34:$C$777,СВЦЭМ!$A$34:$A$777,$A42,СВЦЭМ!$B$34:$B$777,D$11)+'СЕТ СН'!$F$9+СВЦЭМ!$D$10+'СЕТ СН'!$F$5-'СЕТ СН'!$F$17</f>
        <v>2696.9116158900001</v>
      </c>
      <c r="E42" s="37">
        <f>SUMIFS(СВЦЭМ!$C$34:$C$777,СВЦЭМ!$A$34:$A$777,$A42,СВЦЭМ!$B$34:$B$777,E$11)+'СЕТ СН'!$F$9+СВЦЭМ!$D$10+'СЕТ СН'!$F$5-'СЕТ СН'!$F$17</f>
        <v>2696.9116158900001</v>
      </c>
      <c r="F42" s="37">
        <f>SUMIFS(СВЦЭМ!$C$34:$C$777,СВЦЭМ!$A$34:$A$777,$A42,СВЦЭМ!$B$34:$B$777,F$11)+'СЕТ СН'!$F$9+СВЦЭМ!$D$10+'СЕТ СН'!$F$5-'СЕТ СН'!$F$17</f>
        <v>2696.9116158900001</v>
      </c>
      <c r="G42" s="37">
        <f>SUMIFS(СВЦЭМ!$C$34:$C$777,СВЦЭМ!$A$34:$A$777,$A42,СВЦЭМ!$B$34:$B$777,G$11)+'СЕТ СН'!$F$9+СВЦЭМ!$D$10+'СЕТ СН'!$F$5-'СЕТ СН'!$F$17</f>
        <v>2696.9116158900001</v>
      </c>
      <c r="H42" s="37">
        <f>SUMIFS(СВЦЭМ!$C$34:$C$777,СВЦЭМ!$A$34:$A$777,$A42,СВЦЭМ!$B$34:$B$777,H$11)+'СЕТ СН'!$F$9+СВЦЭМ!$D$10+'СЕТ СН'!$F$5-'СЕТ СН'!$F$17</f>
        <v>2696.9116158900001</v>
      </c>
      <c r="I42" s="37">
        <f>SUMIFS(СВЦЭМ!$C$34:$C$777,СВЦЭМ!$A$34:$A$777,$A42,СВЦЭМ!$B$34:$B$777,I$11)+'СЕТ СН'!$F$9+СВЦЭМ!$D$10+'СЕТ СН'!$F$5-'СЕТ СН'!$F$17</f>
        <v>2696.9116158900001</v>
      </c>
      <c r="J42" s="37">
        <f>SUMIFS(СВЦЭМ!$C$34:$C$777,СВЦЭМ!$A$34:$A$777,$A42,СВЦЭМ!$B$34:$B$777,J$11)+'СЕТ СН'!$F$9+СВЦЭМ!$D$10+'СЕТ СН'!$F$5-'СЕТ СН'!$F$17</f>
        <v>2696.9116158900001</v>
      </c>
      <c r="K42" s="37">
        <f>SUMIFS(СВЦЭМ!$C$34:$C$777,СВЦЭМ!$A$34:$A$777,$A42,СВЦЭМ!$B$34:$B$777,K$11)+'СЕТ СН'!$F$9+СВЦЭМ!$D$10+'СЕТ СН'!$F$5-'СЕТ СН'!$F$17</f>
        <v>2696.9116158900001</v>
      </c>
      <c r="L42" s="37">
        <f>SUMIFS(СВЦЭМ!$C$34:$C$777,СВЦЭМ!$A$34:$A$777,$A42,СВЦЭМ!$B$34:$B$777,L$11)+'СЕТ СН'!$F$9+СВЦЭМ!$D$10+'СЕТ СН'!$F$5-'СЕТ СН'!$F$17</f>
        <v>2696.9116158900001</v>
      </c>
      <c r="M42" s="37">
        <f>SUMIFS(СВЦЭМ!$C$34:$C$777,СВЦЭМ!$A$34:$A$777,$A42,СВЦЭМ!$B$34:$B$777,M$11)+'СЕТ СН'!$F$9+СВЦЭМ!$D$10+'СЕТ СН'!$F$5-'СЕТ СН'!$F$17</f>
        <v>2696.9116158900001</v>
      </c>
      <c r="N42" s="37">
        <f>SUMIFS(СВЦЭМ!$C$34:$C$777,СВЦЭМ!$A$34:$A$777,$A42,СВЦЭМ!$B$34:$B$777,N$11)+'СЕТ СН'!$F$9+СВЦЭМ!$D$10+'СЕТ СН'!$F$5-'СЕТ СН'!$F$17</f>
        <v>2696.9116158900001</v>
      </c>
      <c r="O42" s="37">
        <f>SUMIFS(СВЦЭМ!$C$34:$C$777,СВЦЭМ!$A$34:$A$777,$A42,СВЦЭМ!$B$34:$B$777,O$11)+'СЕТ СН'!$F$9+СВЦЭМ!$D$10+'СЕТ СН'!$F$5-'СЕТ СН'!$F$17</f>
        <v>2696.9116158900001</v>
      </c>
      <c r="P42" s="37">
        <f>SUMIFS(СВЦЭМ!$C$34:$C$777,СВЦЭМ!$A$34:$A$777,$A42,СВЦЭМ!$B$34:$B$777,P$11)+'СЕТ СН'!$F$9+СВЦЭМ!$D$10+'СЕТ СН'!$F$5-'СЕТ СН'!$F$17</f>
        <v>2696.9116158900001</v>
      </c>
      <c r="Q42" s="37">
        <f>SUMIFS(СВЦЭМ!$C$34:$C$777,СВЦЭМ!$A$34:$A$777,$A42,СВЦЭМ!$B$34:$B$777,Q$11)+'СЕТ СН'!$F$9+СВЦЭМ!$D$10+'СЕТ СН'!$F$5-'СЕТ СН'!$F$17</f>
        <v>2696.9116158900001</v>
      </c>
      <c r="R42" s="37">
        <f>SUMIFS(СВЦЭМ!$C$34:$C$777,СВЦЭМ!$A$34:$A$777,$A42,СВЦЭМ!$B$34:$B$777,R$11)+'СЕТ СН'!$F$9+СВЦЭМ!$D$10+'СЕТ СН'!$F$5-'СЕТ СН'!$F$17</f>
        <v>2696.9116158900001</v>
      </c>
      <c r="S42" s="37">
        <f>SUMIFS(СВЦЭМ!$C$34:$C$777,СВЦЭМ!$A$34:$A$777,$A42,СВЦЭМ!$B$34:$B$777,S$11)+'СЕТ СН'!$F$9+СВЦЭМ!$D$10+'СЕТ СН'!$F$5-'СЕТ СН'!$F$17</f>
        <v>2696.9116158900001</v>
      </c>
      <c r="T42" s="37">
        <f>SUMIFS(СВЦЭМ!$C$34:$C$777,СВЦЭМ!$A$34:$A$777,$A42,СВЦЭМ!$B$34:$B$777,T$11)+'СЕТ СН'!$F$9+СВЦЭМ!$D$10+'СЕТ СН'!$F$5-'СЕТ СН'!$F$17</f>
        <v>2696.9116158900001</v>
      </c>
      <c r="U42" s="37">
        <f>SUMIFS(СВЦЭМ!$C$34:$C$777,СВЦЭМ!$A$34:$A$777,$A42,СВЦЭМ!$B$34:$B$777,U$11)+'СЕТ СН'!$F$9+СВЦЭМ!$D$10+'СЕТ СН'!$F$5-'СЕТ СН'!$F$17</f>
        <v>2696.9116158900001</v>
      </c>
      <c r="V42" s="37">
        <f>SUMIFS(СВЦЭМ!$C$34:$C$777,СВЦЭМ!$A$34:$A$777,$A42,СВЦЭМ!$B$34:$B$777,V$11)+'СЕТ СН'!$F$9+СВЦЭМ!$D$10+'СЕТ СН'!$F$5-'СЕТ СН'!$F$17</f>
        <v>2696.9116158900001</v>
      </c>
      <c r="W42" s="37">
        <f>SUMIFS(СВЦЭМ!$C$34:$C$777,СВЦЭМ!$A$34:$A$777,$A42,СВЦЭМ!$B$34:$B$777,W$11)+'СЕТ СН'!$F$9+СВЦЭМ!$D$10+'СЕТ СН'!$F$5-'СЕТ СН'!$F$17</f>
        <v>2696.9116158900001</v>
      </c>
      <c r="X42" s="37">
        <f>SUMIFS(СВЦЭМ!$C$34:$C$777,СВЦЭМ!$A$34:$A$777,$A42,СВЦЭМ!$B$34:$B$777,X$11)+'СЕТ СН'!$F$9+СВЦЭМ!$D$10+'СЕТ СН'!$F$5-'СЕТ СН'!$F$17</f>
        <v>2696.9116158900001</v>
      </c>
      <c r="Y42" s="37">
        <f>SUMIFS(СВЦЭМ!$C$34:$C$777,СВЦЭМ!$A$34:$A$777,$A42,СВЦЭМ!$B$34:$B$777,Y$11)+'СЕТ СН'!$F$9+СВЦЭМ!$D$10+'СЕТ СН'!$F$5-'СЕТ СН'!$F$17</f>
        <v>2696.9116158900001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01.02.2018</v>
      </c>
      <c r="B48" s="37">
        <f>SUMIFS(СВЦЭМ!$C$34:$C$777,СВЦЭМ!$A$34:$A$777,$A48,СВЦЭМ!$B$34:$B$777,B$47)+'СЕТ СН'!$G$9+СВЦЭМ!$D$10+'СЕТ СН'!$G$5-'СЕТ СН'!$G$17</f>
        <v>4174.5813714200003</v>
      </c>
      <c r="C48" s="37">
        <f>SUMIFS(СВЦЭМ!$C$34:$C$777,СВЦЭМ!$A$34:$A$777,$A48,СВЦЭМ!$B$34:$B$777,C$47)+'СЕТ СН'!$G$9+СВЦЭМ!$D$10+'СЕТ СН'!$G$5-'СЕТ СН'!$G$17</f>
        <v>4211.1158109200005</v>
      </c>
      <c r="D48" s="37">
        <f>SUMIFS(СВЦЭМ!$C$34:$C$777,СВЦЭМ!$A$34:$A$777,$A48,СВЦЭМ!$B$34:$B$777,D$47)+'СЕТ СН'!$G$9+СВЦЭМ!$D$10+'СЕТ СН'!$G$5-'СЕТ СН'!$G$17</f>
        <v>4265.3071990300004</v>
      </c>
      <c r="E48" s="37">
        <f>SUMIFS(СВЦЭМ!$C$34:$C$777,СВЦЭМ!$A$34:$A$777,$A48,СВЦЭМ!$B$34:$B$777,E$47)+'СЕТ СН'!$G$9+СВЦЭМ!$D$10+'СЕТ СН'!$G$5-'СЕТ СН'!$G$17</f>
        <v>4280.3562978500004</v>
      </c>
      <c r="F48" s="37">
        <f>SUMIFS(СВЦЭМ!$C$34:$C$777,СВЦЭМ!$A$34:$A$777,$A48,СВЦЭМ!$B$34:$B$777,F$47)+'СЕТ СН'!$G$9+СВЦЭМ!$D$10+'СЕТ СН'!$G$5-'СЕТ СН'!$G$17</f>
        <v>4276.8339003900001</v>
      </c>
      <c r="G48" s="37">
        <f>SUMIFS(СВЦЭМ!$C$34:$C$777,СВЦЭМ!$A$34:$A$777,$A48,СВЦЭМ!$B$34:$B$777,G$47)+'СЕТ СН'!$G$9+СВЦЭМ!$D$10+'СЕТ СН'!$G$5-'СЕТ СН'!$G$17</f>
        <v>4253.2553861699998</v>
      </c>
      <c r="H48" s="37">
        <f>SUMIFS(СВЦЭМ!$C$34:$C$777,СВЦЭМ!$A$34:$A$777,$A48,СВЦЭМ!$B$34:$B$777,H$47)+'СЕТ СН'!$G$9+СВЦЭМ!$D$10+'СЕТ СН'!$G$5-'СЕТ СН'!$G$17</f>
        <v>4230.5528075800003</v>
      </c>
      <c r="I48" s="37">
        <f>SUMIFS(СВЦЭМ!$C$34:$C$777,СВЦЭМ!$A$34:$A$777,$A48,СВЦЭМ!$B$34:$B$777,I$47)+'СЕТ СН'!$G$9+СВЦЭМ!$D$10+'СЕТ СН'!$G$5-'СЕТ СН'!$G$17</f>
        <v>4142.1638343900004</v>
      </c>
      <c r="J48" s="37">
        <f>SUMIFS(СВЦЭМ!$C$34:$C$777,СВЦЭМ!$A$34:$A$777,$A48,СВЦЭМ!$B$34:$B$777,J$47)+'СЕТ СН'!$G$9+СВЦЭМ!$D$10+'СЕТ СН'!$G$5-'СЕТ СН'!$G$17</f>
        <v>4091.2018195599999</v>
      </c>
      <c r="K48" s="37">
        <f>SUMIFS(СВЦЭМ!$C$34:$C$777,СВЦЭМ!$A$34:$A$777,$A48,СВЦЭМ!$B$34:$B$777,K$47)+'СЕТ СН'!$G$9+СВЦЭМ!$D$10+'СЕТ СН'!$G$5-'СЕТ СН'!$G$17</f>
        <v>4071.7531697499994</v>
      </c>
      <c r="L48" s="37">
        <f>SUMIFS(СВЦЭМ!$C$34:$C$777,СВЦЭМ!$A$34:$A$777,$A48,СВЦЭМ!$B$34:$B$777,L$47)+'СЕТ СН'!$G$9+СВЦЭМ!$D$10+'СЕТ СН'!$G$5-'СЕТ СН'!$G$17</f>
        <v>4057.9160274800001</v>
      </c>
      <c r="M48" s="37">
        <f>SUMIFS(СВЦЭМ!$C$34:$C$777,СВЦЭМ!$A$34:$A$777,$A48,СВЦЭМ!$B$34:$B$777,M$47)+'СЕТ СН'!$G$9+СВЦЭМ!$D$10+'СЕТ СН'!$G$5-'СЕТ СН'!$G$17</f>
        <v>4064.0257376499999</v>
      </c>
      <c r="N48" s="37">
        <f>SUMIFS(СВЦЭМ!$C$34:$C$777,СВЦЭМ!$A$34:$A$777,$A48,СВЦЭМ!$B$34:$B$777,N$47)+'СЕТ СН'!$G$9+СВЦЭМ!$D$10+'СЕТ СН'!$G$5-'СЕТ СН'!$G$17</f>
        <v>4066.6795312199997</v>
      </c>
      <c r="O48" s="37">
        <f>SUMIFS(СВЦЭМ!$C$34:$C$777,СВЦЭМ!$A$34:$A$777,$A48,СВЦЭМ!$B$34:$B$777,O$47)+'СЕТ СН'!$G$9+СВЦЭМ!$D$10+'СЕТ СН'!$G$5-'СЕТ СН'!$G$17</f>
        <v>4073.7293661499994</v>
      </c>
      <c r="P48" s="37">
        <f>SUMIFS(СВЦЭМ!$C$34:$C$777,СВЦЭМ!$A$34:$A$777,$A48,СВЦЭМ!$B$34:$B$777,P$47)+'СЕТ СН'!$G$9+СВЦЭМ!$D$10+'СЕТ СН'!$G$5-'СЕТ СН'!$G$17</f>
        <v>4085.4093316900003</v>
      </c>
      <c r="Q48" s="37">
        <f>SUMIFS(СВЦЭМ!$C$34:$C$777,СВЦЭМ!$A$34:$A$777,$A48,СВЦЭМ!$B$34:$B$777,Q$47)+'СЕТ СН'!$G$9+СВЦЭМ!$D$10+'СЕТ СН'!$G$5-'СЕТ СН'!$G$17</f>
        <v>4096.1374452600003</v>
      </c>
      <c r="R48" s="37">
        <f>SUMIFS(СВЦЭМ!$C$34:$C$777,СВЦЭМ!$A$34:$A$777,$A48,СВЦЭМ!$B$34:$B$777,R$47)+'СЕТ СН'!$G$9+СВЦЭМ!$D$10+'СЕТ СН'!$G$5-'СЕТ СН'!$G$17</f>
        <v>4098.37619404</v>
      </c>
      <c r="S48" s="37">
        <f>SUMIFS(СВЦЭМ!$C$34:$C$777,СВЦЭМ!$A$34:$A$777,$A48,СВЦЭМ!$B$34:$B$777,S$47)+'СЕТ СН'!$G$9+СВЦЭМ!$D$10+'СЕТ СН'!$G$5-'СЕТ СН'!$G$17</f>
        <v>4095.0326192099997</v>
      </c>
      <c r="T48" s="37">
        <f>SUMIFS(СВЦЭМ!$C$34:$C$777,СВЦЭМ!$A$34:$A$777,$A48,СВЦЭМ!$B$34:$B$777,T$47)+'СЕТ СН'!$G$9+СВЦЭМ!$D$10+'СЕТ СН'!$G$5-'СЕТ СН'!$G$17</f>
        <v>4057.4058422799994</v>
      </c>
      <c r="U48" s="37">
        <f>SUMIFS(СВЦЭМ!$C$34:$C$777,СВЦЭМ!$A$34:$A$777,$A48,СВЦЭМ!$B$34:$B$777,U$47)+'СЕТ СН'!$G$9+СВЦЭМ!$D$10+'СЕТ СН'!$G$5-'СЕТ СН'!$G$17</f>
        <v>4050.7512413700001</v>
      </c>
      <c r="V48" s="37">
        <f>SUMIFS(СВЦЭМ!$C$34:$C$777,СВЦЭМ!$A$34:$A$777,$A48,СВЦЭМ!$B$34:$B$777,V$47)+'СЕТ СН'!$G$9+СВЦЭМ!$D$10+'СЕТ СН'!$G$5-'СЕТ СН'!$G$17</f>
        <v>4055.0270920600001</v>
      </c>
      <c r="W48" s="37">
        <f>SUMIFS(СВЦЭМ!$C$34:$C$777,СВЦЭМ!$A$34:$A$777,$A48,СВЦЭМ!$B$34:$B$777,W$47)+'СЕТ СН'!$G$9+СВЦЭМ!$D$10+'СЕТ СН'!$G$5-'СЕТ СН'!$G$17</f>
        <v>4059.7310265900001</v>
      </c>
      <c r="X48" s="37">
        <f>SUMIFS(СВЦЭМ!$C$34:$C$777,СВЦЭМ!$A$34:$A$777,$A48,СВЦЭМ!$B$34:$B$777,X$47)+'СЕТ СН'!$G$9+СВЦЭМ!$D$10+'СЕТ СН'!$G$5-'СЕТ СН'!$G$17</f>
        <v>4071.2930386200001</v>
      </c>
      <c r="Y48" s="37">
        <f>SUMIFS(СВЦЭМ!$C$34:$C$777,СВЦЭМ!$A$34:$A$777,$A48,СВЦЭМ!$B$34:$B$777,Y$47)+'СЕТ СН'!$G$9+СВЦЭМ!$D$10+'СЕТ СН'!$G$5-'СЕТ СН'!$G$17</f>
        <v>4144.5984544299999</v>
      </c>
    </row>
    <row r="49" spans="1:25" ht="15.75" x14ac:dyDescent="0.2">
      <c r="A49" s="36">
        <f>A48+1</f>
        <v>43133</v>
      </c>
      <c r="B49" s="37">
        <f>SUMIFS(СВЦЭМ!$C$34:$C$777,СВЦЭМ!$A$34:$A$777,$A49,СВЦЭМ!$B$34:$B$777,B$47)+'СЕТ СН'!$G$9+СВЦЭМ!$D$10+'СЕТ СН'!$G$5-'СЕТ СН'!$G$17</f>
        <v>4198.4991106300004</v>
      </c>
      <c r="C49" s="37">
        <f>SUMIFS(СВЦЭМ!$C$34:$C$777,СВЦЭМ!$A$34:$A$777,$A49,СВЦЭМ!$B$34:$B$777,C$47)+'СЕТ СН'!$G$9+СВЦЭМ!$D$10+'СЕТ СН'!$G$5-'СЕТ СН'!$G$17</f>
        <v>4237.6984959700003</v>
      </c>
      <c r="D49" s="37">
        <f>SUMIFS(СВЦЭМ!$C$34:$C$777,СВЦЭМ!$A$34:$A$777,$A49,СВЦЭМ!$B$34:$B$777,D$47)+'СЕТ СН'!$G$9+СВЦЭМ!$D$10+'СЕТ СН'!$G$5-'СЕТ СН'!$G$17</f>
        <v>4301.8830614899998</v>
      </c>
      <c r="E49" s="37">
        <f>SUMIFS(СВЦЭМ!$C$34:$C$777,СВЦЭМ!$A$34:$A$777,$A49,СВЦЭМ!$B$34:$B$777,E$47)+'СЕТ СН'!$G$9+СВЦЭМ!$D$10+'СЕТ СН'!$G$5-'СЕТ СН'!$G$17</f>
        <v>4315.2799522300002</v>
      </c>
      <c r="F49" s="37">
        <f>SUMIFS(СВЦЭМ!$C$34:$C$777,СВЦЭМ!$A$34:$A$777,$A49,СВЦЭМ!$B$34:$B$777,F$47)+'СЕТ СН'!$G$9+СВЦЭМ!$D$10+'СЕТ СН'!$G$5-'СЕТ СН'!$G$17</f>
        <v>4314.0272136100002</v>
      </c>
      <c r="G49" s="37">
        <f>SUMIFS(СВЦЭМ!$C$34:$C$777,СВЦЭМ!$A$34:$A$777,$A49,СВЦЭМ!$B$34:$B$777,G$47)+'СЕТ СН'!$G$9+СВЦЭМ!$D$10+'СЕТ СН'!$G$5-'СЕТ СН'!$G$17</f>
        <v>4290.2151624500002</v>
      </c>
      <c r="H49" s="37">
        <f>SUMIFS(СВЦЭМ!$C$34:$C$777,СВЦЭМ!$A$34:$A$777,$A49,СВЦЭМ!$B$34:$B$777,H$47)+'СЕТ СН'!$G$9+СВЦЭМ!$D$10+'СЕТ СН'!$G$5-'СЕТ СН'!$G$17</f>
        <v>4224.6002511400002</v>
      </c>
      <c r="I49" s="37">
        <f>SUMIFS(СВЦЭМ!$C$34:$C$777,СВЦЭМ!$A$34:$A$777,$A49,СВЦЭМ!$B$34:$B$777,I$47)+'СЕТ СН'!$G$9+СВЦЭМ!$D$10+'СЕТ СН'!$G$5-'СЕТ СН'!$G$17</f>
        <v>4135.6818100800001</v>
      </c>
      <c r="J49" s="37">
        <f>SUMIFS(СВЦЭМ!$C$34:$C$777,СВЦЭМ!$A$34:$A$777,$A49,СВЦЭМ!$B$34:$B$777,J$47)+'СЕТ СН'!$G$9+СВЦЭМ!$D$10+'СЕТ СН'!$G$5-'СЕТ СН'!$G$17</f>
        <v>4072.1273798299994</v>
      </c>
      <c r="K49" s="37">
        <f>SUMIFS(СВЦЭМ!$C$34:$C$777,СВЦЭМ!$A$34:$A$777,$A49,СВЦЭМ!$B$34:$B$777,K$47)+'СЕТ СН'!$G$9+СВЦЭМ!$D$10+'СЕТ СН'!$G$5-'СЕТ СН'!$G$17</f>
        <v>4031.8232845500002</v>
      </c>
      <c r="L49" s="37">
        <f>SUMIFS(СВЦЭМ!$C$34:$C$777,СВЦЭМ!$A$34:$A$777,$A49,СВЦЭМ!$B$34:$B$777,L$47)+'СЕТ СН'!$G$9+СВЦЭМ!$D$10+'СЕТ СН'!$G$5-'СЕТ СН'!$G$17</f>
        <v>4019.6517002400001</v>
      </c>
      <c r="M49" s="37">
        <f>SUMIFS(СВЦЭМ!$C$34:$C$777,СВЦЭМ!$A$34:$A$777,$A49,СВЦЭМ!$B$34:$B$777,M$47)+'СЕТ СН'!$G$9+СВЦЭМ!$D$10+'СЕТ СН'!$G$5-'СЕТ СН'!$G$17</f>
        <v>4029.6622178599996</v>
      </c>
      <c r="N49" s="37">
        <f>SUMIFS(СВЦЭМ!$C$34:$C$777,СВЦЭМ!$A$34:$A$777,$A49,СВЦЭМ!$B$34:$B$777,N$47)+'СЕТ СН'!$G$9+СВЦЭМ!$D$10+'СЕТ СН'!$G$5-'СЕТ СН'!$G$17</f>
        <v>4048.2364878899994</v>
      </c>
      <c r="O49" s="37">
        <f>SUMIFS(СВЦЭМ!$C$34:$C$777,СВЦЭМ!$A$34:$A$777,$A49,СВЦЭМ!$B$34:$B$777,O$47)+'СЕТ СН'!$G$9+СВЦЭМ!$D$10+'СЕТ СН'!$G$5-'СЕТ СН'!$G$17</f>
        <v>4057.9919624999998</v>
      </c>
      <c r="P49" s="37">
        <f>SUMIFS(СВЦЭМ!$C$34:$C$777,СВЦЭМ!$A$34:$A$777,$A49,СВЦЭМ!$B$34:$B$777,P$47)+'СЕТ СН'!$G$9+СВЦЭМ!$D$10+'СЕТ СН'!$G$5-'СЕТ СН'!$G$17</f>
        <v>4073.3639342599995</v>
      </c>
      <c r="Q49" s="37">
        <f>SUMIFS(СВЦЭМ!$C$34:$C$777,СВЦЭМ!$A$34:$A$777,$A49,СВЦЭМ!$B$34:$B$777,Q$47)+'СЕТ СН'!$G$9+СВЦЭМ!$D$10+'СЕТ СН'!$G$5-'СЕТ СН'!$G$17</f>
        <v>4082.9445731000001</v>
      </c>
      <c r="R49" s="37">
        <f>SUMIFS(СВЦЭМ!$C$34:$C$777,СВЦЭМ!$A$34:$A$777,$A49,СВЦЭМ!$B$34:$B$777,R$47)+'СЕТ СН'!$G$9+СВЦЭМ!$D$10+'СЕТ СН'!$G$5-'СЕТ СН'!$G$17</f>
        <v>4094.81840883</v>
      </c>
      <c r="S49" s="37">
        <f>SUMIFS(СВЦЭМ!$C$34:$C$777,СВЦЭМ!$A$34:$A$777,$A49,СВЦЭМ!$B$34:$B$777,S$47)+'СЕТ СН'!$G$9+СВЦЭМ!$D$10+'СЕТ СН'!$G$5-'СЕТ СН'!$G$17</f>
        <v>4087.6665908099999</v>
      </c>
      <c r="T49" s="37">
        <f>SUMIFS(СВЦЭМ!$C$34:$C$777,СВЦЭМ!$A$34:$A$777,$A49,СВЦЭМ!$B$34:$B$777,T$47)+'СЕТ СН'!$G$9+СВЦЭМ!$D$10+'СЕТ СН'!$G$5-'СЕТ СН'!$G$17</f>
        <v>4049.5552510299999</v>
      </c>
      <c r="U49" s="37">
        <f>SUMIFS(СВЦЭМ!$C$34:$C$777,СВЦЭМ!$A$34:$A$777,$A49,СВЦЭМ!$B$34:$B$777,U$47)+'СЕТ СН'!$G$9+СВЦЭМ!$D$10+'СЕТ СН'!$G$5-'СЕТ СН'!$G$17</f>
        <v>4031.2464737999994</v>
      </c>
      <c r="V49" s="37">
        <f>SUMIFS(СВЦЭМ!$C$34:$C$777,СВЦЭМ!$A$34:$A$777,$A49,СВЦЭМ!$B$34:$B$777,V$47)+'СЕТ СН'!$G$9+СВЦЭМ!$D$10+'СЕТ СН'!$G$5-'СЕТ СН'!$G$17</f>
        <v>4040.56164261</v>
      </c>
      <c r="W49" s="37">
        <f>SUMIFS(СВЦЭМ!$C$34:$C$777,СВЦЭМ!$A$34:$A$777,$A49,СВЦЭМ!$B$34:$B$777,W$47)+'СЕТ СН'!$G$9+СВЦЭМ!$D$10+'СЕТ СН'!$G$5-'СЕТ СН'!$G$17</f>
        <v>4058.1765582899993</v>
      </c>
      <c r="X49" s="37">
        <f>SUMIFS(СВЦЭМ!$C$34:$C$777,СВЦЭМ!$A$34:$A$777,$A49,СВЦЭМ!$B$34:$B$777,X$47)+'СЕТ СН'!$G$9+СВЦЭМ!$D$10+'СЕТ СН'!$G$5-'СЕТ СН'!$G$17</f>
        <v>4078.6215475499998</v>
      </c>
      <c r="Y49" s="37">
        <f>SUMIFS(СВЦЭМ!$C$34:$C$777,СВЦЭМ!$A$34:$A$777,$A49,СВЦЭМ!$B$34:$B$777,Y$47)+'СЕТ СН'!$G$9+СВЦЭМ!$D$10+'СЕТ СН'!$G$5-'СЕТ СН'!$G$17</f>
        <v>4138.5048527600002</v>
      </c>
    </row>
    <row r="50" spans="1:25" ht="15.75" x14ac:dyDescent="0.2">
      <c r="A50" s="36">
        <f t="shared" ref="A50:A78" si="1">A49+1</f>
        <v>43134</v>
      </c>
      <c r="B50" s="37">
        <f>SUMIFS(СВЦЭМ!$C$34:$C$777,СВЦЭМ!$A$34:$A$777,$A50,СВЦЭМ!$B$34:$B$777,B$47)+'СЕТ СН'!$G$9+СВЦЭМ!$D$10+'СЕТ СН'!$G$5-'СЕТ СН'!$G$17</f>
        <v>4175.2582063</v>
      </c>
      <c r="C50" s="37">
        <f>SUMIFS(СВЦЭМ!$C$34:$C$777,СВЦЭМ!$A$34:$A$777,$A50,СВЦЭМ!$B$34:$B$777,C$47)+'СЕТ СН'!$G$9+СВЦЭМ!$D$10+'СЕТ СН'!$G$5-'СЕТ СН'!$G$17</f>
        <v>4213.1459315400007</v>
      </c>
      <c r="D50" s="37">
        <f>SUMIFS(СВЦЭМ!$C$34:$C$777,СВЦЭМ!$A$34:$A$777,$A50,СВЦЭМ!$B$34:$B$777,D$47)+'СЕТ СН'!$G$9+СВЦЭМ!$D$10+'СЕТ СН'!$G$5-'СЕТ СН'!$G$17</f>
        <v>4277.9686385300001</v>
      </c>
      <c r="E50" s="37">
        <f>SUMIFS(СВЦЭМ!$C$34:$C$777,СВЦЭМ!$A$34:$A$777,$A50,СВЦЭМ!$B$34:$B$777,E$47)+'СЕТ СН'!$G$9+СВЦЭМ!$D$10+'СЕТ СН'!$G$5-'СЕТ СН'!$G$17</f>
        <v>4287.7157805900006</v>
      </c>
      <c r="F50" s="37">
        <f>SUMIFS(СВЦЭМ!$C$34:$C$777,СВЦЭМ!$A$34:$A$777,$A50,СВЦЭМ!$B$34:$B$777,F$47)+'СЕТ СН'!$G$9+СВЦЭМ!$D$10+'СЕТ СН'!$G$5-'СЕТ СН'!$G$17</f>
        <v>4293.5418120100003</v>
      </c>
      <c r="G50" s="37">
        <f>SUMIFS(СВЦЭМ!$C$34:$C$777,СВЦЭМ!$A$34:$A$777,$A50,СВЦЭМ!$B$34:$B$777,G$47)+'СЕТ СН'!$G$9+СВЦЭМ!$D$10+'СЕТ СН'!$G$5-'СЕТ СН'!$G$17</f>
        <v>4274.0958448000001</v>
      </c>
      <c r="H50" s="37">
        <f>SUMIFS(СВЦЭМ!$C$34:$C$777,СВЦЭМ!$A$34:$A$777,$A50,СВЦЭМ!$B$34:$B$777,H$47)+'СЕТ СН'!$G$9+СВЦЭМ!$D$10+'СЕТ СН'!$G$5-'СЕТ СН'!$G$17</f>
        <v>4249.1853646</v>
      </c>
      <c r="I50" s="37">
        <f>SUMIFS(СВЦЭМ!$C$34:$C$777,СВЦЭМ!$A$34:$A$777,$A50,СВЦЭМ!$B$34:$B$777,I$47)+'СЕТ СН'!$G$9+СВЦЭМ!$D$10+'СЕТ СН'!$G$5-'СЕТ СН'!$G$17</f>
        <v>4172.78975395</v>
      </c>
      <c r="J50" s="37">
        <f>SUMIFS(СВЦЭМ!$C$34:$C$777,СВЦЭМ!$A$34:$A$777,$A50,СВЦЭМ!$B$34:$B$777,J$47)+'СЕТ СН'!$G$9+СВЦЭМ!$D$10+'СЕТ СН'!$G$5-'СЕТ СН'!$G$17</f>
        <v>4113.8948068</v>
      </c>
      <c r="K50" s="37">
        <f>SUMIFS(СВЦЭМ!$C$34:$C$777,СВЦЭМ!$A$34:$A$777,$A50,СВЦЭМ!$B$34:$B$777,K$47)+'СЕТ СН'!$G$9+СВЦЭМ!$D$10+'СЕТ СН'!$G$5-'СЕТ СН'!$G$17</f>
        <v>4062.9729491499997</v>
      </c>
      <c r="L50" s="37">
        <f>SUMIFS(СВЦЭМ!$C$34:$C$777,СВЦЭМ!$A$34:$A$777,$A50,СВЦЭМ!$B$34:$B$777,L$47)+'СЕТ СН'!$G$9+СВЦЭМ!$D$10+'СЕТ СН'!$G$5-'СЕТ СН'!$G$17</f>
        <v>4030.6881297999994</v>
      </c>
      <c r="M50" s="37">
        <f>SUMIFS(СВЦЭМ!$C$34:$C$777,СВЦЭМ!$A$34:$A$777,$A50,СВЦЭМ!$B$34:$B$777,M$47)+'СЕТ СН'!$G$9+СВЦЭМ!$D$10+'СЕТ СН'!$G$5-'СЕТ СН'!$G$17</f>
        <v>4031.3045363899996</v>
      </c>
      <c r="N50" s="37">
        <f>SUMIFS(СВЦЭМ!$C$34:$C$777,СВЦЭМ!$A$34:$A$777,$A50,СВЦЭМ!$B$34:$B$777,N$47)+'СЕТ СН'!$G$9+СВЦЭМ!$D$10+'СЕТ СН'!$G$5-'СЕТ СН'!$G$17</f>
        <v>4038.4929732599999</v>
      </c>
      <c r="O50" s="37">
        <f>SUMIFS(СВЦЭМ!$C$34:$C$777,СВЦЭМ!$A$34:$A$777,$A50,СВЦЭМ!$B$34:$B$777,O$47)+'СЕТ СН'!$G$9+СВЦЭМ!$D$10+'СЕТ СН'!$G$5-'СЕТ СН'!$G$17</f>
        <v>4048.1565710399996</v>
      </c>
      <c r="P50" s="37">
        <f>SUMIFS(СВЦЭМ!$C$34:$C$777,СВЦЭМ!$A$34:$A$777,$A50,СВЦЭМ!$B$34:$B$777,P$47)+'СЕТ СН'!$G$9+СВЦЭМ!$D$10+'СЕТ СН'!$G$5-'СЕТ СН'!$G$17</f>
        <v>4062.1834304499994</v>
      </c>
      <c r="Q50" s="37">
        <f>SUMIFS(СВЦЭМ!$C$34:$C$777,СВЦЭМ!$A$34:$A$777,$A50,СВЦЭМ!$B$34:$B$777,Q$47)+'СЕТ СН'!$G$9+СВЦЭМ!$D$10+'СЕТ СН'!$G$5-'СЕТ СН'!$G$17</f>
        <v>4072.6189455499994</v>
      </c>
      <c r="R50" s="37">
        <f>SUMIFS(СВЦЭМ!$C$34:$C$777,СВЦЭМ!$A$34:$A$777,$A50,СВЦЭМ!$B$34:$B$777,R$47)+'СЕТ СН'!$G$9+СВЦЭМ!$D$10+'СЕТ СН'!$G$5-'СЕТ СН'!$G$17</f>
        <v>4074.6339235</v>
      </c>
      <c r="S50" s="37">
        <f>SUMIFS(СВЦЭМ!$C$34:$C$777,СВЦЭМ!$A$34:$A$777,$A50,СВЦЭМ!$B$34:$B$777,S$47)+'СЕТ СН'!$G$9+СВЦЭМ!$D$10+'СЕТ СН'!$G$5-'СЕТ СН'!$G$17</f>
        <v>4063.0350533699998</v>
      </c>
      <c r="T50" s="37">
        <f>SUMIFS(СВЦЭМ!$C$34:$C$777,СВЦЭМ!$A$34:$A$777,$A50,СВЦЭМ!$B$34:$B$777,T$47)+'СЕТ СН'!$G$9+СВЦЭМ!$D$10+'СЕТ СН'!$G$5-'СЕТ СН'!$G$17</f>
        <v>4031.4079327799996</v>
      </c>
      <c r="U50" s="37">
        <f>SUMIFS(СВЦЭМ!$C$34:$C$777,СВЦЭМ!$A$34:$A$777,$A50,СВЦЭМ!$B$34:$B$777,U$47)+'СЕТ СН'!$G$9+СВЦЭМ!$D$10+'СЕТ СН'!$G$5-'СЕТ СН'!$G$17</f>
        <v>4023.00029503</v>
      </c>
      <c r="V50" s="37">
        <f>SUMIFS(СВЦЭМ!$C$34:$C$777,СВЦЭМ!$A$34:$A$777,$A50,СВЦЭМ!$B$34:$B$777,V$47)+'СЕТ СН'!$G$9+СВЦЭМ!$D$10+'СЕТ СН'!$G$5-'СЕТ СН'!$G$17</f>
        <v>4032.1520683699996</v>
      </c>
      <c r="W50" s="37">
        <f>SUMIFS(СВЦЭМ!$C$34:$C$777,СВЦЭМ!$A$34:$A$777,$A50,СВЦЭМ!$B$34:$B$777,W$47)+'СЕТ СН'!$G$9+СВЦЭМ!$D$10+'СЕТ СН'!$G$5-'СЕТ СН'!$G$17</f>
        <v>4049.71046591</v>
      </c>
      <c r="X50" s="37">
        <f>SUMIFS(СВЦЭМ!$C$34:$C$777,СВЦЭМ!$A$34:$A$777,$A50,СВЦЭМ!$B$34:$B$777,X$47)+'СЕТ СН'!$G$9+СВЦЭМ!$D$10+'СЕТ СН'!$G$5-'СЕТ СН'!$G$17</f>
        <v>4076.3232021899998</v>
      </c>
      <c r="Y50" s="37">
        <f>SUMIFS(СВЦЭМ!$C$34:$C$777,СВЦЭМ!$A$34:$A$777,$A50,СВЦЭМ!$B$34:$B$777,Y$47)+'СЕТ СН'!$G$9+СВЦЭМ!$D$10+'СЕТ СН'!$G$5-'СЕТ СН'!$G$17</f>
        <v>4147.7863686199998</v>
      </c>
    </row>
    <row r="51" spans="1:25" ht="15.75" x14ac:dyDescent="0.2">
      <c r="A51" s="36">
        <f t="shared" si="1"/>
        <v>43135</v>
      </c>
      <c r="B51" s="37">
        <f>SUMIFS(СВЦЭМ!$C$34:$C$777,СВЦЭМ!$A$34:$A$777,$A51,СВЦЭМ!$B$34:$B$777,B$47)+'СЕТ СН'!$G$9+СВЦЭМ!$D$10+'СЕТ СН'!$G$5-'СЕТ СН'!$G$17</f>
        <v>4150.2249311700007</v>
      </c>
      <c r="C51" s="37">
        <f>SUMIFS(СВЦЭМ!$C$34:$C$777,СВЦЭМ!$A$34:$A$777,$A51,СВЦЭМ!$B$34:$B$777,C$47)+'СЕТ СН'!$G$9+СВЦЭМ!$D$10+'СЕТ СН'!$G$5-'СЕТ СН'!$G$17</f>
        <v>4167.4456332999998</v>
      </c>
      <c r="D51" s="37">
        <f>SUMIFS(СВЦЭМ!$C$34:$C$777,СВЦЭМ!$A$34:$A$777,$A51,СВЦЭМ!$B$34:$B$777,D$47)+'СЕТ СН'!$G$9+СВЦЭМ!$D$10+'СЕТ СН'!$G$5-'СЕТ СН'!$G$17</f>
        <v>4235.2109442800001</v>
      </c>
      <c r="E51" s="37">
        <f>SUMIFS(СВЦЭМ!$C$34:$C$777,СВЦЭМ!$A$34:$A$777,$A51,СВЦЭМ!$B$34:$B$777,E$47)+'СЕТ СН'!$G$9+СВЦЭМ!$D$10+'СЕТ СН'!$G$5-'СЕТ СН'!$G$17</f>
        <v>4241.9952135000003</v>
      </c>
      <c r="F51" s="37">
        <f>SUMIFS(СВЦЭМ!$C$34:$C$777,СВЦЭМ!$A$34:$A$777,$A51,СВЦЭМ!$B$34:$B$777,F$47)+'СЕТ СН'!$G$9+СВЦЭМ!$D$10+'СЕТ СН'!$G$5-'СЕТ СН'!$G$17</f>
        <v>4243.59112284</v>
      </c>
      <c r="G51" s="37">
        <f>SUMIFS(СВЦЭМ!$C$34:$C$777,СВЦЭМ!$A$34:$A$777,$A51,СВЦЭМ!$B$34:$B$777,G$47)+'СЕТ СН'!$G$9+СВЦЭМ!$D$10+'СЕТ СН'!$G$5-'СЕТ СН'!$G$17</f>
        <v>4233.6850301499999</v>
      </c>
      <c r="H51" s="37">
        <f>SUMIFS(СВЦЭМ!$C$34:$C$777,СВЦЭМ!$A$34:$A$777,$A51,СВЦЭМ!$B$34:$B$777,H$47)+'СЕТ СН'!$G$9+СВЦЭМ!$D$10+'СЕТ СН'!$G$5-'СЕТ СН'!$G$17</f>
        <v>4213.7702377000005</v>
      </c>
      <c r="I51" s="37">
        <f>SUMIFS(СВЦЭМ!$C$34:$C$777,СВЦЭМ!$A$34:$A$777,$A51,СВЦЭМ!$B$34:$B$777,I$47)+'СЕТ СН'!$G$9+СВЦЭМ!$D$10+'СЕТ СН'!$G$5-'СЕТ СН'!$G$17</f>
        <v>4150.0452801700003</v>
      </c>
      <c r="J51" s="37">
        <f>SUMIFS(СВЦЭМ!$C$34:$C$777,СВЦЭМ!$A$34:$A$777,$A51,СВЦЭМ!$B$34:$B$777,J$47)+'СЕТ СН'!$G$9+СВЦЭМ!$D$10+'СЕТ СН'!$G$5-'СЕТ СН'!$G$17</f>
        <v>4107.9697803099998</v>
      </c>
      <c r="K51" s="37">
        <f>SUMIFS(СВЦЭМ!$C$34:$C$777,СВЦЭМ!$A$34:$A$777,$A51,СВЦЭМ!$B$34:$B$777,K$47)+'СЕТ СН'!$G$9+СВЦЭМ!$D$10+'СЕТ СН'!$G$5-'СЕТ СН'!$G$17</f>
        <v>4055.5155415699996</v>
      </c>
      <c r="L51" s="37">
        <f>SUMIFS(СВЦЭМ!$C$34:$C$777,СВЦЭМ!$A$34:$A$777,$A51,СВЦЭМ!$B$34:$B$777,L$47)+'СЕТ СН'!$G$9+СВЦЭМ!$D$10+'СЕТ СН'!$G$5-'СЕТ СН'!$G$17</f>
        <v>4013.03991146</v>
      </c>
      <c r="M51" s="37">
        <f>SUMIFS(СВЦЭМ!$C$34:$C$777,СВЦЭМ!$A$34:$A$777,$A51,СВЦЭМ!$B$34:$B$777,M$47)+'СЕТ СН'!$G$9+СВЦЭМ!$D$10+'СЕТ СН'!$G$5-'СЕТ СН'!$G$17</f>
        <v>4007.0534410899995</v>
      </c>
      <c r="N51" s="37">
        <f>SUMIFS(СВЦЭМ!$C$34:$C$777,СВЦЭМ!$A$34:$A$777,$A51,СВЦЭМ!$B$34:$B$777,N$47)+'СЕТ СН'!$G$9+СВЦЭМ!$D$10+'СЕТ СН'!$G$5-'СЕТ СН'!$G$17</f>
        <v>4021.2310363199999</v>
      </c>
      <c r="O51" s="37">
        <f>SUMIFS(СВЦЭМ!$C$34:$C$777,СВЦЭМ!$A$34:$A$777,$A51,СВЦЭМ!$B$34:$B$777,O$47)+'СЕТ СН'!$G$9+СВЦЭМ!$D$10+'СЕТ СН'!$G$5-'СЕТ СН'!$G$17</f>
        <v>4033.2608081799995</v>
      </c>
      <c r="P51" s="37">
        <f>SUMIFS(СВЦЭМ!$C$34:$C$777,СВЦЭМ!$A$34:$A$777,$A51,СВЦЭМ!$B$34:$B$777,P$47)+'СЕТ СН'!$G$9+СВЦЭМ!$D$10+'СЕТ СН'!$G$5-'СЕТ СН'!$G$17</f>
        <v>4041.3988970699997</v>
      </c>
      <c r="Q51" s="37">
        <f>SUMIFS(СВЦЭМ!$C$34:$C$777,СВЦЭМ!$A$34:$A$777,$A51,СВЦЭМ!$B$34:$B$777,Q$47)+'СЕТ СН'!$G$9+СВЦЭМ!$D$10+'СЕТ СН'!$G$5-'СЕТ СН'!$G$17</f>
        <v>4047.5841751200001</v>
      </c>
      <c r="R51" s="37">
        <f>SUMIFS(СВЦЭМ!$C$34:$C$777,СВЦЭМ!$A$34:$A$777,$A51,СВЦЭМ!$B$34:$B$777,R$47)+'СЕТ СН'!$G$9+СВЦЭМ!$D$10+'СЕТ СН'!$G$5-'СЕТ СН'!$G$17</f>
        <v>4048.8814179099995</v>
      </c>
      <c r="S51" s="37">
        <f>SUMIFS(СВЦЭМ!$C$34:$C$777,СВЦЭМ!$A$34:$A$777,$A51,СВЦЭМ!$B$34:$B$777,S$47)+'СЕТ СН'!$G$9+СВЦЭМ!$D$10+'СЕТ СН'!$G$5-'СЕТ СН'!$G$17</f>
        <v>4037.7129574899996</v>
      </c>
      <c r="T51" s="37">
        <f>SUMIFS(СВЦЭМ!$C$34:$C$777,СВЦЭМ!$A$34:$A$777,$A51,СВЦЭМ!$B$34:$B$777,T$47)+'СЕТ СН'!$G$9+СВЦЭМ!$D$10+'СЕТ СН'!$G$5-'СЕТ СН'!$G$17</f>
        <v>4026.5855912299999</v>
      </c>
      <c r="U51" s="37">
        <f>SUMIFS(СВЦЭМ!$C$34:$C$777,СВЦЭМ!$A$34:$A$777,$A51,СВЦЭМ!$B$34:$B$777,U$47)+'СЕТ СН'!$G$9+СВЦЭМ!$D$10+'СЕТ СН'!$G$5-'СЕТ СН'!$G$17</f>
        <v>4032.3355321399999</v>
      </c>
      <c r="V51" s="37">
        <f>SUMIFS(СВЦЭМ!$C$34:$C$777,СВЦЭМ!$A$34:$A$777,$A51,СВЦЭМ!$B$34:$B$777,V$47)+'СЕТ СН'!$G$9+СВЦЭМ!$D$10+'СЕТ СН'!$G$5-'СЕТ СН'!$G$17</f>
        <v>4019.6377981599994</v>
      </c>
      <c r="W51" s="37">
        <f>SUMIFS(СВЦЭМ!$C$34:$C$777,СВЦЭМ!$A$34:$A$777,$A51,СВЦЭМ!$B$34:$B$777,W$47)+'СЕТ СН'!$G$9+СВЦЭМ!$D$10+'СЕТ СН'!$G$5-'СЕТ СН'!$G$17</f>
        <v>4004.5270015399997</v>
      </c>
      <c r="X51" s="37">
        <f>SUMIFS(СВЦЭМ!$C$34:$C$777,СВЦЭМ!$A$34:$A$777,$A51,СВЦЭМ!$B$34:$B$777,X$47)+'СЕТ СН'!$G$9+СВЦЭМ!$D$10+'СЕТ СН'!$G$5-'СЕТ СН'!$G$17</f>
        <v>4023.1416488299997</v>
      </c>
      <c r="Y51" s="37">
        <f>SUMIFS(СВЦЭМ!$C$34:$C$777,СВЦЭМ!$A$34:$A$777,$A51,СВЦЭМ!$B$34:$B$777,Y$47)+'СЕТ СН'!$G$9+СВЦЭМ!$D$10+'СЕТ СН'!$G$5-'СЕТ СН'!$G$17</f>
        <v>4090.5973690400001</v>
      </c>
    </row>
    <row r="52" spans="1:25" ht="15.75" x14ac:dyDescent="0.2">
      <c r="A52" s="36">
        <f t="shared" si="1"/>
        <v>43136</v>
      </c>
      <c r="B52" s="37">
        <f>SUMIFS(СВЦЭМ!$C$34:$C$777,СВЦЭМ!$A$34:$A$777,$A52,СВЦЭМ!$B$34:$B$777,B$47)+'СЕТ СН'!$G$9+СВЦЭМ!$D$10+'СЕТ СН'!$G$5-'СЕТ СН'!$G$17</f>
        <v>4197.20456302</v>
      </c>
      <c r="C52" s="37">
        <f>SUMIFS(СВЦЭМ!$C$34:$C$777,СВЦЭМ!$A$34:$A$777,$A52,СВЦЭМ!$B$34:$B$777,C$47)+'СЕТ СН'!$G$9+СВЦЭМ!$D$10+'СЕТ СН'!$G$5-'СЕТ СН'!$G$17</f>
        <v>4231.6227731500003</v>
      </c>
      <c r="D52" s="37">
        <f>SUMIFS(СВЦЭМ!$C$34:$C$777,СВЦЭМ!$A$34:$A$777,$A52,СВЦЭМ!$B$34:$B$777,D$47)+'СЕТ СН'!$G$9+СВЦЭМ!$D$10+'СЕТ СН'!$G$5-'СЕТ СН'!$G$17</f>
        <v>4288.1374913400005</v>
      </c>
      <c r="E52" s="37">
        <f>SUMIFS(СВЦЭМ!$C$34:$C$777,СВЦЭМ!$A$34:$A$777,$A52,СВЦЭМ!$B$34:$B$777,E$47)+'СЕТ СН'!$G$9+СВЦЭМ!$D$10+'СЕТ СН'!$G$5-'СЕТ СН'!$G$17</f>
        <v>4301.5251535200005</v>
      </c>
      <c r="F52" s="37">
        <f>SUMIFS(СВЦЭМ!$C$34:$C$777,СВЦЭМ!$A$34:$A$777,$A52,СВЦЭМ!$B$34:$B$777,F$47)+'СЕТ СН'!$G$9+СВЦЭМ!$D$10+'СЕТ СН'!$G$5-'СЕТ СН'!$G$17</f>
        <v>4300.8321937400005</v>
      </c>
      <c r="G52" s="37">
        <f>SUMIFS(СВЦЭМ!$C$34:$C$777,СВЦЭМ!$A$34:$A$777,$A52,СВЦЭМ!$B$34:$B$777,G$47)+'СЕТ СН'!$G$9+СВЦЭМ!$D$10+'СЕТ СН'!$G$5-'СЕТ СН'!$G$17</f>
        <v>4285.2188681200005</v>
      </c>
      <c r="H52" s="37">
        <f>SUMIFS(СВЦЭМ!$C$34:$C$777,СВЦЭМ!$A$34:$A$777,$A52,СВЦЭМ!$B$34:$B$777,H$47)+'СЕТ СН'!$G$9+СВЦЭМ!$D$10+'СЕТ СН'!$G$5-'СЕТ СН'!$G$17</f>
        <v>4220.7730342499999</v>
      </c>
      <c r="I52" s="37">
        <f>SUMIFS(СВЦЭМ!$C$34:$C$777,СВЦЭМ!$A$34:$A$777,$A52,СВЦЭМ!$B$34:$B$777,I$47)+'СЕТ СН'!$G$9+СВЦЭМ!$D$10+'СЕТ СН'!$G$5-'СЕТ СН'!$G$17</f>
        <v>4116.2078058900006</v>
      </c>
      <c r="J52" s="37">
        <f>SUMIFS(СВЦЭМ!$C$34:$C$777,СВЦЭМ!$A$34:$A$777,$A52,СВЦЭМ!$B$34:$B$777,J$47)+'СЕТ СН'!$G$9+СВЦЭМ!$D$10+'СЕТ СН'!$G$5-'СЕТ СН'!$G$17</f>
        <v>4085.4070461599999</v>
      </c>
      <c r="K52" s="37">
        <f>SUMIFS(СВЦЭМ!$C$34:$C$777,СВЦЭМ!$A$34:$A$777,$A52,СВЦЭМ!$B$34:$B$777,K$47)+'СЕТ СН'!$G$9+СВЦЭМ!$D$10+'СЕТ СН'!$G$5-'СЕТ СН'!$G$17</f>
        <v>4080.3983305999996</v>
      </c>
      <c r="L52" s="37">
        <f>SUMIFS(СВЦЭМ!$C$34:$C$777,СВЦЭМ!$A$34:$A$777,$A52,СВЦЭМ!$B$34:$B$777,L$47)+'СЕТ СН'!$G$9+СВЦЭМ!$D$10+'СЕТ СН'!$G$5-'СЕТ СН'!$G$17</f>
        <v>4075.2574228099998</v>
      </c>
      <c r="M52" s="37">
        <f>SUMIFS(СВЦЭМ!$C$34:$C$777,СВЦЭМ!$A$34:$A$777,$A52,СВЦЭМ!$B$34:$B$777,M$47)+'СЕТ СН'!$G$9+СВЦЭМ!$D$10+'СЕТ СН'!$G$5-'СЕТ СН'!$G$17</f>
        <v>4074.7709325199999</v>
      </c>
      <c r="N52" s="37">
        <f>SUMIFS(СВЦЭМ!$C$34:$C$777,СВЦЭМ!$A$34:$A$777,$A52,СВЦЭМ!$B$34:$B$777,N$47)+'СЕТ СН'!$G$9+СВЦЭМ!$D$10+'СЕТ СН'!$G$5-'СЕТ СН'!$G$17</f>
        <v>4070.39283174</v>
      </c>
      <c r="O52" s="37">
        <f>SUMIFS(СВЦЭМ!$C$34:$C$777,СВЦЭМ!$A$34:$A$777,$A52,СВЦЭМ!$B$34:$B$777,O$47)+'СЕТ СН'!$G$9+СВЦЭМ!$D$10+'СЕТ СН'!$G$5-'СЕТ СН'!$G$17</f>
        <v>4072.6821210900002</v>
      </c>
      <c r="P52" s="37">
        <f>SUMIFS(СВЦЭМ!$C$34:$C$777,СВЦЭМ!$A$34:$A$777,$A52,СВЦЭМ!$B$34:$B$777,P$47)+'СЕТ СН'!$G$9+СВЦЭМ!$D$10+'СЕТ СН'!$G$5-'СЕТ СН'!$G$17</f>
        <v>4088.2895266999999</v>
      </c>
      <c r="Q52" s="37">
        <f>SUMIFS(СВЦЭМ!$C$34:$C$777,СВЦЭМ!$A$34:$A$777,$A52,СВЦЭМ!$B$34:$B$777,Q$47)+'СЕТ СН'!$G$9+СВЦЭМ!$D$10+'СЕТ СН'!$G$5-'СЕТ СН'!$G$17</f>
        <v>4093.7271891699997</v>
      </c>
      <c r="R52" s="37">
        <f>SUMIFS(СВЦЭМ!$C$34:$C$777,СВЦЭМ!$A$34:$A$777,$A52,СВЦЭМ!$B$34:$B$777,R$47)+'СЕТ СН'!$G$9+СВЦЭМ!$D$10+'СЕТ СН'!$G$5-'СЕТ СН'!$G$17</f>
        <v>4101.0577925300004</v>
      </c>
      <c r="S52" s="37">
        <f>SUMIFS(СВЦЭМ!$C$34:$C$777,СВЦЭМ!$A$34:$A$777,$A52,СВЦЭМ!$B$34:$B$777,S$47)+'СЕТ СН'!$G$9+СВЦЭМ!$D$10+'СЕТ СН'!$G$5-'СЕТ СН'!$G$17</f>
        <v>4098.7878413400003</v>
      </c>
      <c r="T52" s="37">
        <f>SUMIFS(СВЦЭМ!$C$34:$C$777,СВЦЭМ!$A$34:$A$777,$A52,СВЦЭМ!$B$34:$B$777,T$47)+'СЕТ СН'!$G$9+СВЦЭМ!$D$10+'СЕТ СН'!$G$5-'СЕТ СН'!$G$17</f>
        <v>4073.2393583899998</v>
      </c>
      <c r="U52" s="37">
        <f>SUMIFS(СВЦЭМ!$C$34:$C$777,СВЦЭМ!$A$34:$A$777,$A52,СВЦЭМ!$B$34:$B$777,U$47)+'СЕТ СН'!$G$9+СВЦЭМ!$D$10+'СЕТ СН'!$G$5-'СЕТ СН'!$G$17</f>
        <v>4065.9333339999998</v>
      </c>
      <c r="V52" s="37">
        <f>SUMIFS(СВЦЭМ!$C$34:$C$777,СВЦЭМ!$A$34:$A$777,$A52,СВЦЭМ!$B$34:$B$777,V$47)+'СЕТ СН'!$G$9+СВЦЭМ!$D$10+'СЕТ СН'!$G$5-'СЕТ СН'!$G$17</f>
        <v>4063.7962889300002</v>
      </c>
      <c r="W52" s="37">
        <f>SUMIFS(СВЦЭМ!$C$34:$C$777,СВЦЭМ!$A$34:$A$777,$A52,СВЦЭМ!$B$34:$B$777,W$47)+'СЕТ СН'!$G$9+СВЦЭМ!$D$10+'СЕТ СН'!$G$5-'СЕТ СН'!$G$17</f>
        <v>4068.25489659</v>
      </c>
      <c r="X52" s="37">
        <f>SUMIFS(СВЦЭМ!$C$34:$C$777,СВЦЭМ!$A$34:$A$777,$A52,СВЦЭМ!$B$34:$B$777,X$47)+'СЕТ СН'!$G$9+СВЦЭМ!$D$10+'СЕТ СН'!$G$5-'СЕТ СН'!$G$17</f>
        <v>4088.1010284600002</v>
      </c>
      <c r="Y52" s="37">
        <f>SUMIFS(СВЦЭМ!$C$34:$C$777,СВЦЭМ!$A$34:$A$777,$A52,СВЦЭМ!$B$34:$B$777,Y$47)+'СЕТ СН'!$G$9+СВЦЭМ!$D$10+'СЕТ СН'!$G$5-'СЕТ СН'!$G$17</f>
        <v>4167.31681243</v>
      </c>
    </row>
    <row r="53" spans="1:25" ht="15.75" x14ac:dyDescent="0.2">
      <c r="A53" s="36">
        <f t="shared" si="1"/>
        <v>43137</v>
      </c>
      <c r="B53" s="37">
        <f>SUMIFS(СВЦЭМ!$C$34:$C$777,СВЦЭМ!$A$34:$A$777,$A53,СВЦЭМ!$B$34:$B$777,B$47)+'СЕТ СН'!$G$9+СВЦЭМ!$D$10+'СЕТ СН'!$G$5-'СЕТ СН'!$G$17</f>
        <v>4140.69452318</v>
      </c>
      <c r="C53" s="37">
        <f>SUMIFS(СВЦЭМ!$C$34:$C$777,СВЦЭМ!$A$34:$A$777,$A53,СВЦЭМ!$B$34:$B$777,C$47)+'СЕТ СН'!$G$9+СВЦЭМ!$D$10+'СЕТ СН'!$G$5-'СЕТ СН'!$G$17</f>
        <v>4170.1982859899999</v>
      </c>
      <c r="D53" s="37">
        <f>SUMIFS(СВЦЭМ!$C$34:$C$777,СВЦЭМ!$A$34:$A$777,$A53,СВЦЭМ!$B$34:$B$777,D$47)+'СЕТ СН'!$G$9+СВЦЭМ!$D$10+'СЕТ СН'!$G$5-'СЕТ СН'!$G$17</f>
        <v>4241.0171405999999</v>
      </c>
      <c r="E53" s="37">
        <f>SUMIFS(СВЦЭМ!$C$34:$C$777,СВЦЭМ!$A$34:$A$777,$A53,СВЦЭМ!$B$34:$B$777,E$47)+'СЕТ СН'!$G$9+СВЦЭМ!$D$10+'СЕТ СН'!$G$5-'СЕТ СН'!$G$17</f>
        <v>4259.79978777</v>
      </c>
      <c r="F53" s="37">
        <f>SUMIFS(СВЦЭМ!$C$34:$C$777,СВЦЭМ!$A$34:$A$777,$A53,СВЦЭМ!$B$34:$B$777,F$47)+'СЕТ СН'!$G$9+СВЦЭМ!$D$10+'СЕТ СН'!$G$5-'СЕТ СН'!$G$17</f>
        <v>4250.9715343900007</v>
      </c>
      <c r="G53" s="37">
        <f>SUMIFS(СВЦЭМ!$C$34:$C$777,СВЦЭМ!$A$34:$A$777,$A53,СВЦЭМ!$B$34:$B$777,G$47)+'СЕТ СН'!$G$9+СВЦЭМ!$D$10+'СЕТ СН'!$G$5-'СЕТ СН'!$G$17</f>
        <v>4232.2957197599999</v>
      </c>
      <c r="H53" s="37">
        <f>SUMIFS(СВЦЭМ!$C$34:$C$777,СВЦЭМ!$A$34:$A$777,$A53,СВЦЭМ!$B$34:$B$777,H$47)+'СЕТ СН'!$G$9+СВЦЭМ!$D$10+'СЕТ СН'!$G$5-'СЕТ СН'!$G$17</f>
        <v>4170.5576130300005</v>
      </c>
      <c r="I53" s="37">
        <f>SUMIFS(СВЦЭМ!$C$34:$C$777,СВЦЭМ!$A$34:$A$777,$A53,СВЦЭМ!$B$34:$B$777,I$47)+'СЕТ СН'!$G$9+СВЦЭМ!$D$10+'СЕТ СН'!$G$5-'СЕТ СН'!$G$17</f>
        <v>4082.4416815099999</v>
      </c>
      <c r="J53" s="37">
        <f>SUMIFS(СВЦЭМ!$C$34:$C$777,СВЦЭМ!$A$34:$A$777,$A53,СВЦЭМ!$B$34:$B$777,J$47)+'СЕТ СН'!$G$9+СВЦЭМ!$D$10+'СЕТ СН'!$G$5-'СЕТ СН'!$G$17</f>
        <v>4037.20862145</v>
      </c>
      <c r="K53" s="37">
        <f>SUMIFS(СВЦЭМ!$C$34:$C$777,СВЦЭМ!$A$34:$A$777,$A53,СВЦЭМ!$B$34:$B$777,K$47)+'СЕТ СН'!$G$9+СВЦЭМ!$D$10+'СЕТ СН'!$G$5-'СЕТ СН'!$G$17</f>
        <v>4006.9006304700001</v>
      </c>
      <c r="L53" s="37">
        <f>SUMIFS(СВЦЭМ!$C$34:$C$777,СВЦЭМ!$A$34:$A$777,$A53,СВЦЭМ!$B$34:$B$777,L$47)+'СЕТ СН'!$G$9+СВЦЭМ!$D$10+'СЕТ СН'!$G$5-'СЕТ СН'!$G$17</f>
        <v>4004.4025291100002</v>
      </c>
      <c r="M53" s="37">
        <f>SUMIFS(СВЦЭМ!$C$34:$C$777,СВЦЭМ!$A$34:$A$777,$A53,СВЦЭМ!$B$34:$B$777,M$47)+'СЕТ СН'!$G$9+СВЦЭМ!$D$10+'СЕТ СН'!$G$5-'СЕТ СН'!$G$17</f>
        <v>4015.8705023199996</v>
      </c>
      <c r="N53" s="37">
        <f>SUMIFS(СВЦЭМ!$C$34:$C$777,СВЦЭМ!$A$34:$A$777,$A53,СВЦЭМ!$B$34:$B$777,N$47)+'СЕТ СН'!$G$9+СВЦЭМ!$D$10+'СЕТ СН'!$G$5-'СЕТ СН'!$G$17</f>
        <v>4039.67036065</v>
      </c>
      <c r="O53" s="37">
        <f>SUMIFS(СВЦЭМ!$C$34:$C$777,СВЦЭМ!$A$34:$A$777,$A53,СВЦЭМ!$B$34:$B$777,O$47)+'СЕТ СН'!$G$9+СВЦЭМ!$D$10+'СЕТ СН'!$G$5-'СЕТ СН'!$G$17</f>
        <v>4057.1036456400002</v>
      </c>
      <c r="P53" s="37">
        <f>SUMIFS(СВЦЭМ!$C$34:$C$777,СВЦЭМ!$A$34:$A$777,$A53,СВЦЭМ!$B$34:$B$777,P$47)+'СЕТ СН'!$G$9+СВЦЭМ!$D$10+'СЕТ СН'!$G$5-'СЕТ СН'!$G$17</f>
        <v>4064.1942593299996</v>
      </c>
      <c r="Q53" s="37">
        <f>SUMIFS(СВЦЭМ!$C$34:$C$777,СВЦЭМ!$A$34:$A$777,$A53,СВЦЭМ!$B$34:$B$777,Q$47)+'СЕТ СН'!$G$9+СВЦЭМ!$D$10+'СЕТ СН'!$G$5-'СЕТ СН'!$G$17</f>
        <v>4086.4457517799997</v>
      </c>
      <c r="R53" s="37">
        <f>SUMIFS(СВЦЭМ!$C$34:$C$777,СВЦЭМ!$A$34:$A$777,$A53,СВЦЭМ!$B$34:$B$777,R$47)+'СЕТ СН'!$G$9+СВЦЭМ!$D$10+'СЕТ СН'!$G$5-'СЕТ СН'!$G$17</f>
        <v>4093.9426592599998</v>
      </c>
      <c r="S53" s="37">
        <f>SUMIFS(СВЦЭМ!$C$34:$C$777,СВЦЭМ!$A$34:$A$777,$A53,СВЦЭМ!$B$34:$B$777,S$47)+'СЕТ СН'!$G$9+СВЦЭМ!$D$10+'СЕТ СН'!$G$5-'СЕТ СН'!$G$17</f>
        <v>4081.7310188199995</v>
      </c>
      <c r="T53" s="37">
        <f>SUMIFS(СВЦЭМ!$C$34:$C$777,СВЦЭМ!$A$34:$A$777,$A53,СВЦЭМ!$B$34:$B$777,T$47)+'СЕТ СН'!$G$9+СВЦЭМ!$D$10+'СЕТ СН'!$G$5-'СЕТ СН'!$G$17</f>
        <v>4056.8450759499997</v>
      </c>
      <c r="U53" s="37">
        <f>SUMIFS(СВЦЭМ!$C$34:$C$777,СВЦЭМ!$A$34:$A$777,$A53,СВЦЭМ!$B$34:$B$777,U$47)+'СЕТ СН'!$G$9+СВЦЭМ!$D$10+'СЕТ СН'!$G$5-'СЕТ СН'!$G$17</f>
        <v>4047.1445726799998</v>
      </c>
      <c r="V53" s="37">
        <f>SUMIFS(СВЦЭМ!$C$34:$C$777,СВЦЭМ!$A$34:$A$777,$A53,СВЦЭМ!$B$34:$B$777,V$47)+'СЕТ СН'!$G$9+СВЦЭМ!$D$10+'СЕТ СН'!$G$5-'СЕТ СН'!$G$17</f>
        <v>4040.2530361100003</v>
      </c>
      <c r="W53" s="37">
        <f>SUMIFS(СВЦЭМ!$C$34:$C$777,СВЦЭМ!$A$34:$A$777,$A53,СВЦЭМ!$B$34:$B$777,W$47)+'СЕТ СН'!$G$9+СВЦЭМ!$D$10+'СЕТ СН'!$G$5-'СЕТ СН'!$G$17</f>
        <v>4055.77305475</v>
      </c>
      <c r="X53" s="37">
        <f>SUMIFS(СВЦЭМ!$C$34:$C$777,СВЦЭМ!$A$34:$A$777,$A53,СВЦЭМ!$B$34:$B$777,X$47)+'СЕТ СН'!$G$9+СВЦЭМ!$D$10+'СЕТ СН'!$G$5-'СЕТ СН'!$G$17</f>
        <v>4075.9261675799994</v>
      </c>
      <c r="Y53" s="37">
        <f>SUMIFS(СВЦЭМ!$C$34:$C$777,СВЦЭМ!$A$34:$A$777,$A53,СВЦЭМ!$B$34:$B$777,Y$47)+'СЕТ СН'!$G$9+СВЦЭМ!$D$10+'СЕТ СН'!$G$5-'СЕТ СН'!$G$17</f>
        <v>4147.9084114100006</v>
      </c>
    </row>
    <row r="54" spans="1:25" ht="15.75" x14ac:dyDescent="0.2">
      <c r="A54" s="36">
        <f t="shared" si="1"/>
        <v>43138</v>
      </c>
      <c r="B54" s="37">
        <f>SUMIFS(СВЦЭМ!$C$34:$C$777,СВЦЭМ!$A$34:$A$777,$A54,СВЦЭМ!$B$34:$B$777,B$47)+'СЕТ СН'!$G$9+СВЦЭМ!$D$10+'СЕТ СН'!$G$5-'СЕТ СН'!$G$17</f>
        <v>4213.0603395600001</v>
      </c>
      <c r="C54" s="37">
        <f>SUMIFS(СВЦЭМ!$C$34:$C$777,СВЦЭМ!$A$34:$A$777,$A54,СВЦЭМ!$B$34:$B$777,C$47)+'СЕТ СН'!$G$9+СВЦЭМ!$D$10+'СЕТ СН'!$G$5-'СЕТ СН'!$G$17</f>
        <v>4246.0179261100002</v>
      </c>
      <c r="D54" s="37">
        <f>SUMIFS(СВЦЭМ!$C$34:$C$777,СВЦЭМ!$A$34:$A$777,$A54,СВЦЭМ!$B$34:$B$777,D$47)+'СЕТ СН'!$G$9+СВЦЭМ!$D$10+'СЕТ СН'!$G$5-'СЕТ СН'!$G$17</f>
        <v>4314.5854121000002</v>
      </c>
      <c r="E54" s="37">
        <f>SUMIFS(СВЦЭМ!$C$34:$C$777,СВЦЭМ!$A$34:$A$777,$A54,СВЦЭМ!$B$34:$B$777,E$47)+'СЕТ СН'!$G$9+СВЦЭМ!$D$10+'СЕТ СН'!$G$5-'СЕТ СН'!$G$17</f>
        <v>4324.3093530100005</v>
      </c>
      <c r="F54" s="37">
        <f>SUMIFS(СВЦЭМ!$C$34:$C$777,СВЦЭМ!$A$34:$A$777,$A54,СВЦЭМ!$B$34:$B$777,F$47)+'СЕТ СН'!$G$9+СВЦЭМ!$D$10+'СЕТ СН'!$G$5-'СЕТ СН'!$G$17</f>
        <v>4321.0885933700001</v>
      </c>
      <c r="G54" s="37">
        <f>SUMIFS(СВЦЭМ!$C$34:$C$777,СВЦЭМ!$A$34:$A$777,$A54,СВЦЭМ!$B$34:$B$777,G$47)+'СЕТ СН'!$G$9+СВЦЭМ!$D$10+'СЕТ СН'!$G$5-'СЕТ СН'!$G$17</f>
        <v>4288.8558416100004</v>
      </c>
      <c r="H54" s="37">
        <f>SUMIFS(СВЦЭМ!$C$34:$C$777,СВЦЭМ!$A$34:$A$777,$A54,СВЦЭМ!$B$34:$B$777,H$47)+'СЕТ СН'!$G$9+СВЦЭМ!$D$10+'СЕТ СН'!$G$5-'СЕТ СН'!$G$17</f>
        <v>4222.4766762300005</v>
      </c>
      <c r="I54" s="37">
        <f>SUMIFS(СВЦЭМ!$C$34:$C$777,СВЦЭМ!$A$34:$A$777,$A54,СВЦЭМ!$B$34:$B$777,I$47)+'СЕТ СН'!$G$9+СВЦЭМ!$D$10+'СЕТ СН'!$G$5-'СЕТ СН'!$G$17</f>
        <v>4126.8702239000004</v>
      </c>
      <c r="J54" s="37">
        <f>SUMIFS(СВЦЭМ!$C$34:$C$777,СВЦЭМ!$A$34:$A$777,$A54,СВЦЭМ!$B$34:$B$777,J$47)+'СЕТ СН'!$G$9+СВЦЭМ!$D$10+'СЕТ СН'!$G$5-'СЕТ СН'!$G$17</f>
        <v>4065.3104132899994</v>
      </c>
      <c r="K54" s="37">
        <f>SUMIFS(СВЦЭМ!$C$34:$C$777,СВЦЭМ!$A$34:$A$777,$A54,СВЦЭМ!$B$34:$B$777,K$47)+'СЕТ СН'!$G$9+СВЦЭМ!$D$10+'СЕТ СН'!$G$5-'СЕТ СН'!$G$17</f>
        <v>4044.1160672499996</v>
      </c>
      <c r="L54" s="37">
        <f>SUMIFS(СВЦЭМ!$C$34:$C$777,СВЦЭМ!$A$34:$A$777,$A54,СВЦЭМ!$B$34:$B$777,L$47)+'СЕТ СН'!$G$9+СВЦЭМ!$D$10+'СЕТ СН'!$G$5-'СЕТ СН'!$G$17</f>
        <v>4041.1117803399998</v>
      </c>
      <c r="M54" s="37">
        <f>SUMIFS(СВЦЭМ!$C$34:$C$777,СВЦЭМ!$A$34:$A$777,$A54,СВЦЭМ!$B$34:$B$777,M$47)+'СЕТ СН'!$G$9+СВЦЭМ!$D$10+'СЕТ СН'!$G$5-'СЕТ СН'!$G$17</f>
        <v>4036.7521718499997</v>
      </c>
      <c r="N54" s="37">
        <f>SUMIFS(СВЦЭМ!$C$34:$C$777,СВЦЭМ!$A$34:$A$777,$A54,СВЦЭМ!$B$34:$B$777,N$47)+'СЕТ СН'!$G$9+СВЦЭМ!$D$10+'СЕТ СН'!$G$5-'СЕТ СН'!$G$17</f>
        <v>4036.4245165799998</v>
      </c>
      <c r="O54" s="37">
        <f>SUMIFS(СВЦЭМ!$C$34:$C$777,СВЦЭМ!$A$34:$A$777,$A54,СВЦЭМ!$B$34:$B$777,O$47)+'СЕТ СН'!$G$9+СВЦЭМ!$D$10+'СЕТ СН'!$G$5-'СЕТ СН'!$G$17</f>
        <v>4042.75311526</v>
      </c>
      <c r="P54" s="37">
        <f>SUMIFS(СВЦЭМ!$C$34:$C$777,СВЦЭМ!$A$34:$A$777,$A54,СВЦЭМ!$B$34:$B$777,P$47)+'СЕТ СН'!$G$9+СВЦЭМ!$D$10+'СЕТ СН'!$G$5-'СЕТ СН'!$G$17</f>
        <v>4059.9431912599998</v>
      </c>
      <c r="Q54" s="37">
        <f>SUMIFS(СВЦЭМ!$C$34:$C$777,СВЦЭМ!$A$34:$A$777,$A54,СВЦЭМ!$B$34:$B$777,Q$47)+'СЕТ СН'!$G$9+СВЦЭМ!$D$10+'СЕТ СН'!$G$5-'СЕТ СН'!$G$17</f>
        <v>4077.5858979199998</v>
      </c>
      <c r="R54" s="37">
        <f>SUMIFS(СВЦЭМ!$C$34:$C$777,СВЦЭМ!$A$34:$A$777,$A54,СВЦЭМ!$B$34:$B$777,R$47)+'СЕТ СН'!$G$9+СВЦЭМ!$D$10+'СЕТ СН'!$G$5-'СЕТ СН'!$G$17</f>
        <v>4084.4798254599996</v>
      </c>
      <c r="S54" s="37">
        <f>SUMIFS(СВЦЭМ!$C$34:$C$777,СВЦЭМ!$A$34:$A$777,$A54,СВЦЭМ!$B$34:$B$777,S$47)+'СЕТ СН'!$G$9+СВЦЭМ!$D$10+'СЕТ СН'!$G$5-'СЕТ СН'!$G$17</f>
        <v>4065.8719066500003</v>
      </c>
      <c r="T54" s="37">
        <f>SUMIFS(СВЦЭМ!$C$34:$C$777,СВЦЭМ!$A$34:$A$777,$A54,СВЦЭМ!$B$34:$B$777,T$47)+'СЕТ СН'!$G$9+СВЦЭМ!$D$10+'СЕТ СН'!$G$5-'СЕТ СН'!$G$17</f>
        <v>4035.43320335</v>
      </c>
      <c r="U54" s="37">
        <f>SUMIFS(СВЦЭМ!$C$34:$C$777,СВЦЭМ!$A$34:$A$777,$A54,СВЦЭМ!$B$34:$B$777,U$47)+'СЕТ СН'!$G$9+СВЦЭМ!$D$10+'СЕТ СН'!$G$5-'СЕТ СН'!$G$17</f>
        <v>4031.6018987299999</v>
      </c>
      <c r="V54" s="37">
        <f>SUMIFS(СВЦЭМ!$C$34:$C$777,СВЦЭМ!$A$34:$A$777,$A54,СВЦЭМ!$B$34:$B$777,V$47)+'СЕТ СН'!$G$9+СВЦЭМ!$D$10+'СЕТ СН'!$G$5-'СЕТ СН'!$G$17</f>
        <v>4022.9929220599993</v>
      </c>
      <c r="W54" s="37">
        <f>SUMIFS(СВЦЭМ!$C$34:$C$777,СВЦЭМ!$A$34:$A$777,$A54,СВЦЭМ!$B$34:$B$777,W$47)+'СЕТ СН'!$G$9+СВЦЭМ!$D$10+'СЕТ СН'!$G$5-'СЕТ СН'!$G$17</f>
        <v>4027.9659673399997</v>
      </c>
      <c r="X54" s="37">
        <f>SUMIFS(СВЦЭМ!$C$34:$C$777,СВЦЭМ!$A$34:$A$777,$A54,СВЦЭМ!$B$34:$B$777,X$47)+'СЕТ СН'!$G$9+СВЦЭМ!$D$10+'СЕТ СН'!$G$5-'СЕТ СН'!$G$17</f>
        <v>4063.1736407399999</v>
      </c>
      <c r="Y54" s="37">
        <f>SUMIFS(СВЦЭМ!$C$34:$C$777,СВЦЭМ!$A$34:$A$777,$A54,СВЦЭМ!$B$34:$B$777,Y$47)+'СЕТ СН'!$G$9+СВЦЭМ!$D$10+'СЕТ СН'!$G$5-'СЕТ СН'!$G$17</f>
        <v>4137.0015252200001</v>
      </c>
    </row>
    <row r="55" spans="1:25" ht="15.75" x14ac:dyDescent="0.2">
      <c r="A55" s="36">
        <f t="shared" si="1"/>
        <v>43139</v>
      </c>
      <c r="B55" s="37">
        <f>SUMIFS(СВЦЭМ!$C$34:$C$777,СВЦЭМ!$A$34:$A$777,$A55,СВЦЭМ!$B$34:$B$777,B$47)+'СЕТ СН'!$G$9+СВЦЭМ!$D$10+'СЕТ СН'!$G$5-'СЕТ СН'!$G$17</f>
        <v>4181.3585091700006</v>
      </c>
      <c r="C55" s="37">
        <f>SUMIFS(СВЦЭМ!$C$34:$C$777,СВЦЭМ!$A$34:$A$777,$A55,СВЦЭМ!$B$34:$B$777,C$47)+'СЕТ СН'!$G$9+СВЦЭМ!$D$10+'СЕТ СН'!$G$5-'СЕТ СН'!$G$17</f>
        <v>4215.7888891299999</v>
      </c>
      <c r="D55" s="37">
        <f>SUMIFS(СВЦЭМ!$C$34:$C$777,СВЦЭМ!$A$34:$A$777,$A55,СВЦЭМ!$B$34:$B$777,D$47)+'СЕТ СН'!$G$9+СВЦЭМ!$D$10+'СЕТ СН'!$G$5-'СЕТ СН'!$G$17</f>
        <v>4271.6574547099999</v>
      </c>
      <c r="E55" s="37">
        <f>SUMIFS(СВЦЭМ!$C$34:$C$777,СВЦЭМ!$A$34:$A$777,$A55,СВЦЭМ!$B$34:$B$777,E$47)+'СЕТ СН'!$G$9+СВЦЭМ!$D$10+'СЕТ СН'!$G$5-'СЕТ СН'!$G$17</f>
        <v>4282.4588110900004</v>
      </c>
      <c r="F55" s="37">
        <f>SUMIFS(СВЦЭМ!$C$34:$C$777,СВЦЭМ!$A$34:$A$777,$A55,СВЦЭМ!$B$34:$B$777,F$47)+'СЕТ СН'!$G$9+СВЦЭМ!$D$10+'СЕТ СН'!$G$5-'СЕТ СН'!$G$17</f>
        <v>4281.1626415999999</v>
      </c>
      <c r="G55" s="37">
        <f>SUMIFS(СВЦЭМ!$C$34:$C$777,СВЦЭМ!$A$34:$A$777,$A55,СВЦЭМ!$B$34:$B$777,G$47)+'СЕТ СН'!$G$9+СВЦЭМ!$D$10+'СЕТ СН'!$G$5-'СЕТ СН'!$G$17</f>
        <v>4263.3578503500003</v>
      </c>
      <c r="H55" s="37">
        <f>SUMIFS(СВЦЭМ!$C$34:$C$777,СВЦЭМ!$A$34:$A$777,$A55,СВЦЭМ!$B$34:$B$777,H$47)+'СЕТ СН'!$G$9+СВЦЭМ!$D$10+'СЕТ СН'!$G$5-'СЕТ СН'!$G$17</f>
        <v>4196.8657357400007</v>
      </c>
      <c r="I55" s="37">
        <f>SUMIFS(СВЦЭМ!$C$34:$C$777,СВЦЭМ!$A$34:$A$777,$A55,СВЦЭМ!$B$34:$B$777,I$47)+'СЕТ СН'!$G$9+СВЦЭМ!$D$10+'СЕТ СН'!$G$5-'СЕТ СН'!$G$17</f>
        <v>4098.91350263</v>
      </c>
      <c r="J55" s="37">
        <f>SUMIFS(СВЦЭМ!$C$34:$C$777,СВЦЭМ!$A$34:$A$777,$A55,СВЦЭМ!$B$34:$B$777,J$47)+'СЕТ СН'!$G$9+СВЦЭМ!$D$10+'СЕТ СН'!$G$5-'СЕТ СН'!$G$17</f>
        <v>4044.5691916299998</v>
      </c>
      <c r="K55" s="37">
        <f>SUMIFS(СВЦЭМ!$C$34:$C$777,СВЦЭМ!$A$34:$A$777,$A55,СВЦЭМ!$B$34:$B$777,K$47)+'СЕТ СН'!$G$9+СВЦЭМ!$D$10+'СЕТ СН'!$G$5-'СЕТ СН'!$G$17</f>
        <v>4043.2983033799997</v>
      </c>
      <c r="L55" s="37">
        <f>SUMIFS(СВЦЭМ!$C$34:$C$777,СВЦЭМ!$A$34:$A$777,$A55,СВЦЭМ!$B$34:$B$777,L$47)+'СЕТ СН'!$G$9+СВЦЭМ!$D$10+'СЕТ СН'!$G$5-'СЕТ СН'!$G$17</f>
        <v>4037.8087057600001</v>
      </c>
      <c r="M55" s="37">
        <f>SUMIFS(СВЦЭМ!$C$34:$C$777,СВЦЭМ!$A$34:$A$777,$A55,СВЦЭМ!$B$34:$B$777,M$47)+'СЕТ СН'!$G$9+СВЦЭМ!$D$10+'СЕТ СН'!$G$5-'СЕТ СН'!$G$17</f>
        <v>4029.1125494399998</v>
      </c>
      <c r="N55" s="37">
        <f>SUMIFS(СВЦЭМ!$C$34:$C$777,СВЦЭМ!$A$34:$A$777,$A55,СВЦЭМ!$B$34:$B$777,N$47)+'СЕТ СН'!$G$9+СВЦЭМ!$D$10+'СЕТ СН'!$G$5-'СЕТ СН'!$G$17</f>
        <v>4037.3584993099998</v>
      </c>
      <c r="O55" s="37">
        <f>SUMIFS(СВЦЭМ!$C$34:$C$777,СВЦЭМ!$A$34:$A$777,$A55,СВЦЭМ!$B$34:$B$777,O$47)+'СЕТ СН'!$G$9+СВЦЭМ!$D$10+'СЕТ СН'!$G$5-'СЕТ СН'!$G$17</f>
        <v>4043.4688127199993</v>
      </c>
      <c r="P55" s="37">
        <f>SUMIFS(СВЦЭМ!$C$34:$C$777,СВЦЭМ!$A$34:$A$777,$A55,СВЦЭМ!$B$34:$B$777,P$47)+'СЕТ СН'!$G$9+СВЦЭМ!$D$10+'СЕТ СН'!$G$5-'СЕТ СН'!$G$17</f>
        <v>4058.7803388500001</v>
      </c>
      <c r="Q55" s="37">
        <f>SUMIFS(СВЦЭМ!$C$34:$C$777,СВЦЭМ!$A$34:$A$777,$A55,СВЦЭМ!$B$34:$B$777,Q$47)+'СЕТ СН'!$G$9+СВЦЭМ!$D$10+'СЕТ СН'!$G$5-'СЕТ СН'!$G$17</f>
        <v>4083.3300049499999</v>
      </c>
      <c r="R55" s="37">
        <f>SUMIFS(СВЦЭМ!$C$34:$C$777,СВЦЭМ!$A$34:$A$777,$A55,СВЦЭМ!$B$34:$B$777,R$47)+'СЕТ СН'!$G$9+СВЦЭМ!$D$10+'СЕТ СН'!$G$5-'СЕТ СН'!$G$17</f>
        <v>4105.8184177399999</v>
      </c>
      <c r="S55" s="37">
        <f>SUMIFS(СВЦЭМ!$C$34:$C$777,СВЦЭМ!$A$34:$A$777,$A55,СВЦЭМ!$B$34:$B$777,S$47)+'СЕТ СН'!$G$9+СВЦЭМ!$D$10+'СЕТ СН'!$G$5-'СЕТ СН'!$G$17</f>
        <v>4123.3646284100005</v>
      </c>
      <c r="T55" s="37">
        <f>SUMIFS(СВЦЭМ!$C$34:$C$777,СВЦЭМ!$A$34:$A$777,$A55,СВЦЭМ!$B$34:$B$777,T$47)+'СЕТ СН'!$G$9+СВЦЭМ!$D$10+'СЕТ СН'!$G$5-'СЕТ СН'!$G$17</f>
        <v>4101.5848740000001</v>
      </c>
      <c r="U55" s="37">
        <f>SUMIFS(СВЦЭМ!$C$34:$C$777,СВЦЭМ!$A$34:$A$777,$A55,СВЦЭМ!$B$34:$B$777,U$47)+'СЕТ СН'!$G$9+СВЦЭМ!$D$10+'СЕТ СН'!$G$5-'СЕТ СН'!$G$17</f>
        <v>4088.8394063399996</v>
      </c>
      <c r="V55" s="37">
        <f>SUMIFS(СВЦЭМ!$C$34:$C$777,СВЦЭМ!$A$34:$A$777,$A55,СВЦЭМ!$B$34:$B$777,V$47)+'СЕТ СН'!$G$9+СВЦЭМ!$D$10+'СЕТ СН'!$G$5-'СЕТ СН'!$G$17</f>
        <v>4083.4964353199998</v>
      </c>
      <c r="W55" s="37">
        <f>SUMIFS(СВЦЭМ!$C$34:$C$777,СВЦЭМ!$A$34:$A$777,$A55,СВЦЭМ!$B$34:$B$777,W$47)+'СЕТ СН'!$G$9+СВЦЭМ!$D$10+'СЕТ СН'!$G$5-'СЕТ СН'!$G$17</f>
        <v>4096.0224945</v>
      </c>
      <c r="X55" s="37">
        <f>SUMIFS(СВЦЭМ!$C$34:$C$777,СВЦЭМ!$A$34:$A$777,$A55,СВЦЭМ!$B$34:$B$777,X$47)+'СЕТ СН'!$G$9+СВЦЭМ!$D$10+'СЕТ СН'!$G$5-'СЕТ СН'!$G$17</f>
        <v>4075.4714195900001</v>
      </c>
      <c r="Y55" s="37">
        <f>SUMIFS(СВЦЭМ!$C$34:$C$777,СВЦЭМ!$A$34:$A$777,$A55,СВЦЭМ!$B$34:$B$777,Y$47)+'СЕТ СН'!$G$9+СВЦЭМ!$D$10+'СЕТ СН'!$G$5-'СЕТ СН'!$G$17</f>
        <v>4135.7741160800006</v>
      </c>
    </row>
    <row r="56" spans="1:25" ht="15.75" x14ac:dyDescent="0.2">
      <c r="A56" s="36">
        <f t="shared" si="1"/>
        <v>43140</v>
      </c>
      <c r="B56" s="37">
        <f>SUMIFS(СВЦЭМ!$C$34:$C$777,СВЦЭМ!$A$34:$A$777,$A56,СВЦЭМ!$B$34:$B$777,B$47)+'СЕТ СН'!$G$9+СВЦЭМ!$D$10+'СЕТ СН'!$G$5-'СЕТ СН'!$G$17</f>
        <v>4205.0720429000003</v>
      </c>
      <c r="C56" s="37">
        <f>SUMIFS(СВЦЭМ!$C$34:$C$777,СВЦЭМ!$A$34:$A$777,$A56,СВЦЭМ!$B$34:$B$777,C$47)+'СЕТ СН'!$G$9+СВЦЭМ!$D$10+'СЕТ СН'!$G$5-'СЕТ СН'!$G$17</f>
        <v>4222.5311901300001</v>
      </c>
      <c r="D56" s="37">
        <f>SUMIFS(СВЦЭМ!$C$34:$C$777,СВЦЭМ!$A$34:$A$777,$A56,СВЦЭМ!$B$34:$B$777,D$47)+'СЕТ СН'!$G$9+СВЦЭМ!$D$10+'СЕТ СН'!$G$5-'СЕТ СН'!$G$17</f>
        <v>4279.7744642900007</v>
      </c>
      <c r="E56" s="37">
        <f>SUMIFS(СВЦЭМ!$C$34:$C$777,СВЦЭМ!$A$34:$A$777,$A56,СВЦЭМ!$B$34:$B$777,E$47)+'СЕТ СН'!$G$9+СВЦЭМ!$D$10+'СЕТ СН'!$G$5-'СЕТ СН'!$G$17</f>
        <v>4286.6507037800002</v>
      </c>
      <c r="F56" s="37">
        <f>SUMIFS(СВЦЭМ!$C$34:$C$777,СВЦЭМ!$A$34:$A$777,$A56,СВЦЭМ!$B$34:$B$777,F$47)+'СЕТ СН'!$G$9+СВЦЭМ!$D$10+'СЕТ СН'!$G$5-'СЕТ СН'!$G$17</f>
        <v>4283.4470495300002</v>
      </c>
      <c r="G56" s="37">
        <f>SUMIFS(СВЦЭМ!$C$34:$C$777,СВЦЭМ!$A$34:$A$777,$A56,СВЦЭМ!$B$34:$B$777,G$47)+'СЕТ СН'!$G$9+СВЦЭМ!$D$10+'СЕТ СН'!$G$5-'СЕТ СН'!$G$17</f>
        <v>4271.6467581300003</v>
      </c>
      <c r="H56" s="37">
        <f>SUMIFS(СВЦЭМ!$C$34:$C$777,СВЦЭМ!$A$34:$A$777,$A56,СВЦЭМ!$B$34:$B$777,H$47)+'СЕТ СН'!$G$9+СВЦЭМ!$D$10+'СЕТ СН'!$G$5-'СЕТ СН'!$G$17</f>
        <v>4190.8836762400006</v>
      </c>
      <c r="I56" s="37">
        <f>SUMIFS(СВЦЭМ!$C$34:$C$777,СВЦЭМ!$A$34:$A$777,$A56,СВЦЭМ!$B$34:$B$777,I$47)+'СЕТ СН'!$G$9+СВЦЭМ!$D$10+'СЕТ СН'!$G$5-'СЕТ СН'!$G$17</f>
        <v>4094.8670040799993</v>
      </c>
      <c r="J56" s="37">
        <f>SUMIFS(СВЦЭМ!$C$34:$C$777,СВЦЭМ!$A$34:$A$777,$A56,СВЦЭМ!$B$34:$B$777,J$47)+'СЕТ СН'!$G$9+СВЦЭМ!$D$10+'СЕТ СН'!$G$5-'СЕТ СН'!$G$17</f>
        <v>4064.6942404500001</v>
      </c>
      <c r="K56" s="37">
        <f>SUMIFS(СВЦЭМ!$C$34:$C$777,СВЦЭМ!$A$34:$A$777,$A56,СВЦЭМ!$B$34:$B$777,K$47)+'СЕТ СН'!$G$9+СВЦЭМ!$D$10+'СЕТ СН'!$G$5-'СЕТ СН'!$G$17</f>
        <v>4042.4593773599995</v>
      </c>
      <c r="L56" s="37">
        <f>SUMIFS(СВЦЭМ!$C$34:$C$777,СВЦЭМ!$A$34:$A$777,$A56,СВЦЭМ!$B$34:$B$777,L$47)+'СЕТ СН'!$G$9+СВЦЭМ!$D$10+'СЕТ СН'!$G$5-'СЕТ СН'!$G$17</f>
        <v>4035.3652090099999</v>
      </c>
      <c r="M56" s="37">
        <f>SUMIFS(СВЦЭМ!$C$34:$C$777,СВЦЭМ!$A$34:$A$777,$A56,СВЦЭМ!$B$34:$B$777,M$47)+'СЕТ СН'!$G$9+СВЦЭМ!$D$10+'СЕТ СН'!$G$5-'СЕТ СН'!$G$17</f>
        <v>4041.52234421</v>
      </c>
      <c r="N56" s="37">
        <f>SUMIFS(СВЦЭМ!$C$34:$C$777,СВЦЭМ!$A$34:$A$777,$A56,СВЦЭМ!$B$34:$B$777,N$47)+'СЕТ СН'!$G$9+СВЦЭМ!$D$10+'СЕТ СН'!$G$5-'СЕТ СН'!$G$17</f>
        <v>4048.8057438199999</v>
      </c>
      <c r="O56" s="37">
        <f>SUMIFS(СВЦЭМ!$C$34:$C$777,СВЦЭМ!$A$34:$A$777,$A56,СВЦЭМ!$B$34:$B$777,O$47)+'СЕТ СН'!$G$9+СВЦЭМ!$D$10+'СЕТ СН'!$G$5-'СЕТ СН'!$G$17</f>
        <v>4050.5685725399994</v>
      </c>
      <c r="P56" s="37">
        <f>SUMIFS(СВЦЭМ!$C$34:$C$777,СВЦЭМ!$A$34:$A$777,$A56,СВЦЭМ!$B$34:$B$777,P$47)+'СЕТ СН'!$G$9+СВЦЭМ!$D$10+'СЕТ СН'!$G$5-'СЕТ СН'!$G$17</f>
        <v>4083.1020235199999</v>
      </c>
      <c r="Q56" s="37">
        <f>SUMIFS(СВЦЭМ!$C$34:$C$777,СВЦЭМ!$A$34:$A$777,$A56,СВЦЭМ!$B$34:$B$777,Q$47)+'СЕТ СН'!$G$9+СВЦЭМ!$D$10+'СЕТ СН'!$G$5-'СЕТ СН'!$G$17</f>
        <v>4107.6857224700007</v>
      </c>
      <c r="R56" s="37">
        <f>SUMIFS(СВЦЭМ!$C$34:$C$777,СВЦЭМ!$A$34:$A$777,$A56,СВЦЭМ!$B$34:$B$777,R$47)+'СЕТ СН'!$G$9+СВЦЭМ!$D$10+'СЕТ СН'!$G$5-'СЕТ СН'!$G$17</f>
        <v>4109.4573764000006</v>
      </c>
      <c r="S56" s="37">
        <f>SUMIFS(СВЦЭМ!$C$34:$C$777,СВЦЭМ!$A$34:$A$777,$A56,СВЦЭМ!$B$34:$B$777,S$47)+'СЕТ СН'!$G$9+СВЦЭМ!$D$10+'СЕТ СН'!$G$5-'СЕТ СН'!$G$17</f>
        <v>4097.25616584</v>
      </c>
      <c r="T56" s="37">
        <f>SUMIFS(СВЦЭМ!$C$34:$C$777,СВЦЭМ!$A$34:$A$777,$A56,СВЦЭМ!$B$34:$B$777,T$47)+'СЕТ СН'!$G$9+СВЦЭМ!$D$10+'СЕТ СН'!$G$5-'СЕТ СН'!$G$17</f>
        <v>4052.4933139299997</v>
      </c>
      <c r="U56" s="37">
        <f>SUMIFS(СВЦЭМ!$C$34:$C$777,СВЦЭМ!$A$34:$A$777,$A56,СВЦЭМ!$B$34:$B$777,U$47)+'СЕТ СН'!$G$9+СВЦЭМ!$D$10+'СЕТ СН'!$G$5-'СЕТ СН'!$G$17</f>
        <v>4028.8915652299997</v>
      </c>
      <c r="V56" s="37">
        <f>SUMIFS(СВЦЭМ!$C$34:$C$777,СВЦЭМ!$A$34:$A$777,$A56,СВЦЭМ!$B$34:$B$777,V$47)+'СЕТ СН'!$G$9+СВЦЭМ!$D$10+'СЕТ СН'!$G$5-'СЕТ СН'!$G$17</f>
        <v>4040.1644504399997</v>
      </c>
      <c r="W56" s="37">
        <f>SUMIFS(СВЦЭМ!$C$34:$C$777,СВЦЭМ!$A$34:$A$777,$A56,СВЦЭМ!$B$34:$B$777,W$47)+'СЕТ СН'!$G$9+СВЦЭМ!$D$10+'СЕТ СН'!$G$5-'СЕТ СН'!$G$17</f>
        <v>4042.0391314599997</v>
      </c>
      <c r="X56" s="37">
        <f>SUMIFS(СВЦЭМ!$C$34:$C$777,СВЦЭМ!$A$34:$A$777,$A56,СВЦЭМ!$B$34:$B$777,X$47)+'СЕТ СН'!$G$9+СВЦЭМ!$D$10+'СЕТ СН'!$G$5-'СЕТ СН'!$G$17</f>
        <v>4075.93067982</v>
      </c>
      <c r="Y56" s="37">
        <f>SUMIFS(СВЦЭМ!$C$34:$C$777,СВЦЭМ!$A$34:$A$777,$A56,СВЦЭМ!$B$34:$B$777,Y$47)+'СЕТ СН'!$G$9+СВЦЭМ!$D$10+'СЕТ СН'!$G$5-'СЕТ СН'!$G$17</f>
        <v>4109.3219871800002</v>
      </c>
    </row>
    <row r="57" spans="1:25" ht="15.75" x14ac:dyDescent="0.2">
      <c r="A57" s="36">
        <f t="shared" si="1"/>
        <v>43141</v>
      </c>
      <c r="B57" s="37">
        <f>SUMIFS(СВЦЭМ!$C$34:$C$777,СВЦЭМ!$A$34:$A$777,$A57,СВЦЭМ!$B$34:$B$777,B$47)+'СЕТ СН'!$G$9+СВЦЭМ!$D$10+'СЕТ СН'!$G$5-'СЕТ СН'!$G$17</f>
        <v>4119.7149427700006</v>
      </c>
      <c r="C57" s="37">
        <f>SUMIFS(СВЦЭМ!$C$34:$C$777,СВЦЭМ!$A$34:$A$777,$A57,СВЦЭМ!$B$34:$B$777,C$47)+'СЕТ СН'!$G$9+СВЦЭМ!$D$10+'СЕТ СН'!$G$5-'СЕТ СН'!$G$17</f>
        <v>4152.5803287400004</v>
      </c>
      <c r="D57" s="37">
        <f>SUMIFS(СВЦЭМ!$C$34:$C$777,СВЦЭМ!$A$34:$A$777,$A57,СВЦЭМ!$B$34:$B$777,D$47)+'СЕТ СН'!$G$9+СВЦЭМ!$D$10+'СЕТ СН'!$G$5-'СЕТ СН'!$G$17</f>
        <v>4218.3948412300006</v>
      </c>
      <c r="E57" s="37">
        <f>SUMIFS(СВЦЭМ!$C$34:$C$777,СВЦЭМ!$A$34:$A$777,$A57,СВЦЭМ!$B$34:$B$777,E$47)+'СЕТ СН'!$G$9+СВЦЭМ!$D$10+'СЕТ СН'!$G$5-'СЕТ СН'!$G$17</f>
        <v>4232.7852053699999</v>
      </c>
      <c r="F57" s="37">
        <f>SUMIFS(СВЦЭМ!$C$34:$C$777,СВЦЭМ!$A$34:$A$777,$A57,СВЦЭМ!$B$34:$B$777,F$47)+'СЕТ СН'!$G$9+СВЦЭМ!$D$10+'СЕТ СН'!$G$5-'СЕТ СН'!$G$17</f>
        <v>4227.4462421600001</v>
      </c>
      <c r="G57" s="37">
        <f>SUMIFS(СВЦЭМ!$C$34:$C$777,СВЦЭМ!$A$34:$A$777,$A57,СВЦЭМ!$B$34:$B$777,G$47)+'СЕТ СН'!$G$9+СВЦЭМ!$D$10+'СЕТ СН'!$G$5-'СЕТ СН'!$G$17</f>
        <v>4213.0770861999999</v>
      </c>
      <c r="H57" s="37">
        <f>SUMIFS(СВЦЭМ!$C$34:$C$777,СВЦЭМ!$A$34:$A$777,$A57,СВЦЭМ!$B$34:$B$777,H$47)+'СЕТ СН'!$G$9+СВЦЭМ!$D$10+'СЕТ СН'!$G$5-'СЕТ СН'!$G$17</f>
        <v>4189.8928903800006</v>
      </c>
      <c r="I57" s="37">
        <f>SUMIFS(СВЦЭМ!$C$34:$C$777,СВЦЭМ!$A$34:$A$777,$A57,СВЦЭМ!$B$34:$B$777,I$47)+'СЕТ СН'!$G$9+СВЦЭМ!$D$10+'СЕТ СН'!$G$5-'СЕТ СН'!$G$17</f>
        <v>4148.4197264600007</v>
      </c>
      <c r="J57" s="37">
        <f>SUMIFS(СВЦЭМ!$C$34:$C$777,СВЦЭМ!$A$34:$A$777,$A57,СВЦЭМ!$B$34:$B$777,J$47)+'СЕТ СН'!$G$9+СВЦЭМ!$D$10+'СЕТ СН'!$G$5-'СЕТ СН'!$G$17</f>
        <v>4111.0728122800001</v>
      </c>
      <c r="K57" s="37">
        <f>SUMIFS(СВЦЭМ!$C$34:$C$777,СВЦЭМ!$A$34:$A$777,$A57,СВЦЭМ!$B$34:$B$777,K$47)+'СЕТ СН'!$G$9+СВЦЭМ!$D$10+'СЕТ СН'!$G$5-'СЕТ СН'!$G$17</f>
        <v>4077.31527469</v>
      </c>
      <c r="L57" s="37">
        <f>SUMIFS(СВЦЭМ!$C$34:$C$777,СВЦЭМ!$A$34:$A$777,$A57,СВЦЭМ!$B$34:$B$777,L$47)+'СЕТ СН'!$G$9+СВЦЭМ!$D$10+'СЕТ СН'!$G$5-'СЕТ СН'!$G$17</f>
        <v>4068.7541547999995</v>
      </c>
      <c r="M57" s="37">
        <f>SUMIFS(СВЦЭМ!$C$34:$C$777,СВЦЭМ!$A$34:$A$777,$A57,СВЦЭМ!$B$34:$B$777,M$47)+'СЕТ СН'!$G$9+СВЦЭМ!$D$10+'СЕТ СН'!$G$5-'СЕТ СН'!$G$17</f>
        <v>4064.7394902000001</v>
      </c>
      <c r="N57" s="37">
        <f>SUMIFS(СВЦЭМ!$C$34:$C$777,СВЦЭМ!$A$34:$A$777,$A57,СВЦЭМ!$B$34:$B$777,N$47)+'СЕТ СН'!$G$9+СВЦЭМ!$D$10+'СЕТ СН'!$G$5-'СЕТ СН'!$G$17</f>
        <v>4070.1665436399994</v>
      </c>
      <c r="O57" s="37">
        <f>SUMIFS(СВЦЭМ!$C$34:$C$777,СВЦЭМ!$A$34:$A$777,$A57,СВЦЭМ!$B$34:$B$777,O$47)+'СЕТ СН'!$G$9+СВЦЭМ!$D$10+'СЕТ СН'!$G$5-'СЕТ СН'!$G$17</f>
        <v>4083.3447160499995</v>
      </c>
      <c r="P57" s="37">
        <f>SUMIFS(СВЦЭМ!$C$34:$C$777,СВЦЭМ!$A$34:$A$777,$A57,СВЦЭМ!$B$34:$B$777,P$47)+'СЕТ СН'!$G$9+СВЦЭМ!$D$10+'СЕТ СН'!$G$5-'СЕТ СН'!$G$17</f>
        <v>4087.21856531</v>
      </c>
      <c r="Q57" s="37">
        <f>SUMIFS(СВЦЭМ!$C$34:$C$777,СВЦЭМ!$A$34:$A$777,$A57,СВЦЭМ!$B$34:$B$777,Q$47)+'СЕТ СН'!$G$9+СВЦЭМ!$D$10+'СЕТ СН'!$G$5-'СЕТ СН'!$G$17</f>
        <v>4095.8353495099996</v>
      </c>
      <c r="R57" s="37">
        <f>SUMIFS(СВЦЭМ!$C$34:$C$777,СВЦЭМ!$A$34:$A$777,$A57,СВЦЭМ!$B$34:$B$777,R$47)+'СЕТ СН'!$G$9+СВЦЭМ!$D$10+'СЕТ СН'!$G$5-'СЕТ СН'!$G$17</f>
        <v>4108.7542966299998</v>
      </c>
      <c r="S57" s="37">
        <f>SUMIFS(СВЦЭМ!$C$34:$C$777,СВЦЭМ!$A$34:$A$777,$A57,СВЦЭМ!$B$34:$B$777,S$47)+'СЕТ СН'!$G$9+СВЦЭМ!$D$10+'СЕТ СН'!$G$5-'СЕТ СН'!$G$17</f>
        <v>4096.0624881700005</v>
      </c>
      <c r="T57" s="37">
        <f>SUMIFS(СВЦЭМ!$C$34:$C$777,СВЦЭМ!$A$34:$A$777,$A57,СВЦЭМ!$B$34:$B$777,T$47)+'СЕТ СН'!$G$9+СВЦЭМ!$D$10+'СЕТ СН'!$G$5-'СЕТ СН'!$G$17</f>
        <v>4074.4765845500001</v>
      </c>
      <c r="U57" s="37">
        <f>SUMIFS(СВЦЭМ!$C$34:$C$777,СВЦЭМ!$A$34:$A$777,$A57,СВЦЭМ!$B$34:$B$777,U$47)+'СЕТ СН'!$G$9+СВЦЭМ!$D$10+'СЕТ СН'!$G$5-'СЕТ СН'!$G$17</f>
        <v>4061.3735092599995</v>
      </c>
      <c r="V57" s="37">
        <f>SUMIFS(СВЦЭМ!$C$34:$C$777,СВЦЭМ!$A$34:$A$777,$A57,СВЦЭМ!$B$34:$B$777,V$47)+'СЕТ СН'!$G$9+СВЦЭМ!$D$10+'СЕТ СН'!$G$5-'СЕТ СН'!$G$17</f>
        <v>4069.9347627900001</v>
      </c>
      <c r="W57" s="37">
        <f>SUMIFS(СВЦЭМ!$C$34:$C$777,СВЦЭМ!$A$34:$A$777,$A57,СВЦЭМ!$B$34:$B$777,W$47)+'СЕТ СН'!$G$9+СВЦЭМ!$D$10+'СЕТ СН'!$G$5-'СЕТ СН'!$G$17</f>
        <v>4066.5556875400002</v>
      </c>
      <c r="X57" s="37">
        <f>SUMIFS(СВЦЭМ!$C$34:$C$777,СВЦЭМ!$A$34:$A$777,$A57,СВЦЭМ!$B$34:$B$777,X$47)+'СЕТ СН'!$G$9+СВЦЭМ!$D$10+'СЕТ СН'!$G$5-'СЕТ СН'!$G$17</f>
        <v>4066.6306568999994</v>
      </c>
      <c r="Y57" s="37">
        <f>SUMIFS(СВЦЭМ!$C$34:$C$777,СВЦЭМ!$A$34:$A$777,$A57,СВЦЭМ!$B$34:$B$777,Y$47)+'СЕТ СН'!$G$9+СВЦЭМ!$D$10+'СЕТ СН'!$G$5-'СЕТ СН'!$G$17</f>
        <v>4095.3273510099993</v>
      </c>
    </row>
    <row r="58" spans="1:25" ht="15.75" x14ac:dyDescent="0.2">
      <c r="A58" s="36">
        <f t="shared" si="1"/>
        <v>43142</v>
      </c>
      <c r="B58" s="37">
        <f>SUMIFS(СВЦЭМ!$C$34:$C$777,СВЦЭМ!$A$34:$A$777,$A58,СВЦЭМ!$B$34:$B$777,B$47)+'СЕТ СН'!$G$9+СВЦЭМ!$D$10+'СЕТ СН'!$G$5-'СЕТ СН'!$G$17</f>
        <v>4094.2839477399998</v>
      </c>
      <c r="C58" s="37">
        <f>SUMIFS(СВЦЭМ!$C$34:$C$777,СВЦЭМ!$A$34:$A$777,$A58,СВЦЭМ!$B$34:$B$777,C$47)+'СЕТ СН'!$G$9+СВЦЭМ!$D$10+'СЕТ СН'!$G$5-'СЕТ СН'!$G$17</f>
        <v>4123.7152585000003</v>
      </c>
      <c r="D58" s="37">
        <f>SUMIFS(СВЦЭМ!$C$34:$C$777,СВЦЭМ!$A$34:$A$777,$A58,СВЦЭМ!$B$34:$B$777,D$47)+'СЕТ СН'!$G$9+СВЦЭМ!$D$10+'СЕТ СН'!$G$5-'СЕТ СН'!$G$17</f>
        <v>4183.8557447500007</v>
      </c>
      <c r="E58" s="37">
        <f>SUMIFS(СВЦЭМ!$C$34:$C$777,СВЦЭМ!$A$34:$A$777,$A58,СВЦЭМ!$B$34:$B$777,E$47)+'СЕТ СН'!$G$9+СВЦЭМ!$D$10+'СЕТ СН'!$G$5-'СЕТ СН'!$G$17</f>
        <v>4200.0464805500005</v>
      </c>
      <c r="F58" s="37">
        <f>SUMIFS(СВЦЭМ!$C$34:$C$777,СВЦЭМ!$A$34:$A$777,$A58,СВЦЭМ!$B$34:$B$777,F$47)+'СЕТ СН'!$G$9+СВЦЭМ!$D$10+'СЕТ СН'!$G$5-'СЕТ СН'!$G$17</f>
        <v>4196.1263333100005</v>
      </c>
      <c r="G58" s="37">
        <f>SUMIFS(СВЦЭМ!$C$34:$C$777,СВЦЭМ!$A$34:$A$777,$A58,СВЦЭМ!$B$34:$B$777,G$47)+'СЕТ СН'!$G$9+СВЦЭМ!$D$10+'СЕТ СН'!$G$5-'СЕТ СН'!$G$17</f>
        <v>4181.2561908500002</v>
      </c>
      <c r="H58" s="37">
        <f>SUMIFS(СВЦЭМ!$C$34:$C$777,СВЦЭМ!$A$34:$A$777,$A58,СВЦЭМ!$B$34:$B$777,H$47)+'СЕТ СН'!$G$9+СВЦЭМ!$D$10+'СЕТ СН'!$G$5-'СЕТ СН'!$G$17</f>
        <v>4163.82421015</v>
      </c>
      <c r="I58" s="37">
        <f>SUMIFS(СВЦЭМ!$C$34:$C$777,СВЦЭМ!$A$34:$A$777,$A58,СВЦЭМ!$B$34:$B$777,I$47)+'СЕТ СН'!$G$9+СВЦЭМ!$D$10+'СЕТ СН'!$G$5-'СЕТ СН'!$G$17</f>
        <v>4117.5837113600001</v>
      </c>
      <c r="J58" s="37">
        <f>SUMIFS(СВЦЭМ!$C$34:$C$777,СВЦЭМ!$A$34:$A$777,$A58,СВЦЭМ!$B$34:$B$777,J$47)+'СЕТ СН'!$G$9+СВЦЭМ!$D$10+'СЕТ СН'!$G$5-'СЕТ СН'!$G$17</f>
        <v>4081.0254531699998</v>
      </c>
      <c r="K58" s="37">
        <f>SUMIFS(СВЦЭМ!$C$34:$C$777,СВЦЭМ!$A$34:$A$777,$A58,СВЦЭМ!$B$34:$B$777,K$47)+'СЕТ СН'!$G$9+СВЦЭМ!$D$10+'СЕТ СН'!$G$5-'СЕТ СН'!$G$17</f>
        <v>4049.8676730399998</v>
      </c>
      <c r="L58" s="37">
        <f>SUMIFS(СВЦЭМ!$C$34:$C$777,СВЦЭМ!$A$34:$A$777,$A58,СВЦЭМ!$B$34:$B$777,L$47)+'СЕТ СН'!$G$9+СВЦЭМ!$D$10+'СЕТ СН'!$G$5-'СЕТ СН'!$G$17</f>
        <v>4042.2552149299995</v>
      </c>
      <c r="M58" s="37">
        <f>SUMIFS(СВЦЭМ!$C$34:$C$777,СВЦЭМ!$A$34:$A$777,$A58,СВЦЭМ!$B$34:$B$777,M$47)+'СЕТ СН'!$G$9+СВЦЭМ!$D$10+'СЕТ СН'!$G$5-'СЕТ СН'!$G$17</f>
        <v>4043.1628526600002</v>
      </c>
      <c r="N58" s="37">
        <f>SUMIFS(СВЦЭМ!$C$34:$C$777,СВЦЭМ!$A$34:$A$777,$A58,СВЦЭМ!$B$34:$B$777,N$47)+'СЕТ СН'!$G$9+СВЦЭМ!$D$10+'СЕТ СН'!$G$5-'СЕТ СН'!$G$17</f>
        <v>4035.9282081699998</v>
      </c>
      <c r="O58" s="37">
        <f>SUMIFS(СВЦЭМ!$C$34:$C$777,СВЦЭМ!$A$34:$A$777,$A58,СВЦЭМ!$B$34:$B$777,O$47)+'СЕТ СН'!$G$9+СВЦЭМ!$D$10+'СЕТ СН'!$G$5-'СЕТ СН'!$G$17</f>
        <v>4031.6999495300001</v>
      </c>
      <c r="P58" s="37">
        <f>SUMIFS(СВЦЭМ!$C$34:$C$777,СВЦЭМ!$A$34:$A$777,$A58,СВЦЭМ!$B$34:$B$777,P$47)+'СЕТ СН'!$G$9+СВЦЭМ!$D$10+'СЕТ СН'!$G$5-'СЕТ СН'!$G$17</f>
        <v>4037.6872635099994</v>
      </c>
      <c r="Q58" s="37">
        <f>SUMIFS(СВЦЭМ!$C$34:$C$777,СВЦЭМ!$A$34:$A$777,$A58,СВЦЭМ!$B$34:$B$777,Q$47)+'СЕТ СН'!$G$9+СВЦЭМ!$D$10+'СЕТ СН'!$G$5-'СЕТ СН'!$G$17</f>
        <v>4039.0348295299996</v>
      </c>
      <c r="R58" s="37">
        <f>SUMIFS(СВЦЭМ!$C$34:$C$777,СВЦЭМ!$A$34:$A$777,$A58,СВЦЭМ!$B$34:$B$777,R$47)+'СЕТ СН'!$G$9+СВЦЭМ!$D$10+'СЕТ СН'!$G$5-'СЕТ СН'!$G$17</f>
        <v>4039.9902215500001</v>
      </c>
      <c r="S58" s="37">
        <f>SUMIFS(СВЦЭМ!$C$34:$C$777,СВЦЭМ!$A$34:$A$777,$A58,СВЦЭМ!$B$34:$B$777,S$47)+'СЕТ СН'!$G$9+СВЦЭМ!$D$10+'СЕТ СН'!$G$5-'СЕТ СН'!$G$17</f>
        <v>4028.3354858799999</v>
      </c>
      <c r="T58" s="37">
        <f>SUMIFS(СВЦЭМ!$C$34:$C$777,СВЦЭМ!$A$34:$A$777,$A58,СВЦЭМ!$B$34:$B$777,T$47)+'СЕТ СН'!$G$9+СВЦЭМ!$D$10+'СЕТ СН'!$G$5-'СЕТ СН'!$G$17</f>
        <v>4014.3453373199995</v>
      </c>
      <c r="U58" s="37">
        <f>SUMIFS(СВЦЭМ!$C$34:$C$777,СВЦЭМ!$A$34:$A$777,$A58,СВЦЭМ!$B$34:$B$777,U$47)+'СЕТ СН'!$G$9+СВЦЭМ!$D$10+'СЕТ СН'!$G$5-'СЕТ СН'!$G$17</f>
        <v>4017.3771612400001</v>
      </c>
      <c r="V58" s="37">
        <f>SUMIFS(СВЦЭМ!$C$34:$C$777,СВЦЭМ!$A$34:$A$777,$A58,СВЦЭМ!$B$34:$B$777,V$47)+'СЕТ СН'!$G$9+СВЦЭМ!$D$10+'СЕТ СН'!$G$5-'СЕТ СН'!$G$17</f>
        <v>4017.7550184299994</v>
      </c>
      <c r="W58" s="37">
        <f>SUMIFS(СВЦЭМ!$C$34:$C$777,СВЦЭМ!$A$34:$A$777,$A58,СВЦЭМ!$B$34:$B$777,W$47)+'СЕТ СН'!$G$9+СВЦЭМ!$D$10+'СЕТ СН'!$G$5-'СЕТ СН'!$G$17</f>
        <v>4020.0545734900002</v>
      </c>
      <c r="X58" s="37">
        <f>SUMIFS(СВЦЭМ!$C$34:$C$777,СВЦЭМ!$A$34:$A$777,$A58,СВЦЭМ!$B$34:$B$777,X$47)+'СЕТ СН'!$G$9+СВЦЭМ!$D$10+'СЕТ СН'!$G$5-'СЕТ СН'!$G$17</f>
        <v>4017.3319830099995</v>
      </c>
      <c r="Y58" s="37">
        <f>SUMIFS(СВЦЭМ!$C$34:$C$777,СВЦЭМ!$A$34:$A$777,$A58,СВЦЭМ!$B$34:$B$777,Y$47)+'СЕТ СН'!$G$9+СВЦЭМ!$D$10+'СЕТ СН'!$G$5-'СЕТ СН'!$G$17</f>
        <v>4033.2616274099996</v>
      </c>
    </row>
    <row r="59" spans="1:25" ht="15.75" x14ac:dyDescent="0.2">
      <c r="A59" s="36">
        <f t="shared" si="1"/>
        <v>43143</v>
      </c>
      <c r="B59" s="37">
        <f>SUMIFS(СВЦЭМ!$C$34:$C$777,СВЦЭМ!$A$34:$A$777,$A59,СВЦЭМ!$B$34:$B$777,B$47)+'СЕТ СН'!$G$9+СВЦЭМ!$D$10+'СЕТ СН'!$G$5-'СЕТ СН'!$G$17</f>
        <v>4145.1911094200004</v>
      </c>
      <c r="C59" s="37">
        <f>SUMIFS(СВЦЭМ!$C$34:$C$777,СВЦЭМ!$A$34:$A$777,$A59,СВЦЭМ!$B$34:$B$777,C$47)+'СЕТ СН'!$G$9+СВЦЭМ!$D$10+'СЕТ СН'!$G$5-'СЕТ СН'!$G$17</f>
        <v>4171.5927692000005</v>
      </c>
      <c r="D59" s="37">
        <f>SUMIFS(СВЦЭМ!$C$34:$C$777,СВЦЭМ!$A$34:$A$777,$A59,СВЦЭМ!$B$34:$B$777,D$47)+'СЕТ СН'!$G$9+СВЦЭМ!$D$10+'СЕТ СН'!$G$5-'СЕТ СН'!$G$17</f>
        <v>4227.4725917200003</v>
      </c>
      <c r="E59" s="37">
        <f>SUMIFS(СВЦЭМ!$C$34:$C$777,СВЦЭМ!$A$34:$A$777,$A59,СВЦЭМ!$B$34:$B$777,E$47)+'СЕТ СН'!$G$9+СВЦЭМ!$D$10+'СЕТ СН'!$G$5-'СЕТ СН'!$G$17</f>
        <v>4236.8814640800001</v>
      </c>
      <c r="F59" s="37">
        <f>SUMIFS(СВЦЭМ!$C$34:$C$777,СВЦЭМ!$A$34:$A$777,$A59,СВЦЭМ!$B$34:$B$777,F$47)+'СЕТ СН'!$G$9+СВЦЭМ!$D$10+'СЕТ СН'!$G$5-'СЕТ СН'!$G$17</f>
        <v>4230.4183733899999</v>
      </c>
      <c r="G59" s="37">
        <f>SUMIFS(СВЦЭМ!$C$34:$C$777,СВЦЭМ!$A$34:$A$777,$A59,СВЦЭМ!$B$34:$B$777,G$47)+'СЕТ СН'!$G$9+СВЦЭМ!$D$10+'СЕТ СН'!$G$5-'СЕТ СН'!$G$17</f>
        <v>4212.07237429</v>
      </c>
      <c r="H59" s="37">
        <f>SUMIFS(СВЦЭМ!$C$34:$C$777,СВЦЭМ!$A$34:$A$777,$A59,СВЦЭМ!$B$34:$B$777,H$47)+'СЕТ СН'!$G$9+СВЦЭМ!$D$10+'СЕТ СН'!$G$5-'СЕТ СН'!$G$17</f>
        <v>4169.6450730000006</v>
      </c>
      <c r="I59" s="37">
        <f>SUMIFS(СВЦЭМ!$C$34:$C$777,СВЦЭМ!$A$34:$A$777,$A59,СВЦЭМ!$B$34:$B$777,I$47)+'СЕТ СН'!$G$9+СВЦЭМ!$D$10+'СЕТ СН'!$G$5-'СЕТ СН'!$G$17</f>
        <v>4112.3636815</v>
      </c>
      <c r="J59" s="37">
        <f>SUMIFS(СВЦЭМ!$C$34:$C$777,СВЦЭМ!$A$34:$A$777,$A59,СВЦЭМ!$B$34:$B$777,J$47)+'СЕТ СН'!$G$9+СВЦЭМ!$D$10+'СЕТ СН'!$G$5-'СЕТ СН'!$G$17</f>
        <v>4109.9982468200005</v>
      </c>
      <c r="K59" s="37">
        <f>SUMIFS(СВЦЭМ!$C$34:$C$777,СВЦЭМ!$A$34:$A$777,$A59,СВЦЭМ!$B$34:$B$777,K$47)+'СЕТ СН'!$G$9+СВЦЭМ!$D$10+'СЕТ СН'!$G$5-'СЕТ СН'!$G$17</f>
        <v>4103.1100444100002</v>
      </c>
      <c r="L59" s="37">
        <f>SUMIFS(СВЦЭМ!$C$34:$C$777,СВЦЭМ!$A$34:$A$777,$A59,СВЦЭМ!$B$34:$B$777,L$47)+'СЕТ СН'!$G$9+СВЦЭМ!$D$10+'СЕТ СН'!$G$5-'СЕТ СН'!$G$17</f>
        <v>4101.6785149800007</v>
      </c>
      <c r="M59" s="37">
        <f>SUMIFS(СВЦЭМ!$C$34:$C$777,СВЦЭМ!$A$34:$A$777,$A59,СВЦЭМ!$B$34:$B$777,M$47)+'СЕТ СН'!$G$9+СВЦЭМ!$D$10+'СЕТ СН'!$G$5-'СЕТ СН'!$G$17</f>
        <v>4105.9218133100003</v>
      </c>
      <c r="N59" s="37">
        <f>SUMIFS(СВЦЭМ!$C$34:$C$777,СВЦЭМ!$A$34:$A$777,$A59,СВЦЭМ!$B$34:$B$777,N$47)+'СЕТ СН'!$G$9+СВЦЭМ!$D$10+'СЕТ СН'!$G$5-'СЕТ СН'!$G$17</f>
        <v>4102.6013864699999</v>
      </c>
      <c r="O59" s="37">
        <f>SUMIFS(СВЦЭМ!$C$34:$C$777,СВЦЭМ!$A$34:$A$777,$A59,СВЦЭМ!$B$34:$B$777,O$47)+'СЕТ СН'!$G$9+СВЦЭМ!$D$10+'СЕТ СН'!$G$5-'СЕТ СН'!$G$17</f>
        <v>4102.1114267399998</v>
      </c>
      <c r="P59" s="37">
        <f>SUMIFS(СВЦЭМ!$C$34:$C$777,СВЦЭМ!$A$34:$A$777,$A59,СВЦЭМ!$B$34:$B$777,P$47)+'СЕТ СН'!$G$9+СВЦЭМ!$D$10+'СЕТ СН'!$G$5-'СЕТ СН'!$G$17</f>
        <v>4106.1166199400004</v>
      </c>
      <c r="Q59" s="37">
        <f>SUMIFS(СВЦЭМ!$C$34:$C$777,СВЦЭМ!$A$34:$A$777,$A59,СВЦЭМ!$B$34:$B$777,Q$47)+'СЕТ СН'!$G$9+СВЦЭМ!$D$10+'СЕТ СН'!$G$5-'СЕТ СН'!$G$17</f>
        <v>4104.4961935199999</v>
      </c>
      <c r="R59" s="37">
        <f>SUMIFS(СВЦЭМ!$C$34:$C$777,СВЦЭМ!$A$34:$A$777,$A59,СВЦЭМ!$B$34:$B$777,R$47)+'СЕТ СН'!$G$9+СВЦЭМ!$D$10+'СЕТ СН'!$G$5-'СЕТ СН'!$G$17</f>
        <v>4133.6008735100004</v>
      </c>
      <c r="S59" s="37">
        <f>SUMIFS(СВЦЭМ!$C$34:$C$777,СВЦЭМ!$A$34:$A$777,$A59,СВЦЭМ!$B$34:$B$777,S$47)+'СЕТ СН'!$G$9+СВЦЭМ!$D$10+'СЕТ СН'!$G$5-'СЕТ СН'!$G$17</f>
        <v>4149.0665100800006</v>
      </c>
      <c r="T59" s="37">
        <f>SUMIFS(СВЦЭМ!$C$34:$C$777,СВЦЭМ!$A$34:$A$777,$A59,СВЦЭМ!$B$34:$B$777,T$47)+'СЕТ СН'!$G$9+СВЦЭМ!$D$10+'СЕТ СН'!$G$5-'СЕТ СН'!$G$17</f>
        <v>4107.3359447700004</v>
      </c>
      <c r="U59" s="37">
        <f>SUMIFS(СВЦЭМ!$C$34:$C$777,СВЦЭМ!$A$34:$A$777,$A59,СВЦЭМ!$B$34:$B$777,U$47)+'СЕТ СН'!$G$9+СВЦЭМ!$D$10+'СЕТ СН'!$G$5-'СЕТ СН'!$G$17</f>
        <v>4095.2766665599997</v>
      </c>
      <c r="V59" s="37">
        <f>SUMIFS(СВЦЭМ!$C$34:$C$777,СВЦЭМ!$A$34:$A$777,$A59,СВЦЭМ!$B$34:$B$777,V$47)+'СЕТ СН'!$G$9+СВЦЭМ!$D$10+'СЕТ СН'!$G$5-'СЕТ СН'!$G$17</f>
        <v>4097.1656901800006</v>
      </c>
      <c r="W59" s="37">
        <f>SUMIFS(СВЦЭМ!$C$34:$C$777,СВЦЭМ!$A$34:$A$777,$A59,СВЦЭМ!$B$34:$B$777,W$47)+'СЕТ СН'!$G$9+СВЦЭМ!$D$10+'СЕТ СН'!$G$5-'СЕТ СН'!$G$17</f>
        <v>4101.1155276</v>
      </c>
      <c r="X59" s="37">
        <f>SUMIFS(СВЦЭМ!$C$34:$C$777,СВЦЭМ!$A$34:$A$777,$A59,СВЦЭМ!$B$34:$B$777,X$47)+'СЕТ СН'!$G$9+СВЦЭМ!$D$10+'СЕТ СН'!$G$5-'СЕТ СН'!$G$17</f>
        <v>4103.0827824100006</v>
      </c>
      <c r="Y59" s="37">
        <f>SUMIFS(СВЦЭМ!$C$34:$C$777,СВЦЭМ!$A$34:$A$777,$A59,СВЦЭМ!$B$34:$B$777,Y$47)+'СЕТ СН'!$G$9+СВЦЭМ!$D$10+'СЕТ СН'!$G$5-'СЕТ СН'!$G$17</f>
        <v>4129.9582961699998</v>
      </c>
    </row>
    <row r="60" spans="1:25" ht="15.75" x14ac:dyDescent="0.2">
      <c r="A60" s="36">
        <f t="shared" si="1"/>
        <v>43144</v>
      </c>
      <c r="B60" s="37">
        <f>SUMIFS(СВЦЭМ!$C$34:$C$777,СВЦЭМ!$A$34:$A$777,$A60,СВЦЭМ!$B$34:$B$777,B$47)+'СЕТ СН'!$G$9+СВЦЭМ!$D$10+'СЕТ СН'!$G$5-'СЕТ СН'!$G$17</f>
        <v>4128.5193119000005</v>
      </c>
      <c r="C60" s="37">
        <f>SUMIFS(СВЦЭМ!$C$34:$C$777,СВЦЭМ!$A$34:$A$777,$A60,СВЦЭМ!$B$34:$B$777,C$47)+'СЕТ СН'!$G$9+СВЦЭМ!$D$10+'СЕТ СН'!$G$5-'СЕТ СН'!$G$17</f>
        <v>4161.4824778100001</v>
      </c>
      <c r="D60" s="37">
        <f>SUMIFS(СВЦЭМ!$C$34:$C$777,СВЦЭМ!$A$34:$A$777,$A60,СВЦЭМ!$B$34:$B$777,D$47)+'СЕТ СН'!$G$9+СВЦЭМ!$D$10+'СЕТ СН'!$G$5-'СЕТ СН'!$G$17</f>
        <v>4223.8550401900002</v>
      </c>
      <c r="E60" s="37">
        <f>SUMIFS(СВЦЭМ!$C$34:$C$777,СВЦЭМ!$A$34:$A$777,$A60,СВЦЭМ!$B$34:$B$777,E$47)+'СЕТ СН'!$G$9+СВЦЭМ!$D$10+'СЕТ СН'!$G$5-'СЕТ СН'!$G$17</f>
        <v>4243.2120561800002</v>
      </c>
      <c r="F60" s="37">
        <f>SUMIFS(СВЦЭМ!$C$34:$C$777,СВЦЭМ!$A$34:$A$777,$A60,СВЦЭМ!$B$34:$B$777,F$47)+'СЕТ СН'!$G$9+СВЦЭМ!$D$10+'СЕТ СН'!$G$5-'СЕТ СН'!$G$17</f>
        <v>4229.8857247699998</v>
      </c>
      <c r="G60" s="37">
        <f>SUMIFS(СВЦЭМ!$C$34:$C$777,СВЦЭМ!$A$34:$A$777,$A60,СВЦЭМ!$B$34:$B$777,G$47)+'СЕТ СН'!$G$9+СВЦЭМ!$D$10+'СЕТ СН'!$G$5-'СЕТ СН'!$G$17</f>
        <v>4208.4755778300005</v>
      </c>
      <c r="H60" s="37">
        <f>SUMIFS(СВЦЭМ!$C$34:$C$777,СВЦЭМ!$A$34:$A$777,$A60,СВЦЭМ!$B$34:$B$777,H$47)+'СЕТ СН'!$G$9+СВЦЭМ!$D$10+'СЕТ СН'!$G$5-'СЕТ СН'!$G$17</f>
        <v>4151.1507293900004</v>
      </c>
      <c r="I60" s="37">
        <f>SUMIFS(СВЦЭМ!$C$34:$C$777,СВЦЭМ!$A$34:$A$777,$A60,СВЦЭМ!$B$34:$B$777,I$47)+'СЕТ СН'!$G$9+СВЦЭМ!$D$10+'СЕТ СН'!$G$5-'СЕТ СН'!$G$17</f>
        <v>4083.9075006499993</v>
      </c>
      <c r="J60" s="37">
        <f>SUMIFS(СВЦЭМ!$C$34:$C$777,СВЦЭМ!$A$34:$A$777,$A60,СВЦЭМ!$B$34:$B$777,J$47)+'СЕТ СН'!$G$9+СВЦЭМ!$D$10+'СЕТ СН'!$G$5-'СЕТ СН'!$G$17</f>
        <v>4106.4631841199998</v>
      </c>
      <c r="K60" s="37">
        <f>SUMIFS(СВЦЭМ!$C$34:$C$777,СВЦЭМ!$A$34:$A$777,$A60,СВЦЭМ!$B$34:$B$777,K$47)+'СЕТ СН'!$G$9+СВЦЭМ!$D$10+'СЕТ СН'!$G$5-'СЕТ СН'!$G$17</f>
        <v>4095.41964487</v>
      </c>
      <c r="L60" s="37">
        <f>SUMIFS(СВЦЭМ!$C$34:$C$777,СВЦЭМ!$A$34:$A$777,$A60,СВЦЭМ!$B$34:$B$777,L$47)+'СЕТ СН'!$G$9+СВЦЭМ!$D$10+'СЕТ СН'!$G$5-'СЕТ СН'!$G$17</f>
        <v>4088.3809704499995</v>
      </c>
      <c r="M60" s="37">
        <f>SUMIFS(СВЦЭМ!$C$34:$C$777,СВЦЭМ!$A$34:$A$777,$A60,СВЦЭМ!$B$34:$B$777,M$47)+'СЕТ СН'!$G$9+СВЦЭМ!$D$10+'СЕТ СН'!$G$5-'СЕТ СН'!$G$17</f>
        <v>4091.0423940400001</v>
      </c>
      <c r="N60" s="37">
        <f>SUMIFS(СВЦЭМ!$C$34:$C$777,СВЦЭМ!$A$34:$A$777,$A60,СВЦЭМ!$B$34:$B$777,N$47)+'СЕТ СН'!$G$9+СВЦЭМ!$D$10+'СЕТ СН'!$G$5-'СЕТ СН'!$G$17</f>
        <v>4093.0768147499998</v>
      </c>
      <c r="O60" s="37">
        <f>SUMIFS(СВЦЭМ!$C$34:$C$777,СВЦЭМ!$A$34:$A$777,$A60,СВЦЭМ!$B$34:$B$777,O$47)+'СЕТ СН'!$G$9+СВЦЭМ!$D$10+'СЕТ СН'!$G$5-'СЕТ СН'!$G$17</f>
        <v>4082.3279636399998</v>
      </c>
      <c r="P60" s="37">
        <f>SUMIFS(СВЦЭМ!$C$34:$C$777,СВЦЭМ!$A$34:$A$777,$A60,СВЦЭМ!$B$34:$B$777,P$47)+'СЕТ СН'!$G$9+СВЦЭМ!$D$10+'СЕТ СН'!$G$5-'СЕТ СН'!$G$17</f>
        <v>4100.6157306600007</v>
      </c>
      <c r="Q60" s="37">
        <f>SUMIFS(СВЦЭМ!$C$34:$C$777,СВЦЭМ!$A$34:$A$777,$A60,СВЦЭМ!$B$34:$B$777,Q$47)+'СЕТ СН'!$G$9+СВЦЭМ!$D$10+'СЕТ СН'!$G$5-'СЕТ СН'!$G$17</f>
        <v>4121.4734837200003</v>
      </c>
      <c r="R60" s="37">
        <f>SUMIFS(СВЦЭМ!$C$34:$C$777,СВЦЭМ!$A$34:$A$777,$A60,СВЦЭМ!$B$34:$B$777,R$47)+'СЕТ СН'!$G$9+СВЦЭМ!$D$10+'СЕТ СН'!$G$5-'СЕТ СН'!$G$17</f>
        <v>4130.9383569500005</v>
      </c>
      <c r="S60" s="37">
        <f>SUMIFS(СВЦЭМ!$C$34:$C$777,СВЦЭМ!$A$34:$A$777,$A60,СВЦЭМ!$B$34:$B$777,S$47)+'СЕТ СН'!$G$9+СВЦЭМ!$D$10+'СЕТ СН'!$G$5-'СЕТ СН'!$G$17</f>
        <v>4110.4049301599998</v>
      </c>
      <c r="T60" s="37">
        <f>SUMIFS(СВЦЭМ!$C$34:$C$777,СВЦЭМ!$A$34:$A$777,$A60,СВЦЭМ!$B$34:$B$777,T$47)+'СЕТ СН'!$G$9+СВЦЭМ!$D$10+'СЕТ СН'!$G$5-'СЕТ СН'!$G$17</f>
        <v>4092.1053943699994</v>
      </c>
      <c r="U60" s="37">
        <f>SUMIFS(СВЦЭМ!$C$34:$C$777,СВЦЭМ!$A$34:$A$777,$A60,СВЦЭМ!$B$34:$B$777,U$47)+'СЕТ СН'!$G$9+СВЦЭМ!$D$10+'СЕТ СН'!$G$5-'СЕТ СН'!$G$17</f>
        <v>4089.0285947899997</v>
      </c>
      <c r="V60" s="37">
        <f>SUMIFS(СВЦЭМ!$C$34:$C$777,СВЦЭМ!$A$34:$A$777,$A60,СВЦЭМ!$B$34:$B$777,V$47)+'СЕТ СН'!$G$9+СВЦЭМ!$D$10+'СЕТ СН'!$G$5-'СЕТ СН'!$G$17</f>
        <v>4098.4407978300005</v>
      </c>
      <c r="W60" s="37">
        <f>SUMIFS(СВЦЭМ!$C$34:$C$777,СВЦЭМ!$A$34:$A$777,$A60,СВЦЭМ!$B$34:$B$777,W$47)+'СЕТ СН'!$G$9+СВЦЭМ!$D$10+'СЕТ СН'!$G$5-'СЕТ СН'!$G$17</f>
        <v>4105.8169531000003</v>
      </c>
      <c r="X60" s="37">
        <f>SUMIFS(СВЦЭМ!$C$34:$C$777,СВЦЭМ!$A$34:$A$777,$A60,СВЦЭМ!$B$34:$B$777,X$47)+'СЕТ СН'!$G$9+СВЦЭМ!$D$10+'СЕТ СН'!$G$5-'СЕТ СН'!$G$17</f>
        <v>4116.9456591100006</v>
      </c>
      <c r="Y60" s="37">
        <f>SUMIFS(СВЦЭМ!$C$34:$C$777,СВЦЭМ!$A$34:$A$777,$A60,СВЦЭМ!$B$34:$B$777,Y$47)+'СЕТ СН'!$G$9+СВЦЭМ!$D$10+'СЕТ СН'!$G$5-'СЕТ СН'!$G$17</f>
        <v>4161.7367061300001</v>
      </c>
    </row>
    <row r="61" spans="1:25" ht="15.75" x14ac:dyDescent="0.2">
      <c r="A61" s="36">
        <f t="shared" si="1"/>
        <v>43145</v>
      </c>
      <c r="B61" s="37">
        <f>SUMIFS(СВЦЭМ!$C$34:$C$777,СВЦЭМ!$A$34:$A$777,$A61,СВЦЭМ!$B$34:$B$777,B$47)+'СЕТ СН'!$G$9+СВЦЭМ!$D$10+'СЕТ СН'!$G$5-'СЕТ СН'!$G$17</f>
        <v>4163.7393022599999</v>
      </c>
      <c r="C61" s="37">
        <f>SUMIFS(СВЦЭМ!$C$34:$C$777,СВЦЭМ!$A$34:$A$777,$A61,СВЦЭМ!$B$34:$B$777,C$47)+'СЕТ СН'!$G$9+СВЦЭМ!$D$10+'СЕТ СН'!$G$5-'СЕТ СН'!$G$17</f>
        <v>4176.1668832300002</v>
      </c>
      <c r="D61" s="37">
        <f>SUMIFS(СВЦЭМ!$C$34:$C$777,СВЦЭМ!$A$34:$A$777,$A61,СВЦЭМ!$B$34:$B$777,D$47)+'СЕТ СН'!$G$9+СВЦЭМ!$D$10+'СЕТ СН'!$G$5-'СЕТ СН'!$G$17</f>
        <v>4217.5280745500004</v>
      </c>
      <c r="E61" s="37">
        <f>SUMIFS(СВЦЭМ!$C$34:$C$777,СВЦЭМ!$A$34:$A$777,$A61,СВЦЭМ!$B$34:$B$777,E$47)+'СЕТ СН'!$G$9+СВЦЭМ!$D$10+'СЕТ СН'!$G$5-'СЕТ СН'!$G$17</f>
        <v>4220.3448207500005</v>
      </c>
      <c r="F61" s="37">
        <f>SUMIFS(СВЦЭМ!$C$34:$C$777,СВЦЭМ!$A$34:$A$777,$A61,СВЦЭМ!$B$34:$B$777,F$47)+'СЕТ СН'!$G$9+СВЦЭМ!$D$10+'СЕТ СН'!$G$5-'СЕТ СН'!$G$17</f>
        <v>4225.09993846</v>
      </c>
      <c r="G61" s="37">
        <f>SUMIFS(СВЦЭМ!$C$34:$C$777,СВЦЭМ!$A$34:$A$777,$A61,СВЦЭМ!$B$34:$B$777,G$47)+'СЕТ СН'!$G$9+СВЦЭМ!$D$10+'СЕТ СН'!$G$5-'СЕТ СН'!$G$17</f>
        <v>4215.5431524599999</v>
      </c>
      <c r="H61" s="37">
        <f>SUMIFS(СВЦЭМ!$C$34:$C$777,СВЦЭМ!$A$34:$A$777,$A61,СВЦЭМ!$B$34:$B$777,H$47)+'СЕТ СН'!$G$9+СВЦЭМ!$D$10+'СЕТ СН'!$G$5-'СЕТ СН'!$G$17</f>
        <v>4175.1287134300001</v>
      </c>
      <c r="I61" s="37">
        <f>SUMIFS(СВЦЭМ!$C$34:$C$777,СВЦЭМ!$A$34:$A$777,$A61,СВЦЭМ!$B$34:$B$777,I$47)+'СЕТ СН'!$G$9+СВЦЭМ!$D$10+'СЕТ СН'!$G$5-'СЕТ СН'!$G$17</f>
        <v>4081.1500056299997</v>
      </c>
      <c r="J61" s="37">
        <f>SUMIFS(СВЦЭМ!$C$34:$C$777,СВЦЭМ!$A$34:$A$777,$A61,СВЦЭМ!$B$34:$B$777,J$47)+'СЕТ СН'!$G$9+СВЦЭМ!$D$10+'СЕТ СН'!$G$5-'СЕТ СН'!$G$17</f>
        <v>4074.6826148599998</v>
      </c>
      <c r="K61" s="37">
        <f>SUMIFS(СВЦЭМ!$C$34:$C$777,СВЦЭМ!$A$34:$A$777,$A61,СВЦЭМ!$B$34:$B$777,K$47)+'СЕТ СН'!$G$9+СВЦЭМ!$D$10+'СЕТ СН'!$G$5-'СЕТ СН'!$G$17</f>
        <v>4058.7551841999998</v>
      </c>
      <c r="L61" s="37">
        <f>SUMIFS(СВЦЭМ!$C$34:$C$777,СВЦЭМ!$A$34:$A$777,$A61,СВЦЭМ!$B$34:$B$777,L$47)+'СЕТ СН'!$G$9+СВЦЭМ!$D$10+'СЕТ СН'!$G$5-'СЕТ СН'!$G$17</f>
        <v>4048.6598776400001</v>
      </c>
      <c r="M61" s="37">
        <f>SUMIFS(СВЦЭМ!$C$34:$C$777,СВЦЭМ!$A$34:$A$777,$A61,СВЦЭМ!$B$34:$B$777,M$47)+'СЕТ СН'!$G$9+СВЦЭМ!$D$10+'СЕТ СН'!$G$5-'СЕТ СН'!$G$17</f>
        <v>4052.7448552800001</v>
      </c>
      <c r="N61" s="37">
        <f>SUMIFS(СВЦЭМ!$C$34:$C$777,СВЦЭМ!$A$34:$A$777,$A61,СВЦЭМ!$B$34:$B$777,N$47)+'СЕТ СН'!$G$9+СВЦЭМ!$D$10+'СЕТ СН'!$G$5-'СЕТ СН'!$G$17</f>
        <v>4066.8057221599997</v>
      </c>
      <c r="O61" s="37">
        <f>SUMIFS(СВЦЭМ!$C$34:$C$777,СВЦЭМ!$A$34:$A$777,$A61,СВЦЭМ!$B$34:$B$777,O$47)+'СЕТ СН'!$G$9+СВЦЭМ!$D$10+'СЕТ СН'!$G$5-'СЕТ СН'!$G$17</f>
        <v>4074.07115845</v>
      </c>
      <c r="P61" s="37">
        <f>SUMIFS(СВЦЭМ!$C$34:$C$777,СВЦЭМ!$A$34:$A$777,$A61,СВЦЭМ!$B$34:$B$777,P$47)+'СЕТ СН'!$G$9+СВЦЭМ!$D$10+'СЕТ СН'!$G$5-'СЕТ СН'!$G$17</f>
        <v>4094.6065762699996</v>
      </c>
      <c r="Q61" s="37">
        <f>SUMIFS(СВЦЭМ!$C$34:$C$777,СВЦЭМ!$A$34:$A$777,$A61,СВЦЭМ!$B$34:$B$777,Q$47)+'СЕТ СН'!$G$9+СВЦЭМ!$D$10+'СЕТ СН'!$G$5-'СЕТ СН'!$G$17</f>
        <v>4107.3095871300002</v>
      </c>
      <c r="R61" s="37">
        <f>SUMIFS(СВЦЭМ!$C$34:$C$777,СВЦЭМ!$A$34:$A$777,$A61,СВЦЭМ!$B$34:$B$777,R$47)+'СЕТ СН'!$G$9+СВЦЭМ!$D$10+'СЕТ СН'!$G$5-'СЕТ СН'!$G$17</f>
        <v>4117.2746135900006</v>
      </c>
      <c r="S61" s="37">
        <f>SUMIFS(СВЦЭМ!$C$34:$C$777,СВЦЭМ!$A$34:$A$777,$A61,СВЦЭМ!$B$34:$B$777,S$47)+'СЕТ СН'!$G$9+СВЦЭМ!$D$10+'СЕТ СН'!$G$5-'СЕТ СН'!$G$17</f>
        <v>4097.6873298300006</v>
      </c>
      <c r="T61" s="37">
        <f>SUMIFS(СВЦЭМ!$C$34:$C$777,СВЦЭМ!$A$34:$A$777,$A61,СВЦЭМ!$B$34:$B$777,T$47)+'СЕТ СН'!$G$9+СВЦЭМ!$D$10+'СЕТ СН'!$G$5-'СЕТ СН'!$G$17</f>
        <v>4062.6591460599998</v>
      </c>
      <c r="U61" s="37">
        <f>SUMIFS(СВЦЭМ!$C$34:$C$777,СВЦЭМ!$A$34:$A$777,$A61,СВЦЭМ!$B$34:$B$777,U$47)+'СЕТ СН'!$G$9+СВЦЭМ!$D$10+'СЕТ СН'!$G$5-'СЕТ СН'!$G$17</f>
        <v>4054.4099455499995</v>
      </c>
      <c r="V61" s="37">
        <f>SUMIFS(СВЦЭМ!$C$34:$C$777,СВЦЭМ!$A$34:$A$777,$A61,СВЦЭМ!$B$34:$B$777,V$47)+'СЕТ СН'!$G$9+СВЦЭМ!$D$10+'СЕТ СН'!$G$5-'СЕТ СН'!$G$17</f>
        <v>4063.5488910099998</v>
      </c>
      <c r="W61" s="37">
        <f>SUMIFS(СВЦЭМ!$C$34:$C$777,СВЦЭМ!$A$34:$A$777,$A61,СВЦЭМ!$B$34:$B$777,W$47)+'СЕТ СН'!$G$9+СВЦЭМ!$D$10+'СЕТ СН'!$G$5-'СЕТ СН'!$G$17</f>
        <v>4070.2214701199996</v>
      </c>
      <c r="X61" s="37">
        <f>SUMIFS(СВЦЭМ!$C$34:$C$777,СВЦЭМ!$A$34:$A$777,$A61,СВЦЭМ!$B$34:$B$777,X$47)+'СЕТ СН'!$G$9+СВЦЭМ!$D$10+'СЕТ СН'!$G$5-'СЕТ СН'!$G$17</f>
        <v>4112.0790414100002</v>
      </c>
      <c r="Y61" s="37">
        <f>SUMIFS(СВЦЭМ!$C$34:$C$777,СВЦЭМ!$A$34:$A$777,$A61,СВЦЭМ!$B$34:$B$777,Y$47)+'СЕТ СН'!$G$9+СВЦЭМ!$D$10+'СЕТ СН'!$G$5-'СЕТ СН'!$G$17</f>
        <v>4154.1741750199999</v>
      </c>
    </row>
    <row r="62" spans="1:25" ht="15.75" x14ac:dyDescent="0.2">
      <c r="A62" s="36">
        <f t="shared" si="1"/>
        <v>43146</v>
      </c>
      <c r="B62" s="37">
        <f>SUMIFS(СВЦЭМ!$C$34:$C$777,СВЦЭМ!$A$34:$A$777,$A62,СВЦЭМ!$B$34:$B$777,B$47)+'СЕТ СН'!$G$9+СВЦЭМ!$D$10+'СЕТ СН'!$G$5-'СЕТ СН'!$G$17</f>
        <v>4153.6662171200005</v>
      </c>
      <c r="C62" s="37">
        <f>SUMIFS(СВЦЭМ!$C$34:$C$777,СВЦЭМ!$A$34:$A$777,$A62,СВЦЭМ!$B$34:$B$777,C$47)+'СЕТ СН'!$G$9+СВЦЭМ!$D$10+'СЕТ СН'!$G$5-'СЕТ СН'!$G$17</f>
        <v>4188.4858135700006</v>
      </c>
      <c r="D62" s="37">
        <f>SUMIFS(СВЦЭМ!$C$34:$C$777,СВЦЭМ!$A$34:$A$777,$A62,СВЦЭМ!$B$34:$B$777,D$47)+'СЕТ СН'!$G$9+СВЦЭМ!$D$10+'СЕТ СН'!$G$5-'СЕТ СН'!$G$17</f>
        <v>4240.9307261100003</v>
      </c>
      <c r="E62" s="37">
        <f>SUMIFS(СВЦЭМ!$C$34:$C$777,СВЦЭМ!$A$34:$A$777,$A62,СВЦЭМ!$B$34:$B$777,E$47)+'СЕТ СН'!$G$9+СВЦЭМ!$D$10+'СЕТ СН'!$G$5-'СЕТ СН'!$G$17</f>
        <v>4238.1713347200002</v>
      </c>
      <c r="F62" s="37">
        <f>SUMIFS(СВЦЭМ!$C$34:$C$777,СВЦЭМ!$A$34:$A$777,$A62,СВЦЭМ!$B$34:$B$777,F$47)+'СЕТ СН'!$G$9+СВЦЭМ!$D$10+'СЕТ СН'!$G$5-'СЕТ СН'!$G$17</f>
        <v>4238.1544486500006</v>
      </c>
      <c r="G62" s="37">
        <f>SUMIFS(СВЦЭМ!$C$34:$C$777,СВЦЭМ!$A$34:$A$777,$A62,СВЦЭМ!$B$34:$B$777,G$47)+'СЕТ СН'!$G$9+СВЦЭМ!$D$10+'СЕТ СН'!$G$5-'СЕТ СН'!$G$17</f>
        <v>4230.0874074100002</v>
      </c>
      <c r="H62" s="37">
        <f>SUMIFS(СВЦЭМ!$C$34:$C$777,СВЦЭМ!$A$34:$A$777,$A62,СВЦЭМ!$B$34:$B$777,H$47)+'СЕТ СН'!$G$9+СВЦЭМ!$D$10+'СЕТ СН'!$G$5-'СЕТ СН'!$G$17</f>
        <v>4165.1186986000002</v>
      </c>
      <c r="I62" s="37">
        <f>SUMIFS(СВЦЭМ!$C$34:$C$777,СВЦЭМ!$A$34:$A$777,$A62,СВЦЭМ!$B$34:$B$777,I$47)+'СЕТ СН'!$G$9+СВЦЭМ!$D$10+'СЕТ СН'!$G$5-'СЕТ СН'!$G$17</f>
        <v>4085.1492790099996</v>
      </c>
      <c r="J62" s="37">
        <f>SUMIFS(СВЦЭМ!$C$34:$C$777,СВЦЭМ!$A$34:$A$777,$A62,СВЦЭМ!$B$34:$B$777,J$47)+'СЕТ СН'!$G$9+СВЦЭМ!$D$10+'СЕТ СН'!$G$5-'СЕТ СН'!$G$17</f>
        <v>4073.8266579999995</v>
      </c>
      <c r="K62" s="37">
        <f>SUMIFS(СВЦЭМ!$C$34:$C$777,СВЦЭМ!$A$34:$A$777,$A62,СВЦЭМ!$B$34:$B$777,K$47)+'СЕТ СН'!$G$9+СВЦЭМ!$D$10+'СЕТ СН'!$G$5-'СЕТ СН'!$G$17</f>
        <v>4057.4524993499995</v>
      </c>
      <c r="L62" s="37">
        <f>SUMIFS(СВЦЭМ!$C$34:$C$777,СВЦЭМ!$A$34:$A$777,$A62,СВЦЭМ!$B$34:$B$777,L$47)+'СЕТ СН'!$G$9+СВЦЭМ!$D$10+'СЕТ СН'!$G$5-'СЕТ СН'!$G$17</f>
        <v>4050.6982296699994</v>
      </c>
      <c r="M62" s="37">
        <f>SUMIFS(СВЦЭМ!$C$34:$C$777,СВЦЭМ!$A$34:$A$777,$A62,СВЦЭМ!$B$34:$B$777,M$47)+'СЕТ СН'!$G$9+СВЦЭМ!$D$10+'СЕТ СН'!$G$5-'СЕТ СН'!$G$17</f>
        <v>4051.5963503999997</v>
      </c>
      <c r="N62" s="37">
        <f>SUMIFS(СВЦЭМ!$C$34:$C$777,СВЦЭМ!$A$34:$A$777,$A62,СВЦЭМ!$B$34:$B$777,N$47)+'СЕТ СН'!$G$9+СВЦЭМ!$D$10+'СЕТ СН'!$G$5-'СЕТ СН'!$G$17</f>
        <v>4063.3819933</v>
      </c>
      <c r="O62" s="37">
        <f>SUMIFS(СВЦЭМ!$C$34:$C$777,СВЦЭМ!$A$34:$A$777,$A62,СВЦЭМ!$B$34:$B$777,O$47)+'СЕТ СН'!$G$9+СВЦЭМ!$D$10+'СЕТ СН'!$G$5-'СЕТ СН'!$G$17</f>
        <v>4068.9280717099996</v>
      </c>
      <c r="P62" s="37">
        <f>SUMIFS(СВЦЭМ!$C$34:$C$777,СВЦЭМ!$A$34:$A$777,$A62,СВЦЭМ!$B$34:$B$777,P$47)+'СЕТ СН'!$G$9+СВЦЭМ!$D$10+'СЕТ СН'!$G$5-'СЕТ СН'!$G$17</f>
        <v>4082.3450216199994</v>
      </c>
      <c r="Q62" s="37">
        <f>SUMIFS(СВЦЭМ!$C$34:$C$777,СВЦЭМ!$A$34:$A$777,$A62,СВЦЭМ!$B$34:$B$777,Q$47)+'СЕТ СН'!$G$9+СВЦЭМ!$D$10+'СЕТ СН'!$G$5-'СЕТ СН'!$G$17</f>
        <v>4100.3044044400003</v>
      </c>
      <c r="R62" s="37">
        <f>SUMIFS(СВЦЭМ!$C$34:$C$777,СВЦЭМ!$A$34:$A$777,$A62,СВЦЭМ!$B$34:$B$777,R$47)+'СЕТ СН'!$G$9+СВЦЭМ!$D$10+'СЕТ СН'!$G$5-'СЕТ СН'!$G$17</f>
        <v>4099.92227017</v>
      </c>
      <c r="S62" s="37">
        <f>SUMIFS(СВЦЭМ!$C$34:$C$777,СВЦЭМ!$A$34:$A$777,$A62,СВЦЭМ!$B$34:$B$777,S$47)+'СЕТ СН'!$G$9+СВЦЭМ!$D$10+'СЕТ СН'!$G$5-'СЕТ СН'!$G$17</f>
        <v>4102.4381357700004</v>
      </c>
      <c r="T62" s="37">
        <f>SUMIFS(СВЦЭМ!$C$34:$C$777,СВЦЭМ!$A$34:$A$777,$A62,СВЦЭМ!$B$34:$B$777,T$47)+'СЕТ СН'!$G$9+СВЦЭМ!$D$10+'СЕТ СН'!$G$5-'СЕТ СН'!$G$17</f>
        <v>4065.2493139699995</v>
      </c>
      <c r="U62" s="37">
        <f>SUMIFS(СВЦЭМ!$C$34:$C$777,СВЦЭМ!$A$34:$A$777,$A62,СВЦЭМ!$B$34:$B$777,U$47)+'СЕТ СН'!$G$9+СВЦЭМ!$D$10+'СЕТ СН'!$G$5-'СЕТ СН'!$G$17</f>
        <v>4051.3280928199997</v>
      </c>
      <c r="V62" s="37">
        <f>SUMIFS(СВЦЭМ!$C$34:$C$777,СВЦЭМ!$A$34:$A$777,$A62,СВЦЭМ!$B$34:$B$777,V$47)+'СЕТ СН'!$G$9+СВЦЭМ!$D$10+'СЕТ СН'!$G$5-'СЕТ СН'!$G$17</f>
        <v>4052.7487907599993</v>
      </c>
      <c r="W62" s="37">
        <f>SUMIFS(СВЦЭМ!$C$34:$C$777,СВЦЭМ!$A$34:$A$777,$A62,СВЦЭМ!$B$34:$B$777,W$47)+'СЕТ СН'!$G$9+СВЦЭМ!$D$10+'СЕТ СН'!$G$5-'СЕТ СН'!$G$17</f>
        <v>4062.1954812199997</v>
      </c>
      <c r="X62" s="37">
        <f>SUMIFS(СВЦЭМ!$C$34:$C$777,СВЦЭМ!$A$34:$A$777,$A62,СВЦЭМ!$B$34:$B$777,X$47)+'СЕТ СН'!$G$9+СВЦЭМ!$D$10+'СЕТ СН'!$G$5-'СЕТ СН'!$G$17</f>
        <v>4084.1005570799994</v>
      </c>
      <c r="Y62" s="37">
        <f>SUMIFS(СВЦЭМ!$C$34:$C$777,СВЦЭМ!$A$34:$A$777,$A62,СВЦЭМ!$B$34:$B$777,Y$47)+'СЕТ СН'!$G$9+СВЦЭМ!$D$10+'СЕТ СН'!$G$5-'СЕТ СН'!$G$17</f>
        <v>4123.3183512700007</v>
      </c>
    </row>
    <row r="63" spans="1:25" ht="15.75" x14ac:dyDescent="0.2">
      <c r="A63" s="36">
        <f t="shared" si="1"/>
        <v>43147</v>
      </c>
      <c r="B63" s="37">
        <f>SUMIFS(СВЦЭМ!$C$34:$C$777,СВЦЭМ!$A$34:$A$777,$A63,СВЦЭМ!$B$34:$B$777,B$47)+'СЕТ СН'!$G$9+СВЦЭМ!$D$10+'СЕТ СН'!$G$5-'СЕТ СН'!$G$17</f>
        <v>4096.5343389899999</v>
      </c>
      <c r="C63" s="37">
        <f>SUMIFS(СВЦЭМ!$C$34:$C$777,СВЦЭМ!$A$34:$A$777,$A63,СВЦЭМ!$B$34:$B$777,C$47)+'СЕТ СН'!$G$9+СВЦЭМ!$D$10+'СЕТ СН'!$G$5-'СЕТ СН'!$G$17</f>
        <v>4133.2261064600007</v>
      </c>
      <c r="D63" s="37">
        <f>SUMIFS(СВЦЭМ!$C$34:$C$777,СВЦЭМ!$A$34:$A$777,$A63,СВЦЭМ!$B$34:$B$777,D$47)+'СЕТ СН'!$G$9+СВЦЭМ!$D$10+'СЕТ СН'!$G$5-'СЕТ СН'!$G$17</f>
        <v>4202.5261569300001</v>
      </c>
      <c r="E63" s="37">
        <f>SUMIFS(СВЦЭМ!$C$34:$C$777,СВЦЭМ!$A$34:$A$777,$A63,СВЦЭМ!$B$34:$B$777,E$47)+'СЕТ СН'!$G$9+СВЦЭМ!$D$10+'СЕТ СН'!$G$5-'СЕТ СН'!$G$17</f>
        <v>4208.62591926</v>
      </c>
      <c r="F63" s="37">
        <f>SUMIFS(СВЦЭМ!$C$34:$C$777,СВЦЭМ!$A$34:$A$777,$A63,СВЦЭМ!$B$34:$B$777,F$47)+'СЕТ СН'!$G$9+СВЦЭМ!$D$10+'СЕТ СН'!$G$5-'СЕТ СН'!$G$17</f>
        <v>4202.0018089499999</v>
      </c>
      <c r="G63" s="37">
        <f>SUMIFS(СВЦЭМ!$C$34:$C$777,СВЦЭМ!$A$34:$A$777,$A63,СВЦЭМ!$B$34:$B$777,G$47)+'СЕТ СН'!$G$9+СВЦЭМ!$D$10+'СЕТ СН'!$G$5-'СЕТ СН'!$G$17</f>
        <v>4177.8990835499999</v>
      </c>
      <c r="H63" s="37">
        <f>SUMIFS(СВЦЭМ!$C$34:$C$777,СВЦЭМ!$A$34:$A$777,$A63,СВЦЭМ!$B$34:$B$777,H$47)+'СЕТ СН'!$G$9+СВЦЭМ!$D$10+'СЕТ СН'!$G$5-'СЕТ СН'!$G$17</f>
        <v>4116.21908824</v>
      </c>
      <c r="I63" s="37">
        <f>SUMIFS(СВЦЭМ!$C$34:$C$777,СВЦЭМ!$A$34:$A$777,$A63,СВЦЭМ!$B$34:$B$777,I$47)+'СЕТ СН'!$G$9+СВЦЭМ!$D$10+'СЕТ СН'!$G$5-'СЕТ СН'!$G$17</f>
        <v>4042.2674927100002</v>
      </c>
      <c r="J63" s="37">
        <f>SUMIFS(СВЦЭМ!$C$34:$C$777,СВЦЭМ!$A$34:$A$777,$A63,СВЦЭМ!$B$34:$B$777,J$47)+'СЕТ СН'!$G$9+СВЦЭМ!$D$10+'СЕТ СН'!$G$5-'СЕТ СН'!$G$17</f>
        <v>4055.0653174099994</v>
      </c>
      <c r="K63" s="37">
        <f>SUMIFS(СВЦЭМ!$C$34:$C$777,СВЦЭМ!$A$34:$A$777,$A63,СВЦЭМ!$B$34:$B$777,K$47)+'СЕТ СН'!$G$9+СВЦЭМ!$D$10+'СЕТ СН'!$G$5-'СЕТ СН'!$G$17</f>
        <v>4048.6961832000002</v>
      </c>
      <c r="L63" s="37">
        <f>SUMIFS(СВЦЭМ!$C$34:$C$777,СВЦЭМ!$A$34:$A$777,$A63,СВЦЭМ!$B$34:$B$777,L$47)+'СЕТ СН'!$G$9+СВЦЭМ!$D$10+'СЕТ СН'!$G$5-'СЕТ СН'!$G$17</f>
        <v>4056.6044415000001</v>
      </c>
      <c r="M63" s="37">
        <f>SUMIFS(СВЦЭМ!$C$34:$C$777,СВЦЭМ!$A$34:$A$777,$A63,СВЦЭМ!$B$34:$B$777,M$47)+'СЕТ СН'!$G$9+СВЦЭМ!$D$10+'СЕТ СН'!$G$5-'СЕТ СН'!$G$17</f>
        <v>4059.8516649500002</v>
      </c>
      <c r="N63" s="37">
        <f>SUMIFS(СВЦЭМ!$C$34:$C$777,СВЦЭМ!$A$34:$A$777,$A63,СВЦЭМ!$B$34:$B$777,N$47)+'СЕТ СН'!$G$9+СВЦЭМ!$D$10+'СЕТ СН'!$G$5-'СЕТ СН'!$G$17</f>
        <v>4064.17395807</v>
      </c>
      <c r="O63" s="37">
        <f>SUMIFS(СВЦЭМ!$C$34:$C$777,СВЦЭМ!$A$34:$A$777,$A63,СВЦЭМ!$B$34:$B$777,O$47)+'СЕТ СН'!$G$9+СВЦЭМ!$D$10+'СЕТ СН'!$G$5-'СЕТ СН'!$G$17</f>
        <v>4077.57215847</v>
      </c>
      <c r="P63" s="37">
        <f>SUMIFS(СВЦЭМ!$C$34:$C$777,СВЦЭМ!$A$34:$A$777,$A63,СВЦЭМ!$B$34:$B$777,P$47)+'СЕТ СН'!$G$9+СВЦЭМ!$D$10+'СЕТ СН'!$G$5-'СЕТ СН'!$G$17</f>
        <v>4097.8189143099999</v>
      </c>
      <c r="Q63" s="37">
        <f>SUMIFS(СВЦЭМ!$C$34:$C$777,СВЦЭМ!$A$34:$A$777,$A63,СВЦЭМ!$B$34:$B$777,Q$47)+'СЕТ СН'!$G$9+СВЦЭМ!$D$10+'СЕТ СН'!$G$5-'СЕТ СН'!$G$17</f>
        <v>4099.3677282799999</v>
      </c>
      <c r="R63" s="37">
        <f>SUMIFS(СВЦЭМ!$C$34:$C$777,СВЦЭМ!$A$34:$A$777,$A63,СВЦЭМ!$B$34:$B$777,R$47)+'СЕТ СН'!$G$9+СВЦЭМ!$D$10+'СЕТ СН'!$G$5-'СЕТ СН'!$G$17</f>
        <v>4100.3983757400001</v>
      </c>
      <c r="S63" s="37">
        <f>SUMIFS(СВЦЭМ!$C$34:$C$777,СВЦЭМ!$A$34:$A$777,$A63,СВЦЭМ!$B$34:$B$777,S$47)+'СЕТ СН'!$G$9+СВЦЭМ!$D$10+'СЕТ СН'!$G$5-'СЕТ СН'!$G$17</f>
        <v>4097.8120889400006</v>
      </c>
      <c r="T63" s="37">
        <f>SUMIFS(СВЦЭМ!$C$34:$C$777,СВЦЭМ!$A$34:$A$777,$A63,СВЦЭМ!$B$34:$B$777,T$47)+'СЕТ СН'!$G$9+СВЦЭМ!$D$10+'СЕТ СН'!$G$5-'СЕТ СН'!$G$17</f>
        <v>4064.8317340399994</v>
      </c>
      <c r="U63" s="37">
        <f>SUMIFS(СВЦЭМ!$C$34:$C$777,СВЦЭМ!$A$34:$A$777,$A63,СВЦЭМ!$B$34:$B$777,U$47)+'СЕТ СН'!$G$9+СВЦЭМ!$D$10+'СЕТ СН'!$G$5-'СЕТ СН'!$G$17</f>
        <v>4041.7226066299995</v>
      </c>
      <c r="V63" s="37">
        <f>SUMIFS(СВЦЭМ!$C$34:$C$777,СВЦЭМ!$A$34:$A$777,$A63,СВЦЭМ!$B$34:$B$777,V$47)+'СЕТ СН'!$G$9+СВЦЭМ!$D$10+'СЕТ СН'!$G$5-'СЕТ СН'!$G$17</f>
        <v>4049.3503744199993</v>
      </c>
      <c r="W63" s="37">
        <f>SUMIFS(СВЦЭМ!$C$34:$C$777,СВЦЭМ!$A$34:$A$777,$A63,СВЦЭМ!$B$34:$B$777,W$47)+'СЕТ СН'!$G$9+СВЦЭМ!$D$10+'СЕТ СН'!$G$5-'СЕТ СН'!$G$17</f>
        <v>4053.8504192699997</v>
      </c>
      <c r="X63" s="37">
        <f>SUMIFS(СВЦЭМ!$C$34:$C$777,СВЦЭМ!$A$34:$A$777,$A63,СВЦЭМ!$B$34:$B$777,X$47)+'СЕТ СН'!$G$9+СВЦЭМ!$D$10+'СЕТ СН'!$G$5-'СЕТ СН'!$G$17</f>
        <v>4056.3841067199996</v>
      </c>
      <c r="Y63" s="37">
        <f>SUMIFS(СВЦЭМ!$C$34:$C$777,СВЦЭМ!$A$34:$A$777,$A63,СВЦЭМ!$B$34:$B$777,Y$47)+'СЕТ СН'!$G$9+СВЦЭМ!$D$10+'СЕТ СН'!$G$5-'СЕТ СН'!$G$17</f>
        <v>4071.0576636000001</v>
      </c>
    </row>
    <row r="64" spans="1:25" ht="15.75" x14ac:dyDescent="0.2">
      <c r="A64" s="36">
        <f t="shared" si="1"/>
        <v>43148</v>
      </c>
      <c r="B64" s="37">
        <f>SUMIFS(СВЦЭМ!$C$34:$C$777,СВЦЭМ!$A$34:$A$777,$A64,СВЦЭМ!$B$34:$B$777,B$47)+'СЕТ СН'!$G$9+СВЦЭМ!$D$10+'СЕТ СН'!$G$5-'СЕТ СН'!$G$17</f>
        <v>4068.0306876899999</v>
      </c>
      <c r="C64" s="37">
        <f>SUMIFS(СВЦЭМ!$C$34:$C$777,СВЦЭМ!$A$34:$A$777,$A64,СВЦЭМ!$B$34:$B$777,C$47)+'СЕТ СН'!$G$9+СВЦЭМ!$D$10+'СЕТ СН'!$G$5-'СЕТ СН'!$G$17</f>
        <v>4089.1334725299998</v>
      </c>
      <c r="D64" s="37">
        <f>SUMIFS(СВЦЭМ!$C$34:$C$777,СВЦЭМ!$A$34:$A$777,$A64,СВЦЭМ!$B$34:$B$777,D$47)+'СЕТ СН'!$G$9+СВЦЭМ!$D$10+'СЕТ СН'!$G$5-'СЕТ СН'!$G$17</f>
        <v>4158.2370007700001</v>
      </c>
      <c r="E64" s="37">
        <f>SUMIFS(СВЦЭМ!$C$34:$C$777,СВЦЭМ!$A$34:$A$777,$A64,СВЦЭМ!$B$34:$B$777,E$47)+'СЕТ СН'!$G$9+СВЦЭМ!$D$10+'СЕТ СН'!$G$5-'СЕТ СН'!$G$17</f>
        <v>4194.51784709</v>
      </c>
      <c r="F64" s="37">
        <f>SUMIFS(СВЦЭМ!$C$34:$C$777,СВЦЭМ!$A$34:$A$777,$A64,СВЦЭМ!$B$34:$B$777,F$47)+'СЕТ СН'!$G$9+СВЦЭМ!$D$10+'СЕТ СН'!$G$5-'СЕТ СН'!$G$17</f>
        <v>4197.9904707900005</v>
      </c>
      <c r="G64" s="37">
        <f>SUMIFS(СВЦЭМ!$C$34:$C$777,СВЦЭМ!$A$34:$A$777,$A64,СВЦЭМ!$B$34:$B$777,G$47)+'СЕТ СН'!$G$9+СВЦЭМ!$D$10+'СЕТ СН'!$G$5-'СЕТ СН'!$G$17</f>
        <v>4192.5746149200004</v>
      </c>
      <c r="H64" s="37">
        <f>SUMIFS(СВЦЭМ!$C$34:$C$777,СВЦЭМ!$A$34:$A$777,$A64,СВЦЭМ!$B$34:$B$777,H$47)+'СЕТ СН'!$G$9+СВЦЭМ!$D$10+'СЕТ СН'!$G$5-'СЕТ СН'!$G$17</f>
        <v>4165.2128308800002</v>
      </c>
      <c r="I64" s="37">
        <f>SUMIFS(СВЦЭМ!$C$34:$C$777,СВЦЭМ!$A$34:$A$777,$A64,СВЦЭМ!$B$34:$B$777,I$47)+'СЕТ СН'!$G$9+СВЦЭМ!$D$10+'СЕТ СН'!$G$5-'СЕТ СН'!$G$17</f>
        <v>4101.2492352700001</v>
      </c>
      <c r="J64" s="37">
        <f>SUMIFS(СВЦЭМ!$C$34:$C$777,СВЦЭМ!$A$34:$A$777,$A64,СВЦЭМ!$B$34:$B$777,J$47)+'СЕТ СН'!$G$9+СВЦЭМ!$D$10+'СЕТ СН'!$G$5-'СЕТ СН'!$G$17</f>
        <v>4072.75616992</v>
      </c>
      <c r="K64" s="37">
        <f>SUMIFS(СВЦЭМ!$C$34:$C$777,СВЦЭМ!$A$34:$A$777,$A64,СВЦЭМ!$B$34:$B$777,K$47)+'СЕТ СН'!$G$9+СВЦЭМ!$D$10+'СЕТ СН'!$G$5-'СЕТ СН'!$G$17</f>
        <v>4026.4816613299995</v>
      </c>
      <c r="L64" s="37">
        <f>SUMIFS(СВЦЭМ!$C$34:$C$777,СВЦЭМ!$A$34:$A$777,$A64,СВЦЭМ!$B$34:$B$777,L$47)+'СЕТ СН'!$G$9+СВЦЭМ!$D$10+'СЕТ СН'!$G$5-'СЕТ СН'!$G$17</f>
        <v>4004.6816613799997</v>
      </c>
      <c r="M64" s="37">
        <f>SUMIFS(СВЦЭМ!$C$34:$C$777,СВЦЭМ!$A$34:$A$777,$A64,СВЦЭМ!$B$34:$B$777,M$47)+'СЕТ СН'!$G$9+СВЦЭМ!$D$10+'СЕТ СН'!$G$5-'СЕТ СН'!$G$17</f>
        <v>4010.2160486500002</v>
      </c>
      <c r="N64" s="37">
        <f>SUMIFS(СВЦЭМ!$C$34:$C$777,СВЦЭМ!$A$34:$A$777,$A64,СВЦЭМ!$B$34:$B$777,N$47)+'СЕТ СН'!$G$9+СВЦЭМ!$D$10+'СЕТ СН'!$G$5-'СЕТ СН'!$G$17</f>
        <v>4014.48188626</v>
      </c>
      <c r="O64" s="37">
        <f>SUMIFS(СВЦЭМ!$C$34:$C$777,СВЦЭМ!$A$34:$A$777,$A64,СВЦЭМ!$B$34:$B$777,O$47)+'СЕТ СН'!$G$9+СВЦЭМ!$D$10+'СЕТ СН'!$G$5-'СЕТ СН'!$G$17</f>
        <v>4037.7489402599999</v>
      </c>
      <c r="P64" s="37">
        <f>SUMIFS(СВЦЭМ!$C$34:$C$777,СВЦЭМ!$A$34:$A$777,$A64,СВЦЭМ!$B$34:$B$777,P$47)+'СЕТ СН'!$G$9+СВЦЭМ!$D$10+'СЕТ СН'!$G$5-'СЕТ СН'!$G$17</f>
        <v>4058.6532710899996</v>
      </c>
      <c r="Q64" s="37">
        <f>SUMIFS(СВЦЭМ!$C$34:$C$777,СВЦЭМ!$A$34:$A$777,$A64,СВЦЭМ!$B$34:$B$777,Q$47)+'СЕТ СН'!$G$9+СВЦЭМ!$D$10+'СЕТ СН'!$G$5-'СЕТ СН'!$G$17</f>
        <v>4051.9016250399995</v>
      </c>
      <c r="R64" s="37">
        <f>SUMIFS(СВЦЭМ!$C$34:$C$777,СВЦЭМ!$A$34:$A$777,$A64,СВЦЭМ!$B$34:$B$777,R$47)+'СЕТ СН'!$G$9+СВЦЭМ!$D$10+'СЕТ СН'!$G$5-'СЕТ СН'!$G$17</f>
        <v>4066.7880160199998</v>
      </c>
      <c r="S64" s="37">
        <f>SUMIFS(СВЦЭМ!$C$34:$C$777,СВЦЭМ!$A$34:$A$777,$A64,СВЦЭМ!$B$34:$B$777,S$47)+'СЕТ СН'!$G$9+СВЦЭМ!$D$10+'СЕТ СН'!$G$5-'СЕТ СН'!$G$17</f>
        <v>4061.3140004900001</v>
      </c>
      <c r="T64" s="37">
        <f>SUMIFS(СВЦЭМ!$C$34:$C$777,СВЦЭМ!$A$34:$A$777,$A64,СВЦЭМ!$B$34:$B$777,T$47)+'СЕТ СН'!$G$9+СВЦЭМ!$D$10+'СЕТ СН'!$G$5-'СЕТ СН'!$G$17</f>
        <v>4017.4215390799995</v>
      </c>
      <c r="U64" s="37">
        <f>SUMIFS(СВЦЭМ!$C$34:$C$777,СВЦЭМ!$A$34:$A$777,$A64,СВЦЭМ!$B$34:$B$777,U$47)+'СЕТ СН'!$G$9+СВЦЭМ!$D$10+'СЕТ СН'!$G$5-'СЕТ СН'!$G$17</f>
        <v>3993.8056023200002</v>
      </c>
      <c r="V64" s="37">
        <f>SUMIFS(СВЦЭМ!$C$34:$C$777,СВЦЭМ!$A$34:$A$777,$A64,СВЦЭМ!$B$34:$B$777,V$47)+'СЕТ СН'!$G$9+СВЦЭМ!$D$10+'СЕТ СН'!$G$5-'СЕТ СН'!$G$17</f>
        <v>4010.9732837300003</v>
      </c>
      <c r="W64" s="37">
        <f>SUMIFS(СВЦЭМ!$C$34:$C$777,СВЦЭМ!$A$34:$A$777,$A64,СВЦЭМ!$B$34:$B$777,W$47)+'СЕТ СН'!$G$9+СВЦЭМ!$D$10+'СЕТ СН'!$G$5-'СЕТ СН'!$G$17</f>
        <v>4025.7744050599999</v>
      </c>
      <c r="X64" s="37">
        <f>SUMIFS(СВЦЭМ!$C$34:$C$777,СВЦЭМ!$A$34:$A$777,$A64,СВЦЭМ!$B$34:$B$777,X$47)+'СЕТ СН'!$G$9+СВЦЭМ!$D$10+'СЕТ СН'!$G$5-'СЕТ СН'!$G$17</f>
        <v>4059.0056153499995</v>
      </c>
      <c r="Y64" s="37">
        <f>SUMIFS(СВЦЭМ!$C$34:$C$777,СВЦЭМ!$A$34:$A$777,$A64,СВЦЭМ!$B$34:$B$777,Y$47)+'СЕТ СН'!$G$9+СВЦЭМ!$D$10+'СЕТ СН'!$G$5-'СЕТ СН'!$G$17</f>
        <v>4080.8598008100003</v>
      </c>
    </row>
    <row r="65" spans="1:27" ht="15.75" x14ac:dyDescent="0.2">
      <c r="A65" s="36">
        <f t="shared" si="1"/>
        <v>43149</v>
      </c>
      <c r="B65" s="37">
        <f>SUMIFS(СВЦЭМ!$C$34:$C$777,СВЦЭМ!$A$34:$A$777,$A65,СВЦЭМ!$B$34:$B$777,B$47)+'СЕТ СН'!$G$9+СВЦЭМ!$D$10+'СЕТ СН'!$G$5-'СЕТ СН'!$G$17</f>
        <v>4117.3702214800005</v>
      </c>
      <c r="C65" s="37">
        <f>SUMIFS(СВЦЭМ!$C$34:$C$777,СВЦЭМ!$A$34:$A$777,$A65,СВЦЭМ!$B$34:$B$777,C$47)+'СЕТ СН'!$G$9+СВЦЭМ!$D$10+'СЕТ СН'!$G$5-'СЕТ СН'!$G$17</f>
        <v>4165.34628969</v>
      </c>
      <c r="D65" s="37">
        <f>SUMIFS(СВЦЭМ!$C$34:$C$777,СВЦЭМ!$A$34:$A$777,$A65,СВЦЭМ!$B$34:$B$777,D$47)+'СЕТ СН'!$G$9+СВЦЭМ!$D$10+'СЕТ СН'!$G$5-'СЕТ СН'!$G$17</f>
        <v>4209.4133990300006</v>
      </c>
      <c r="E65" s="37">
        <f>SUMIFS(СВЦЭМ!$C$34:$C$777,СВЦЭМ!$A$34:$A$777,$A65,СВЦЭМ!$B$34:$B$777,E$47)+'СЕТ СН'!$G$9+СВЦЭМ!$D$10+'СЕТ СН'!$G$5-'СЕТ СН'!$G$17</f>
        <v>4232.6285092500002</v>
      </c>
      <c r="F65" s="37">
        <f>SUMIFS(СВЦЭМ!$C$34:$C$777,СВЦЭМ!$A$34:$A$777,$A65,СВЦЭМ!$B$34:$B$777,F$47)+'СЕТ СН'!$G$9+СВЦЭМ!$D$10+'СЕТ СН'!$G$5-'СЕТ СН'!$G$17</f>
        <v>4203.2075875</v>
      </c>
      <c r="G65" s="37">
        <f>SUMIFS(СВЦЭМ!$C$34:$C$777,СВЦЭМ!$A$34:$A$777,$A65,СВЦЭМ!$B$34:$B$777,G$47)+'СЕТ СН'!$G$9+СВЦЭМ!$D$10+'СЕТ СН'!$G$5-'СЕТ СН'!$G$17</f>
        <v>4174.1466720600001</v>
      </c>
      <c r="H65" s="37">
        <f>SUMIFS(СВЦЭМ!$C$34:$C$777,СВЦЭМ!$A$34:$A$777,$A65,СВЦЭМ!$B$34:$B$777,H$47)+'СЕТ СН'!$G$9+СВЦЭМ!$D$10+'СЕТ СН'!$G$5-'СЕТ СН'!$G$17</f>
        <v>4156.7130581500005</v>
      </c>
      <c r="I65" s="37">
        <f>SUMIFS(СВЦЭМ!$C$34:$C$777,СВЦЭМ!$A$34:$A$777,$A65,СВЦЭМ!$B$34:$B$777,I$47)+'СЕТ СН'!$G$9+СВЦЭМ!$D$10+'СЕТ СН'!$G$5-'СЕТ СН'!$G$17</f>
        <v>4113.9193520200006</v>
      </c>
      <c r="J65" s="37">
        <f>SUMIFS(СВЦЭМ!$C$34:$C$777,СВЦЭМ!$A$34:$A$777,$A65,СВЦЭМ!$B$34:$B$777,J$47)+'СЕТ СН'!$G$9+СВЦЭМ!$D$10+'СЕТ СН'!$G$5-'СЕТ СН'!$G$17</f>
        <v>4110.3998660300003</v>
      </c>
      <c r="K65" s="37">
        <f>SUMIFS(СВЦЭМ!$C$34:$C$777,СВЦЭМ!$A$34:$A$777,$A65,СВЦЭМ!$B$34:$B$777,K$47)+'СЕТ СН'!$G$9+СВЦЭМ!$D$10+'СЕТ СН'!$G$5-'СЕТ СН'!$G$17</f>
        <v>4088.6182312400001</v>
      </c>
      <c r="L65" s="37">
        <f>SUMIFS(СВЦЭМ!$C$34:$C$777,СВЦЭМ!$A$34:$A$777,$A65,СВЦЭМ!$B$34:$B$777,L$47)+'СЕТ СН'!$G$9+СВЦЭМ!$D$10+'СЕТ СН'!$G$5-'СЕТ СН'!$G$17</f>
        <v>4063.4537317700001</v>
      </c>
      <c r="M65" s="37">
        <f>SUMIFS(СВЦЭМ!$C$34:$C$777,СВЦЭМ!$A$34:$A$777,$A65,СВЦЭМ!$B$34:$B$777,M$47)+'СЕТ СН'!$G$9+СВЦЭМ!$D$10+'СЕТ СН'!$G$5-'СЕТ СН'!$G$17</f>
        <v>4062.2772405199999</v>
      </c>
      <c r="N65" s="37">
        <f>SUMIFS(СВЦЭМ!$C$34:$C$777,СВЦЭМ!$A$34:$A$777,$A65,СВЦЭМ!$B$34:$B$777,N$47)+'СЕТ СН'!$G$9+СВЦЭМ!$D$10+'СЕТ СН'!$G$5-'СЕТ СН'!$G$17</f>
        <v>4067.9840319899999</v>
      </c>
      <c r="O65" s="37">
        <f>SUMIFS(СВЦЭМ!$C$34:$C$777,СВЦЭМ!$A$34:$A$777,$A65,СВЦЭМ!$B$34:$B$777,O$47)+'СЕТ СН'!$G$9+СВЦЭМ!$D$10+'СЕТ СН'!$G$5-'СЕТ СН'!$G$17</f>
        <v>4078.1182002099999</v>
      </c>
      <c r="P65" s="37">
        <f>SUMIFS(СВЦЭМ!$C$34:$C$777,СВЦЭМ!$A$34:$A$777,$A65,СВЦЭМ!$B$34:$B$777,P$47)+'СЕТ СН'!$G$9+СВЦЭМ!$D$10+'СЕТ СН'!$G$5-'СЕТ СН'!$G$17</f>
        <v>4086.6044768799998</v>
      </c>
      <c r="Q65" s="37">
        <f>SUMIFS(СВЦЭМ!$C$34:$C$777,СВЦЭМ!$A$34:$A$777,$A65,СВЦЭМ!$B$34:$B$777,Q$47)+'СЕТ СН'!$G$9+СВЦЭМ!$D$10+'СЕТ СН'!$G$5-'СЕТ СН'!$G$17</f>
        <v>4086.5172029</v>
      </c>
      <c r="R65" s="37">
        <f>SUMIFS(СВЦЭМ!$C$34:$C$777,СВЦЭМ!$A$34:$A$777,$A65,СВЦЭМ!$B$34:$B$777,R$47)+'СЕТ СН'!$G$9+СВЦЭМ!$D$10+'СЕТ СН'!$G$5-'СЕТ СН'!$G$17</f>
        <v>4089.3575466999996</v>
      </c>
      <c r="S65" s="37">
        <f>SUMIFS(СВЦЭМ!$C$34:$C$777,СВЦЭМ!$A$34:$A$777,$A65,СВЦЭМ!$B$34:$B$777,S$47)+'СЕТ СН'!$G$9+СВЦЭМ!$D$10+'СЕТ СН'!$G$5-'СЕТ СН'!$G$17</f>
        <v>4063.4389921299994</v>
      </c>
      <c r="T65" s="37">
        <f>SUMIFS(СВЦЭМ!$C$34:$C$777,СВЦЭМ!$A$34:$A$777,$A65,СВЦЭМ!$B$34:$B$777,T$47)+'СЕТ СН'!$G$9+СВЦЭМ!$D$10+'СЕТ СН'!$G$5-'СЕТ СН'!$G$17</f>
        <v>4034.2794788099995</v>
      </c>
      <c r="U65" s="37">
        <f>SUMIFS(СВЦЭМ!$C$34:$C$777,СВЦЭМ!$A$34:$A$777,$A65,СВЦЭМ!$B$34:$B$777,U$47)+'СЕТ СН'!$G$9+СВЦЭМ!$D$10+'СЕТ СН'!$G$5-'СЕТ СН'!$G$17</f>
        <v>4003.0467728299996</v>
      </c>
      <c r="V65" s="37">
        <f>SUMIFS(СВЦЭМ!$C$34:$C$777,СВЦЭМ!$A$34:$A$777,$A65,СВЦЭМ!$B$34:$B$777,V$47)+'СЕТ СН'!$G$9+СВЦЭМ!$D$10+'СЕТ СН'!$G$5-'СЕТ СН'!$G$17</f>
        <v>4016.6603594599997</v>
      </c>
      <c r="W65" s="37">
        <f>SUMIFS(СВЦЭМ!$C$34:$C$777,СВЦЭМ!$A$34:$A$777,$A65,СВЦЭМ!$B$34:$B$777,W$47)+'СЕТ СН'!$G$9+СВЦЭМ!$D$10+'СЕТ СН'!$G$5-'СЕТ СН'!$G$17</f>
        <v>4026.0527062699998</v>
      </c>
      <c r="X65" s="37">
        <f>SUMIFS(СВЦЭМ!$C$34:$C$777,СВЦЭМ!$A$34:$A$777,$A65,СВЦЭМ!$B$34:$B$777,X$47)+'СЕТ СН'!$G$9+СВЦЭМ!$D$10+'СЕТ СН'!$G$5-'СЕТ СН'!$G$17</f>
        <v>4053.7193403199994</v>
      </c>
      <c r="Y65" s="37">
        <f>SUMIFS(СВЦЭМ!$C$34:$C$777,СВЦЭМ!$A$34:$A$777,$A65,СВЦЭМ!$B$34:$B$777,Y$47)+'СЕТ СН'!$G$9+СВЦЭМ!$D$10+'СЕТ СН'!$G$5-'СЕТ СН'!$G$17</f>
        <v>4085.6496345099999</v>
      </c>
    </row>
    <row r="66" spans="1:27" ht="15.75" x14ac:dyDescent="0.2">
      <c r="A66" s="36">
        <f t="shared" si="1"/>
        <v>43150</v>
      </c>
      <c r="B66" s="37">
        <f>SUMIFS(СВЦЭМ!$C$34:$C$777,СВЦЭМ!$A$34:$A$777,$A66,СВЦЭМ!$B$34:$B$777,B$47)+'СЕТ СН'!$G$9+СВЦЭМ!$D$10+'СЕТ СН'!$G$5-'СЕТ СН'!$G$17</f>
        <v>4056.5140911900003</v>
      </c>
      <c r="C66" s="37">
        <f>SUMIFS(СВЦЭМ!$C$34:$C$777,СВЦЭМ!$A$34:$A$777,$A66,СВЦЭМ!$B$34:$B$777,C$47)+'СЕТ СН'!$G$9+СВЦЭМ!$D$10+'СЕТ СН'!$G$5-'СЕТ СН'!$G$17</f>
        <v>4086.7824228499999</v>
      </c>
      <c r="D66" s="37">
        <f>SUMIFS(СВЦЭМ!$C$34:$C$777,СВЦЭМ!$A$34:$A$777,$A66,СВЦЭМ!$B$34:$B$777,D$47)+'СЕТ СН'!$G$9+СВЦЭМ!$D$10+'СЕТ СН'!$G$5-'СЕТ СН'!$G$17</f>
        <v>4134.8777907800004</v>
      </c>
      <c r="E66" s="37">
        <f>SUMIFS(СВЦЭМ!$C$34:$C$777,СВЦЭМ!$A$34:$A$777,$A66,СВЦЭМ!$B$34:$B$777,E$47)+'СЕТ СН'!$G$9+СВЦЭМ!$D$10+'СЕТ СН'!$G$5-'СЕТ СН'!$G$17</f>
        <v>4139.2168869400002</v>
      </c>
      <c r="F66" s="37">
        <f>SUMIFS(СВЦЭМ!$C$34:$C$777,СВЦЭМ!$A$34:$A$777,$A66,СВЦЭМ!$B$34:$B$777,F$47)+'СЕТ СН'!$G$9+СВЦЭМ!$D$10+'СЕТ СН'!$G$5-'СЕТ СН'!$G$17</f>
        <v>4140.5313974600003</v>
      </c>
      <c r="G66" s="37">
        <f>SUMIFS(СВЦЭМ!$C$34:$C$777,СВЦЭМ!$A$34:$A$777,$A66,СВЦЭМ!$B$34:$B$777,G$47)+'СЕТ СН'!$G$9+СВЦЭМ!$D$10+'СЕТ СН'!$G$5-'СЕТ СН'!$G$17</f>
        <v>4132.9470341200004</v>
      </c>
      <c r="H66" s="37">
        <f>SUMIFS(СВЦЭМ!$C$34:$C$777,СВЦЭМ!$A$34:$A$777,$A66,СВЦЭМ!$B$34:$B$777,H$47)+'СЕТ СН'!$G$9+СВЦЭМ!$D$10+'СЕТ СН'!$G$5-'СЕТ СН'!$G$17</f>
        <v>4082.7474898299993</v>
      </c>
      <c r="I66" s="37">
        <f>SUMIFS(СВЦЭМ!$C$34:$C$777,СВЦЭМ!$A$34:$A$777,$A66,СВЦЭМ!$B$34:$B$777,I$47)+'СЕТ СН'!$G$9+СВЦЭМ!$D$10+'СЕТ СН'!$G$5-'СЕТ СН'!$G$17</f>
        <v>4035.5114867399993</v>
      </c>
      <c r="J66" s="37">
        <f>SUMIFS(СВЦЭМ!$C$34:$C$777,СВЦЭМ!$A$34:$A$777,$A66,СВЦЭМ!$B$34:$B$777,J$47)+'СЕТ СН'!$G$9+СВЦЭМ!$D$10+'СЕТ СН'!$G$5-'СЕТ СН'!$G$17</f>
        <v>4058.6782919399998</v>
      </c>
      <c r="K66" s="37">
        <f>SUMIFS(СВЦЭМ!$C$34:$C$777,СВЦЭМ!$A$34:$A$777,$A66,СВЦЭМ!$B$34:$B$777,K$47)+'СЕТ СН'!$G$9+СВЦЭМ!$D$10+'СЕТ СН'!$G$5-'СЕТ СН'!$G$17</f>
        <v>4063.4814075599993</v>
      </c>
      <c r="L66" s="37">
        <f>SUMIFS(СВЦЭМ!$C$34:$C$777,СВЦЭМ!$A$34:$A$777,$A66,СВЦЭМ!$B$34:$B$777,L$47)+'СЕТ СН'!$G$9+СВЦЭМ!$D$10+'СЕТ СН'!$G$5-'СЕТ СН'!$G$17</f>
        <v>4058.1609144599993</v>
      </c>
      <c r="M66" s="37">
        <f>SUMIFS(СВЦЭМ!$C$34:$C$777,СВЦЭМ!$A$34:$A$777,$A66,СВЦЭМ!$B$34:$B$777,M$47)+'СЕТ СН'!$G$9+СВЦЭМ!$D$10+'СЕТ СН'!$G$5-'СЕТ СН'!$G$17</f>
        <v>4068.21230754</v>
      </c>
      <c r="N66" s="37">
        <f>SUMIFS(СВЦЭМ!$C$34:$C$777,СВЦЭМ!$A$34:$A$777,$A66,СВЦЭМ!$B$34:$B$777,N$47)+'СЕТ СН'!$G$9+СВЦЭМ!$D$10+'СЕТ СН'!$G$5-'СЕТ СН'!$G$17</f>
        <v>4065.6187496400003</v>
      </c>
      <c r="O66" s="37">
        <f>SUMIFS(СВЦЭМ!$C$34:$C$777,СВЦЭМ!$A$34:$A$777,$A66,СВЦЭМ!$B$34:$B$777,O$47)+'СЕТ СН'!$G$9+СВЦЭМ!$D$10+'СЕТ СН'!$G$5-'СЕТ СН'!$G$17</f>
        <v>4071.6319210299994</v>
      </c>
      <c r="P66" s="37">
        <f>SUMIFS(СВЦЭМ!$C$34:$C$777,СВЦЭМ!$A$34:$A$777,$A66,СВЦЭМ!$B$34:$B$777,P$47)+'СЕТ СН'!$G$9+СВЦЭМ!$D$10+'СЕТ СН'!$G$5-'СЕТ СН'!$G$17</f>
        <v>4093.6143941400001</v>
      </c>
      <c r="Q66" s="37">
        <f>SUMIFS(СВЦЭМ!$C$34:$C$777,СВЦЭМ!$A$34:$A$777,$A66,СВЦЭМ!$B$34:$B$777,Q$47)+'СЕТ СН'!$G$9+СВЦЭМ!$D$10+'СЕТ СН'!$G$5-'СЕТ СН'!$G$17</f>
        <v>4083.4536717099995</v>
      </c>
      <c r="R66" s="37">
        <f>SUMIFS(СВЦЭМ!$C$34:$C$777,СВЦЭМ!$A$34:$A$777,$A66,СВЦЭМ!$B$34:$B$777,R$47)+'СЕТ СН'!$G$9+СВЦЭМ!$D$10+'СЕТ СН'!$G$5-'СЕТ СН'!$G$17</f>
        <v>4080.8298679999994</v>
      </c>
      <c r="S66" s="37">
        <f>SUMIFS(СВЦЭМ!$C$34:$C$777,СВЦЭМ!$A$34:$A$777,$A66,СВЦЭМ!$B$34:$B$777,S$47)+'СЕТ СН'!$G$9+СВЦЭМ!$D$10+'СЕТ СН'!$G$5-'СЕТ СН'!$G$17</f>
        <v>4074.1750432699996</v>
      </c>
      <c r="T66" s="37">
        <f>SUMIFS(СВЦЭМ!$C$34:$C$777,СВЦЭМ!$A$34:$A$777,$A66,СВЦЭМ!$B$34:$B$777,T$47)+'СЕТ СН'!$G$9+СВЦЭМ!$D$10+'СЕТ СН'!$G$5-'СЕТ СН'!$G$17</f>
        <v>4046.8800077399997</v>
      </c>
      <c r="U66" s="37">
        <f>SUMIFS(СВЦЭМ!$C$34:$C$777,СВЦЭМ!$A$34:$A$777,$A66,СВЦЭМ!$B$34:$B$777,U$47)+'СЕТ СН'!$G$9+СВЦЭМ!$D$10+'СЕТ СН'!$G$5-'СЕТ СН'!$G$17</f>
        <v>4033.4567041300002</v>
      </c>
      <c r="V66" s="37">
        <f>SUMIFS(СВЦЭМ!$C$34:$C$777,СВЦЭМ!$A$34:$A$777,$A66,СВЦЭМ!$B$34:$B$777,V$47)+'СЕТ СН'!$G$9+СВЦЭМ!$D$10+'СЕТ СН'!$G$5-'СЕТ СН'!$G$17</f>
        <v>4062.7712174200001</v>
      </c>
      <c r="W66" s="37">
        <f>SUMIFS(СВЦЭМ!$C$34:$C$777,СВЦЭМ!$A$34:$A$777,$A66,СВЦЭМ!$B$34:$B$777,W$47)+'СЕТ СН'!$G$9+СВЦЭМ!$D$10+'СЕТ СН'!$G$5-'СЕТ СН'!$G$17</f>
        <v>4066.2328534699996</v>
      </c>
      <c r="X66" s="37">
        <f>SUMIFS(СВЦЭМ!$C$34:$C$777,СВЦЭМ!$A$34:$A$777,$A66,СВЦЭМ!$B$34:$B$777,X$47)+'СЕТ СН'!$G$9+СВЦЭМ!$D$10+'СЕТ СН'!$G$5-'СЕТ СН'!$G$17</f>
        <v>4079.05860248</v>
      </c>
      <c r="Y66" s="37">
        <f>SUMIFS(СВЦЭМ!$C$34:$C$777,СВЦЭМ!$A$34:$A$777,$A66,СВЦЭМ!$B$34:$B$777,Y$47)+'СЕТ СН'!$G$9+СВЦЭМ!$D$10+'СЕТ СН'!$G$5-'СЕТ СН'!$G$17</f>
        <v>4108.4931256300006</v>
      </c>
    </row>
    <row r="67" spans="1:27" ht="15.75" x14ac:dyDescent="0.2">
      <c r="A67" s="36">
        <f t="shared" si="1"/>
        <v>43151</v>
      </c>
      <c r="B67" s="37">
        <f>SUMIFS(СВЦЭМ!$C$34:$C$777,СВЦЭМ!$A$34:$A$777,$A67,СВЦЭМ!$B$34:$B$777,B$47)+'СЕТ СН'!$G$9+СВЦЭМ!$D$10+'СЕТ СН'!$G$5-'СЕТ СН'!$G$17</f>
        <v>4114.3471307600003</v>
      </c>
      <c r="C67" s="37">
        <f>SUMIFS(СВЦЭМ!$C$34:$C$777,СВЦЭМ!$A$34:$A$777,$A67,СВЦЭМ!$B$34:$B$777,C$47)+'СЕТ СН'!$G$9+СВЦЭМ!$D$10+'СЕТ СН'!$G$5-'СЕТ СН'!$G$17</f>
        <v>4146.9444134200003</v>
      </c>
      <c r="D67" s="37">
        <f>SUMIFS(СВЦЭМ!$C$34:$C$777,СВЦЭМ!$A$34:$A$777,$A67,СВЦЭМ!$B$34:$B$777,D$47)+'СЕТ СН'!$G$9+СВЦЭМ!$D$10+'СЕТ СН'!$G$5-'СЕТ СН'!$G$17</f>
        <v>4197.0752373599998</v>
      </c>
      <c r="E67" s="37">
        <f>SUMIFS(СВЦЭМ!$C$34:$C$777,СВЦЭМ!$A$34:$A$777,$A67,СВЦЭМ!$B$34:$B$777,E$47)+'СЕТ СН'!$G$9+СВЦЭМ!$D$10+'СЕТ СН'!$G$5-'СЕТ СН'!$G$17</f>
        <v>4208.9581298399999</v>
      </c>
      <c r="F67" s="37">
        <f>SUMIFS(СВЦЭМ!$C$34:$C$777,СВЦЭМ!$A$34:$A$777,$A67,СВЦЭМ!$B$34:$B$777,F$47)+'СЕТ СН'!$G$9+СВЦЭМ!$D$10+'СЕТ СН'!$G$5-'СЕТ СН'!$G$17</f>
        <v>4208.9765522200005</v>
      </c>
      <c r="G67" s="37">
        <f>SUMIFS(СВЦЭМ!$C$34:$C$777,СВЦЭМ!$A$34:$A$777,$A67,СВЦЭМ!$B$34:$B$777,G$47)+'СЕТ СН'!$G$9+СВЦЭМ!$D$10+'СЕТ СН'!$G$5-'СЕТ СН'!$G$17</f>
        <v>4201.2513800500001</v>
      </c>
      <c r="H67" s="37">
        <f>SUMIFS(СВЦЭМ!$C$34:$C$777,СВЦЭМ!$A$34:$A$777,$A67,СВЦЭМ!$B$34:$B$777,H$47)+'СЕТ СН'!$G$9+СВЦЭМ!$D$10+'СЕТ СН'!$G$5-'СЕТ СН'!$G$17</f>
        <v>4150.9057220599998</v>
      </c>
      <c r="I67" s="37">
        <f>SUMIFS(СВЦЭМ!$C$34:$C$777,СВЦЭМ!$A$34:$A$777,$A67,СВЦЭМ!$B$34:$B$777,I$47)+'СЕТ СН'!$G$9+СВЦЭМ!$D$10+'СЕТ СН'!$G$5-'СЕТ СН'!$G$17</f>
        <v>4074.0842772000001</v>
      </c>
      <c r="J67" s="37">
        <f>SUMIFS(СВЦЭМ!$C$34:$C$777,СВЦЭМ!$A$34:$A$777,$A67,СВЦЭМ!$B$34:$B$777,J$47)+'СЕТ СН'!$G$9+СВЦЭМ!$D$10+'СЕТ СН'!$G$5-'СЕТ СН'!$G$17</f>
        <v>4092.8080024999995</v>
      </c>
      <c r="K67" s="37">
        <f>SUMIFS(СВЦЭМ!$C$34:$C$777,СВЦЭМ!$A$34:$A$777,$A67,СВЦЭМ!$B$34:$B$777,K$47)+'СЕТ СН'!$G$9+СВЦЭМ!$D$10+'СЕТ СН'!$G$5-'СЕТ СН'!$G$17</f>
        <v>4075.9234710199994</v>
      </c>
      <c r="L67" s="37">
        <f>SUMIFS(СВЦЭМ!$C$34:$C$777,СВЦЭМ!$A$34:$A$777,$A67,СВЦЭМ!$B$34:$B$777,L$47)+'СЕТ СН'!$G$9+СВЦЭМ!$D$10+'СЕТ СН'!$G$5-'СЕТ СН'!$G$17</f>
        <v>4069.9475026200003</v>
      </c>
      <c r="M67" s="37">
        <f>SUMIFS(СВЦЭМ!$C$34:$C$777,СВЦЭМ!$A$34:$A$777,$A67,СВЦЭМ!$B$34:$B$777,M$47)+'СЕТ СН'!$G$9+СВЦЭМ!$D$10+'СЕТ СН'!$G$5-'СЕТ СН'!$G$17</f>
        <v>4082.4819266099998</v>
      </c>
      <c r="N67" s="37">
        <f>SUMIFS(СВЦЭМ!$C$34:$C$777,СВЦЭМ!$A$34:$A$777,$A67,СВЦЭМ!$B$34:$B$777,N$47)+'СЕТ СН'!$G$9+СВЦЭМ!$D$10+'СЕТ СН'!$G$5-'СЕТ СН'!$G$17</f>
        <v>4080.8357475199996</v>
      </c>
      <c r="O67" s="37">
        <f>SUMIFS(СВЦЭМ!$C$34:$C$777,СВЦЭМ!$A$34:$A$777,$A67,СВЦЭМ!$B$34:$B$777,O$47)+'СЕТ СН'!$G$9+СВЦЭМ!$D$10+'СЕТ СН'!$G$5-'СЕТ СН'!$G$17</f>
        <v>4084.0252972799994</v>
      </c>
      <c r="P67" s="37">
        <f>SUMIFS(СВЦЭМ!$C$34:$C$777,СВЦЭМ!$A$34:$A$777,$A67,СВЦЭМ!$B$34:$B$777,P$47)+'СЕТ СН'!$G$9+СВЦЭМ!$D$10+'СЕТ СН'!$G$5-'СЕТ СН'!$G$17</f>
        <v>4098.2746694000007</v>
      </c>
      <c r="Q67" s="37">
        <f>SUMIFS(СВЦЭМ!$C$34:$C$777,СВЦЭМ!$A$34:$A$777,$A67,СВЦЭМ!$B$34:$B$777,Q$47)+'СЕТ СН'!$G$9+СВЦЭМ!$D$10+'СЕТ СН'!$G$5-'СЕТ СН'!$G$17</f>
        <v>4099.7278890000007</v>
      </c>
      <c r="R67" s="37">
        <f>SUMIFS(СВЦЭМ!$C$34:$C$777,СВЦЭМ!$A$34:$A$777,$A67,СВЦЭМ!$B$34:$B$777,R$47)+'СЕТ СН'!$G$9+СВЦЭМ!$D$10+'СЕТ СН'!$G$5-'СЕТ СН'!$G$17</f>
        <v>4113.0024091599998</v>
      </c>
      <c r="S67" s="37">
        <f>SUMIFS(СВЦЭМ!$C$34:$C$777,СВЦЭМ!$A$34:$A$777,$A67,СВЦЭМ!$B$34:$B$777,S$47)+'СЕТ СН'!$G$9+СВЦЭМ!$D$10+'СЕТ СН'!$G$5-'СЕТ СН'!$G$17</f>
        <v>4101.8877837999999</v>
      </c>
      <c r="T67" s="37">
        <f>SUMIFS(СВЦЭМ!$C$34:$C$777,СВЦЭМ!$A$34:$A$777,$A67,СВЦЭМ!$B$34:$B$777,T$47)+'СЕТ СН'!$G$9+СВЦЭМ!$D$10+'СЕТ СН'!$G$5-'СЕТ СН'!$G$17</f>
        <v>4078.1041031700001</v>
      </c>
      <c r="U67" s="37">
        <f>SUMIFS(СВЦЭМ!$C$34:$C$777,СВЦЭМ!$A$34:$A$777,$A67,СВЦЭМ!$B$34:$B$777,U$47)+'СЕТ СН'!$G$9+СВЦЭМ!$D$10+'СЕТ СН'!$G$5-'СЕТ СН'!$G$17</f>
        <v>4072.6194921699994</v>
      </c>
      <c r="V67" s="37">
        <f>SUMIFS(СВЦЭМ!$C$34:$C$777,СВЦЭМ!$A$34:$A$777,$A67,СВЦЭМ!$B$34:$B$777,V$47)+'СЕТ СН'!$G$9+СВЦЭМ!$D$10+'СЕТ СН'!$G$5-'СЕТ СН'!$G$17</f>
        <v>4030.0878819499999</v>
      </c>
      <c r="W67" s="37">
        <f>SUMIFS(СВЦЭМ!$C$34:$C$777,СВЦЭМ!$A$34:$A$777,$A67,СВЦЭМ!$B$34:$B$777,W$47)+'СЕТ СН'!$G$9+СВЦЭМ!$D$10+'СЕТ СН'!$G$5-'СЕТ СН'!$G$17</f>
        <v>4041.9511838599997</v>
      </c>
      <c r="X67" s="37">
        <f>SUMIFS(СВЦЭМ!$C$34:$C$777,СВЦЭМ!$A$34:$A$777,$A67,СВЦЭМ!$B$34:$B$777,X$47)+'СЕТ СН'!$G$9+СВЦЭМ!$D$10+'СЕТ СН'!$G$5-'СЕТ СН'!$G$17</f>
        <v>4071.9799452800003</v>
      </c>
      <c r="Y67" s="37">
        <f>SUMIFS(СВЦЭМ!$C$34:$C$777,СВЦЭМ!$A$34:$A$777,$A67,СВЦЭМ!$B$34:$B$777,Y$47)+'СЕТ СН'!$G$9+СВЦЭМ!$D$10+'СЕТ СН'!$G$5-'СЕТ СН'!$G$17</f>
        <v>4105.6716545200006</v>
      </c>
    </row>
    <row r="68" spans="1:27" ht="15.75" x14ac:dyDescent="0.2">
      <c r="A68" s="36">
        <f t="shared" si="1"/>
        <v>43152</v>
      </c>
      <c r="B68" s="37">
        <f>SUMIFS(СВЦЭМ!$C$34:$C$777,СВЦЭМ!$A$34:$A$777,$A68,СВЦЭМ!$B$34:$B$777,B$47)+'СЕТ СН'!$G$9+СВЦЭМ!$D$10+'СЕТ СН'!$G$5-'СЕТ СН'!$G$17</f>
        <v>4106.3504567</v>
      </c>
      <c r="C68" s="37">
        <f>SUMIFS(СВЦЭМ!$C$34:$C$777,СВЦЭМ!$A$34:$A$777,$A68,СВЦЭМ!$B$34:$B$777,C$47)+'СЕТ СН'!$G$9+СВЦЭМ!$D$10+'СЕТ СН'!$G$5-'СЕТ СН'!$G$17</f>
        <v>4138.6216210800003</v>
      </c>
      <c r="D68" s="37">
        <f>SUMIFS(СВЦЭМ!$C$34:$C$777,СВЦЭМ!$A$34:$A$777,$A68,СВЦЭМ!$B$34:$B$777,D$47)+'СЕТ СН'!$G$9+СВЦЭМ!$D$10+'СЕТ СН'!$G$5-'СЕТ СН'!$G$17</f>
        <v>4215.5973984500006</v>
      </c>
      <c r="E68" s="37">
        <f>SUMIFS(СВЦЭМ!$C$34:$C$777,СВЦЭМ!$A$34:$A$777,$A68,СВЦЭМ!$B$34:$B$777,E$47)+'СЕТ СН'!$G$9+СВЦЭМ!$D$10+'СЕТ СН'!$G$5-'СЕТ СН'!$G$17</f>
        <v>4237.5189041900003</v>
      </c>
      <c r="F68" s="37">
        <f>SUMIFS(СВЦЭМ!$C$34:$C$777,СВЦЭМ!$A$34:$A$777,$A68,СВЦЭМ!$B$34:$B$777,F$47)+'СЕТ СН'!$G$9+СВЦЭМ!$D$10+'СЕТ СН'!$G$5-'СЕТ СН'!$G$17</f>
        <v>4237.0932567099999</v>
      </c>
      <c r="G68" s="37">
        <f>SUMIFS(СВЦЭМ!$C$34:$C$777,СВЦЭМ!$A$34:$A$777,$A68,СВЦЭМ!$B$34:$B$777,G$47)+'СЕТ СН'!$G$9+СВЦЭМ!$D$10+'СЕТ СН'!$G$5-'СЕТ СН'!$G$17</f>
        <v>4226.8385505400001</v>
      </c>
      <c r="H68" s="37">
        <f>SUMIFS(СВЦЭМ!$C$34:$C$777,СВЦЭМ!$A$34:$A$777,$A68,СВЦЭМ!$B$34:$B$777,H$47)+'СЕТ СН'!$G$9+СВЦЭМ!$D$10+'СЕТ СН'!$G$5-'СЕТ СН'!$G$17</f>
        <v>4167.6582015000004</v>
      </c>
      <c r="I68" s="37">
        <f>SUMIFS(СВЦЭМ!$C$34:$C$777,СВЦЭМ!$A$34:$A$777,$A68,СВЦЭМ!$B$34:$B$777,I$47)+'СЕТ СН'!$G$9+СВЦЭМ!$D$10+'СЕТ СН'!$G$5-'СЕТ СН'!$G$17</f>
        <v>4096.1635059200007</v>
      </c>
      <c r="J68" s="37">
        <f>SUMIFS(СВЦЭМ!$C$34:$C$777,СВЦЭМ!$A$34:$A$777,$A68,СВЦЭМ!$B$34:$B$777,J$47)+'СЕТ СН'!$G$9+СВЦЭМ!$D$10+'СЕТ СН'!$G$5-'СЕТ СН'!$G$17</f>
        <v>4102.0830634500007</v>
      </c>
      <c r="K68" s="37">
        <f>SUMIFS(СВЦЭМ!$C$34:$C$777,СВЦЭМ!$A$34:$A$777,$A68,СВЦЭМ!$B$34:$B$777,K$47)+'СЕТ СН'!$G$9+СВЦЭМ!$D$10+'СЕТ СН'!$G$5-'СЕТ СН'!$G$17</f>
        <v>4068.6711411000001</v>
      </c>
      <c r="L68" s="37">
        <f>SUMIFS(СВЦЭМ!$C$34:$C$777,СВЦЭМ!$A$34:$A$777,$A68,СВЦЭМ!$B$34:$B$777,L$47)+'СЕТ СН'!$G$9+СВЦЭМ!$D$10+'СЕТ СН'!$G$5-'СЕТ СН'!$G$17</f>
        <v>4061.7772874299994</v>
      </c>
      <c r="M68" s="37">
        <f>SUMIFS(СВЦЭМ!$C$34:$C$777,СВЦЭМ!$A$34:$A$777,$A68,СВЦЭМ!$B$34:$B$777,M$47)+'СЕТ СН'!$G$9+СВЦЭМ!$D$10+'СЕТ СН'!$G$5-'СЕТ СН'!$G$17</f>
        <v>4074.3028745399993</v>
      </c>
      <c r="N68" s="37">
        <f>SUMIFS(СВЦЭМ!$C$34:$C$777,СВЦЭМ!$A$34:$A$777,$A68,СВЦЭМ!$B$34:$B$777,N$47)+'СЕТ СН'!$G$9+СВЦЭМ!$D$10+'СЕТ СН'!$G$5-'СЕТ СН'!$G$17</f>
        <v>4062.220108</v>
      </c>
      <c r="O68" s="37">
        <f>SUMIFS(СВЦЭМ!$C$34:$C$777,СВЦЭМ!$A$34:$A$777,$A68,СВЦЭМ!$B$34:$B$777,O$47)+'СЕТ СН'!$G$9+СВЦЭМ!$D$10+'СЕТ СН'!$G$5-'СЕТ СН'!$G$17</f>
        <v>4060.7837088599995</v>
      </c>
      <c r="P68" s="37">
        <f>SUMIFS(СВЦЭМ!$C$34:$C$777,СВЦЭМ!$A$34:$A$777,$A68,СВЦЭМ!$B$34:$B$777,P$47)+'СЕТ СН'!$G$9+СВЦЭМ!$D$10+'СЕТ СН'!$G$5-'СЕТ СН'!$G$17</f>
        <v>4075.8182794499994</v>
      </c>
      <c r="Q68" s="37">
        <f>SUMIFS(СВЦЭМ!$C$34:$C$777,СВЦЭМ!$A$34:$A$777,$A68,СВЦЭМ!$B$34:$B$777,Q$47)+'СЕТ СН'!$G$9+СВЦЭМ!$D$10+'СЕТ СН'!$G$5-'СЕТ СН'!$G$17</f>
        <v>4084.7335413699998</v>
      </c>
      <c r="R68" s="37">
        <f>SUMIFS(СВЦЭМ!$C$34:$C$777,СВЦЭМ!$A$34:$A$777,$A68,СВЦЭМ!$B$34:$B$777,R$47)+'СЕТ СН'!$G$9+СВЦЭМ!$D$10+'СЕТ СН'!$G$5-'СЕТ СН'!$G$17</f>
        <v>4086.4551749999996</v>
      </c>
      <c r="S68" s="37">
        <f>SUMIFS(СВЦЭМ!$C$34:$C$777,СВЦЭМ!$A$34:$A$777,$A68,СВЦЭМ!$B$34:$B$777,S$47)+'СЕТ СН'!$G$9+СВЦЭМ!$D$10+'СЕТ СН'!$G$5-'СЕТ СН'!$G$17</f>
        <v>4082.3687734800001</v>
      </c>
      <c r="T68" s="37">
        <f>SUMIFS(СВЦЭМ!$C$34:$C$777,СВЦЭМ!$A$34:$A$777,$A68,СВЦЭМ!$B$34:$B$777,T$47)+'СЕТ СН'!$G$9+СВЦЭМ!$D$10+'СЕТ СН'!$G$5-'СЕТ СН'!$G$17</f>
        <v>4050.3017989099994</v>
      </c>
      <c r="U68" s="37">
        <f>SUMIFS(СВЦЭМ!$C$34:$C$777,СВЦЭМ!$A$34:$A$777,$A68,СВЦЭМ!$B$34:$B$777,U$47)+'СЕТ СН'!$G$9+СВЦЭМ!$D$10+'СЕТ СН'!$G$5-'СЕТ СН'!$G$17</f>
        <v>4010.3635370399993</v>
      </c>
      <c r="V68" s="37">
        <f>SUMIFS(СВЦЭМ!$C$34:$C$777,СВЦЭМ!$A$34:$A$777,$A68,СВЦЭМ!$B$34:$B$777,V$47)+'СЕТ СН'!$G$9+СВЦЭМ!$D$10+'СЕТ СН'!$G$5-'СЕТ СН'!$G$17</f>
        <v>4018.4449386599995</v>
      </c>
      <c r="W68" s="37">
        <f>SUMIFS(СВЦЭМ!$C$34:$C$777,СВЦЭМ!$A$34:$A$777,$A68,СВЦЭМ!$B$34:$B$777,W$47)+'СЕТ СН'!$G$9+СВЦЭМ!$D$10+'СЕТ СН'!$G$5-'СЕТ СН'!$G$17</f>
        <v>4034.6926009699996</v>
      </c>
      <c r="X68" s="37">
        <f>SUMIFS(СВЦЭМ!$C$34:$C$777,СВЦЭМ!$A$34:$A$777,$A68,СВЦЭМ!$B$34:$B$777,X$47)+'СЕТ СН'!$G$9+СВЦЭМ!$D$10+'СЕТ СН'!$G$5-'СЕТ СН'!$G$17</f>
        <v>4061.48202541</v>
      </c>
      <c r="Y68" s="37">
        <f>SUMIFS(СВЦЭМ!$C$34:$C$777,СВЦЭМ!$A$34:$A$777,$A68,СВЦЭМ!$B$34:$B$777,Y$47)+'СЕТ СН'!$G$9+СВЦЭМ!$D$10+'СЕТ СН'!$G$5-'СЕТ СН'!$G$17</f>
        <v>4088.0244944599995</v>
      </c>
    </row>
    <row r="69" spans="1:27" ht="15.75" x14ac:dyDescent="0.2">
      <c r="A69" s="36">
        <f t="shared" si="1"/>
        <v>43153</v>
      </c>
      <c r="B69" s="37">
        <f>SUMIFS(СВЦЭМ!$C$34:$C$777,СВЦЭМ!$A$34:$A$777,$A69,СВЦЭМ!$B$34:$B$777,B$47)+'СЕТ СН'!$G$9+СВЦЭМ!$D$10+'СЕТ СН'!$G$5-'СЕТ СН'!$G$17</f>
        <v>4147.7433022800005</v>
      </c>
      <c r="C69" s="37">
        <f>SUMIFS(СВЦЭМ!$C$34:$C$777,СВЦЭМ!$A$34:$A$777,$A69,СВЦЭМ!$B$34:$B$777,C$47)+'СЕТ СН'!$G$9+СВЦЭМ!$D$10+'СЕТ СН'!$G$5-'СЕТ СН'!$G$17</f>
        <v>4141.85811276</v>
      </c>
      <c r="D69" s="37">
        <f>SUMIFS(СВЦЭМ!$C$34:$C$777,СВЦЭМ!$A$34:$A$777,$A69,СВЦЭМ!$B$34:$B$777,D$47)+'СЕТ СН'!$G$9+СВЦЭМ!$D$10+'СЕТ СН'!$G$5-'СЕТ СН'!$G$17</f>
        <v>4195.1685907800002</v>
      </c>
      <c r="E69" s="37">
        <f>SUMIFS(СВЦЭМ!$C$34:$C$777,СВЦЭМ!$A$34:$A$777,$A69,СВЦЭМ!$B$34:$B$777,E$47)+'СЕТ СН'!$G$9+СВЦЭМ!$D$10+'СЕТ СН'!$G$5-'СЕТ СН'!$G$17</f>
        <v>4210.2434402200006</v>
      </c>
      <c r="F69" s="37">
        <f>SUMIFS(СВЦЭМ!$C$34:$C$777,СВЦЭМ!$A$34:$A$777,$A69,СВЦЭМ!$B$34:$B$777,F$47)+'СЕТ СН'!$G$9+СВЦЭМ!$D$10+'СЕТ СН'!$G$5-'СЕТ СН'!$G$17</f>
        <v>4214.9135653499998</v>
      </c>
      <c r="G69" s="37">
        <f>SUMIFS(СВЦЭМ!$C$34:$C$777,СВЦЭМ!$A$34:$A$777,$A69,СВЦЭМ!$B$34:$B$777,G$47)+'СЕТ СН'!$G$9+СВЦЭМ!$D$10+'СЕТ СН'!$G$5-'СЕТ СН'!$G$17</f>
        <v>4197.9510036299998</v>
      </c>
      <c r="H69" s="37">
        <f>SUMIFS(СВЦЭМ!$C$34:$C$777,СВЦЭМ!$A$34:$A$777,$A69,СВЦЭМ!$B$34:$B$777,H$47)+'СЕТ СН'!$G$9+СВЦЭМ!$D$10+'СЕТ СН'!$G$5-'СЕТ СН'!$G$17</f>
        <v>4145.5271275900004</v>
      </c>
      <c r="I69" s="37">
        <f>SUMIFS(СВЦЭМ!$C$34:$C$777,СВЦЭМ!$A$34:$A$777,$A69,СВЦЭМ!$B$34:$B$777,I$47)+'СЕТ СН'!$G$9+СВЦЭМ!$D$10+'СЕТ СН'!$G$5-'СЕТ СН'!$G$17</f>
        <v>4063.4172908799997</v>
      </c>
      <c r="J69" s="37">
        <f>SUMIFS(СВЦЭМ!$C$34:$C$777,СВЦЭМ!$A$34:$A$777,$A69,СВЦЭМ!$B$34:$B$777,J$47)+'СЕТ СН'!$G$9+СВЦЭМ!$D$10+'СЕТ СН'!$G$5-'СЕТ СН'!$G$17</f>
        <v>4055.5176805899996</v>
      </c>
      <c r="K69" s="37">
        <f>SUMIFS(СВЦЭМ!$C$34:$C$777,СВЦЭМ!$A$34:$A$777,$A69,СВЦЭМ!$B$34:$B$777,K$47)+'СЕТ СН'!$G$9+СВЦЭМ!$D$10+'СЕТ СН'!$G$5-'СЕТ СН'!$G$17</f>
        <v>4025.2896395599996</v>
      </c>
      <c r="L69" s="37">
        <f>SUMIFS(СВЦЭМ!$C$34:$C$777,СВЦЭМ!$A$34:$A$777,$A69,СВЦЭМ!$B$34:$B$777,L$47)+'СЕТ СН'!$G$9+СВЦЭМ!$D$10+'СЕТ СН'!$G$5-'СЕТ СН'!$G$17</f>
        <v>4026.1407358399997</v>
      </c>
      <c r="M69" s="37">
        <f>SUMIFS(СВЦЭМ!$C$34:$C$777,СВЦЭМ!$A$34:$A$777,$A69,СВЦЭМ!$B$34:$B$777,M$47)+'СЕТ СН'!$G$9+СВЦЭМ!$D$10+'СЕТ СН'!$G$5-'СЕТ СН'!$G$17</f>
        <v>4042.9615110899999</v>
      </c>
      <c r="N69" s="37">
        <f>SUMIFS(СВЦЭМ!$C$34:$C$777,СВЦЭМ!$A$34:$A$777,$A69,СВЦЭМ!$B$34:$B$777,N$47)+'СЕТ СН'!$G$9+СВЦЭМ!$D$10+'СЕТ СН'!$G$5-'СЕТ СН'!$G$17</f>
        <v>4057.7832373899996</v>
      </c>
      <c r="O69" s="37">
        <f>SUMIFS(СВЦЭМ!$C$34:$C$777,СВЦЭМ!$A$34:$A$777,$A69,СВЦЭМ!$B$34:$B$777,O$47)+'СЕТ СН'!$G$9+СВЦЭМ!$D$10+'СЕТ СН'!$G$5-'СЕТ СН'!$G$17</f>
        <v>4063.9861604100001</v>
      </c>
      <c r="P69" s="37">
        <f>SUMIFS(СВЦЭМ!$C$34:$C$777,СВЦЭМ!$A$34:$A$777,$A69,СВЦЭМ!$B$34:$B$777,P$47)+'СЕТ СН'!$G$9+СВЦЭМ!$D$10+'СЕТ СН'!$G$5-'СЕТ СН'!$G$17</f>
        <v>4081.0794205400002</v>
      </c>
      <c r="Q69" s="37">
        <f>SUMIFS(СВЦЭМ!$C$34:$C$777,СВЦЭМ!$A$34:$A$777,$A69,СВЦЭМ!$B$34:$B$777,Q$47)+'СЕТ СН'!$G$9+СВЦЭМ!$D$10+'СЕТ СН'!$G$5-'СЕТ СН'!$G$17</f>
        <v>4097.8618665499998</v>
      </c>
      <c r="R69" s="37">
        <f>SUMIFS(СВЦЭМ!$C$34:$C$777,СВЦЭМ!$A$34:$A$777,$A69,СВЦЭМ!$B$34:$B$777,R$47)+'СЕТ СН'!$G$9+СВЦЭМ!$D$10+'СЕТ СН'!$G$5-'СЕТ СН'!$G$17</f>
        <v>4108.6475637700005</v>
      </c>
      <c r="S69" s="37">
        <f>SUMIFS(СВЦЭМ!$C$34:$C$777,СВЦЭМ!$A$34:$A$777,$A69,СВЦЭМ!$B$34:$B$777,S$47)+'СЕТ СН'!$G$9+СВЦЭМ!$D$10+'СЕТ СН'!$G$5-'СЕТ СН'!$G$17</f>
        <v>4105.1523141300004</v>
      </c>
      <c r="T69" s="37">
        <f>SUMIFS(СВЦЭМ!$C$34:$C$777,СВЦЭМ!$A$34:$A$777,$A69,СВЦЭМ!$B$34:$B$777,T$47)+'СЕТ СН'!$G$9+СВЦЭМ!$D$10+'СЕТ СН'!$G$5-'СЕТ СН'!$G$17</f>
        <v>4067.59554867</v>
      </c>
      <c r="U69" s="37">
        <f>SUMIFS(СВЦЭМ!$C$34:$C$777,СВЦЭМ!$A$34:$A$777,$A69,СВЦЭМ!$B$34:$B$777,U$47)+'СЕТ СН'!$G$9+СВЦЭМ!$D$10+'СЕТ СН'!$G$5-'СЕТ СН'!$G$17</f>
        <v>4036.1557145900001</v>
      </c>
      <c r="V69" s="37">
        <f>SUMIFS(СВЦЭМ!$C$34:$C$777,СВЦЭМ!$A$34:$A$777,$A69,СВЦЭМ!$B$34:$B$777,V$47)+'СЕТ СН'!$G$9+СВЦЭМ!$D$10+'СЕТ СН'!$G$5-'СЕТ СН'!$G$17</f>
        <v>4050.8592485699996</v>
      </c>
      <c r="W69" s="37">
        <f>SUMIFS(СВЦЭМ!$C$34:$C$777,СВЦЭМ!$A$34:$A$777,$A69,СВЦЭМ!$B$34:$B$777,W$47)+'СЕТ СН'!$G$9+СВЦЭМ!$D$10+'СЕТ СН'!$G$5-'СЕТ СН'!$G$17</f>
        <v>4060.0189702100001</v>
      </c>
      <c r="X69" s="37">
        <f>SUMIFS(СВЦЭМ!$C$34:$C$777,СВЦЭМ!$A$34:$A$777,$A69,СВЦЭМ!$B$34:$B$777,X$47)+'СЕТ СН'!$G$9+СВЦЭМ!$D$10+'СЕТ СН'!$G$5-'СЕТ СН'!$G$17</f>
        <v>4084.0126830300001</v>
      </c>
      <c r="Y69" s="37">
        <f>SUMIFS(СВЦЭМ!$C$34:$C$777,СВЦЭМ!$A$34:$A$777,$A69,СВЦЭМ!$B$34:$B$777,Y$47)+'СЕТ СН'!$G$9+СВЦЭМ!$D$10+'СЕТ СН'!$G$5-'СЕТ СН'!$G$17</f>
        <v>4125.7866300200003</v>
      </c>
    </row>
    <row r="70" spans="1:27" ht="15.75" x14ac:dyDescent="0.2">
      <c r="A70" s="36">
        <f t="shared" si="1"/>
        <v>43154</v>
      </c>
      <c r="B70" s="37">
        <f>SUMIFS(СВЦЭМ!$C$34:$C$777,СВЦЭМ!$A$34:$A$777,$A70,СВЦЭМ!$B$34:$B$777,B$47)+'СЕТ СН'!$G$9+СВЦЭМ!$D$10+'СЕТ СН'!$G$5-'СЕТ СН'!$G$17</f>
        <v>4134.3998450500003</v>
      </c>
      <c r="C70" s="37">
        <f>SUMIFS(СВЦЭМ!$C$34:$C$777,СВЦЭМ!$A$34:$A$777,$A70,СВЦЭМ!$B$34:$B$777,C$47)+'СЕТ СН'!$G$9+СВЦЭМ!$D$10+'СЕТ СН'!$G$5-'СЕТ СН'!$G$17</f>
        <v>4172.3185613700007</v>
      </c>
      <c r="D70" s="37">
        <f>SUMIFS(СВЦЭМ!$C$34:$C$777,СВЦЭМ!$A$34:$A$777,$A70,СВЦЭМ!$B$34:$B$777,D$47)+'СЕТ СН'!$G$9+СВЦЭМ!$D$10+'СЕТ СН'!$G$5-'СЕТ СН'!$G$17</f>
        <v>4209.8378114500001</v>
      </c>
      <c r="E70" s="37">
        <f>SUMIFS(СВЦЭМ!$C$34:$C$777,СВЦЭМ!$A$34:$A$777,$A70,СВЦЭМ!$B$34:$B$777,E$47)+'СЕТ СН'!$G$9+СВЦЭМ!$D$10+'СЕТ СН'!$G$5-'СЕТ СН'!$G$17</f>
        <v>4211.0974529599998</v>
      </c>
      <c r="F70" s="37">
        <f>SUMIFS(СВЦЭМ!$C$34:$C$777,СВЦЭМ!$A$34:$A$777,$A70,СВЦЭМ!$B$34:$B$777,F$47)+'СЕТ СН'!$G$9+СВЦЭМ!$D$10+'СЕТ СН'!$G$5-'СЕТ СН'!$G$17</f>
        <v>4205.8563297800001</v>
      </c>
      <c r="G70" s="37">
        <f>SUMIFS(СВЦЭМ!$C$34:$C$777,СВЦЭМ!$A$34:$A$777,$A70,СВЦЭМ!$B$34:$B$777,G$47)+'СЕТ СН'!$G$9+СВЦЭМ!$D$10+'СЕТ СН'!$G$5-'СЕТ СН'!$G$17</f>
        <v>4194.8594445400004</v>
      </c>
      <c r="H70" s="37">
        <f>SUMIFS(СВЦЭМ!$C$34:$C$777,СВЦЭМ!$A$34:$A$777,$A70,СВЦЭМ!$B$34:$B$777,H$47)+'СЕТ СН'!$G$9+СВЦЭМ!$D$10+'СЕТ СН'!$G$5-'СЕТ СН'!$G$17</f>
        <v>4175.5089983400003</v>
      </c>
      <c r="I70" s="37">
        <f>SUMIFS(СВЦЭМ!$C$34:$C$777,СВЦЭМ!$A$34:$A$777,$A70,СВЦЭМ!$B$34:$B$777,I$47)+'СЕТ СН'!$G$9+СВЦЭМ!$D$10+'СЕТ СН'!$G$5-'СЕТ СН'!$G$17</f>
        <v>4107.5415512200007</v>
      </c>
      <c r="J70" s="37">
        <f>SUMIFS(СВЦЭМ!$C$34:$C$777,СВЦЭМ!$A$34:$A$777,$A70,СВЦЭМ!$B$34:$B$777,J$47)+'СЕТ СН'!$G$9+СВЦЭМ!$D$10+'СЕТ СН'!$G$5-'СЕТ СН'!$G$17</f>
        <v>4066.1060411399999</v>
      </c>
      <c r="K70" s="37">
        <f>SUMIFS(СВЦЭМ!$C$34:$C$777,СВЦЭМ!$A$34:$A$777,$A70,СВЦЭМ!$B$34:$B$777,K$47)+'СЕТ СН'!$G$9+СВЦЭМ!$D$10+'СЕТ СН'!$G$5-'СЕТ СН'!$G$17</f>
        <v>4025.4858473899999</v>
      </c>
      <c r="L70" s="37">
        <f>SUMIFS(СВЦЭМ!$C$34:$C$777,СВЦЭМ!$A$34:$A$777,$A70,СВЦЭМ!$B$34:$B$777,L$47)+'СЕТ СН'!$G$9+СВЦЭМ!$D$10+'СЕТ СН'!$G$5-'СЕТ СН'!$G$17</f>
        <v>4006.90091059</v>
      </c>
      <c r="M70" s="37">
        <f>SUMIFS(СВЦЭМ!$C$34:$C$777,СВЦЭМ!$A$34:$A$777,$A70,СВЦЭМ!$B$34:$B$777,M$47)+'СЕТ СН'!$G$9+СВЦЭМ!$D$10+'СЕТ СН'!$G$5-'СЕТ СН'!$G$17</f>
        <v>4016.04637048</v>
      </c>
      <c r="N70" s="37">
        <f>SUMIFS(СВЦЭМ!$C$34:$C$777,СВЦЭМ!$A$34:$A$777,$A70,СВЦЭМ!$B$34:$B$777,N$47)+'СЕТ СН'!$G$9+СВЦЭМ!$D$10+'СЕТ СН'!$G$5-'СЕТ СН'!$G$17</f>
        <v>4022.3028703799996</v>
      </c>
      <c r="O70" s="37">
        <f>SUMIFS(СВЦЭМ!$C$34:$C$777,СВЦЭМ!$A$34:$A$777,$A70,СВЦЭМ!$B$34:$B$777,O$47)+'СЕТ СН'!$G$9+СВЦЭМ!$D$10+'СЕТ СН'!$G$5-'СЕТ СН'!$G$17</f>
        <v>4039.8521756599998</v>
      </c>
      <c r="P70" s="37">
        <f>SUMIFS(СВЦЭМ!$C$34:$C$777,СВЦЭМ!$A$34:$A$777,$A70,СВЦЭМ!$B$34:$B$777,P$47)+'СЕТ СН'!$G$9+СВЦЭМ!$D$10+'СЕТ СН'!$G$5-'СЕТ СН'!$G$17</f>
        <v>4061.4207548499994</v>
      </c>
      <c r="Q70" s="37">
        <f>SUMIFS(СВЦЭМ!$C$34:$C$777,СВЦЭМ!$A$34:$A$777,$A70,СВЦЭМ!$B$34:$B$777,Q$47)+'СЕТ СН'!$G$9+СВЦЭМ!$D$10+'СЕТ СН'!$G$5-'СЕТ СН'!$G$17</f>
        <v>4070.7786915499996</v>
      </c>
      <c r="R70" s="37">
        <f>SUMIFS(СВЦЭМ!$C$34:$C$777,СВЦЭМ!$A$34:$A$777,$A70,СВЦЭМ!$B$34:$B$777,R$47)+'СЕТ СН'!$G$9+СВЦЭМ!$D$10+'СЕТ СН'!$G$5-'СЕТ СН'!$G$17</f>
        <v>4071.4522836399997</v>
      </c>
      <c r="S70" s="37">
        <f>SUMIFS(СВЦЭМ!$C$34:$C$777,СВЦЭМ!$A$34:$A$777,$A70,СВЦЭМ!$B$34:$B$777,S$47)+'СЕТ СН'!$G$9+СВЦЭМ!$D$10+'СЕТ СН'!$G$5-'СЕТ СН'!$G$17</f>
        <v>4058.45371854</v>
      </c>
      <c r="T70" s="37">
        <f>SUMIFS(СВЦЭМ!$C$34:$C$777,СВЦЭМ!$A$34:$A$777,$A70,СВЦЭМ!$B$34:$B$777,T$47)+'СЕТ СН'!$G$9+СВЦЭМ!$D$10+'СЕТ СН'!$G$5-'СЕТ СН'!$G$17</f>
        <v>4020.1506022099998</v>
      </c>
      <c r="U70" s="37">
        <f>SUMIFS(СВЦЭМ!$C$34:$C$777,СВЦЭМ!$A$34:$A$777,$A70,СВЦЭМ!$B$34:$B$777,U$47)+'СЕТ СН'!$G$9+СВЦЭМ!$D$10+'СЕТ СН'!$G$5-'СЕТ СН'!$G$17</f>
        <v>3986.4322145599995</v>
      </c>
      <c r="V70" s="37">
        <f>SUMIFS(СВЦЭМ!$C$34:$C$777,СВЦЭМ!$A$34:$A$777,$A70,СВЦЭМ!$B$34:$B$777,V$47)+'СЕТ СН'!$G$9+СВЦЭМ!$D$10+'СЕТ СН'!$G$5-'СЕТ СН'!$G$17</f>
        <v>4000.9937458299996</v>
      </c>
      <c r="W70" s="37">
        <f>SUMIFS(СВЦЭМ!$C$34:$C$777,СВЦЭМ!$A$34:$A$777,$A70,СВЦЭМ!$B$34:$B$777,W$47)+'СЕТ СН'!$G$9+СВЦЭМ!$D$10+'СЕТ СН'!$G$5-'СЕТ СН'!$G$17</f>
        <v>4004.27649204</v>
      </c>
      <c r="X70" s="37">
        <f>SUMIFS(СВЦЭМ!$C$34:$C$777,СВЦЭМ!$A$34:$A$777,$A70,СВЦЭМ!$B$34:$B$777,X$47)+'СЕТ СН'!$G$9+СВЦЭМ!$D$10+'СЕТ СН'!$G$5-'СЕТ СН'!$G$17</f>
        <v>4031.7623268299999</v>
      </c>
      <c r="Y70" s="37">
        <f>SUMIFS(СВЦЭМ!$C$34:$C$777,СВЦЭМ!$A$34:$A$777,$A70,СВЦЭМ!$B$34:$B$777,Y$47)+'СЕТ СН'!$G$9+СВЦЭМ!$D$10+'СЕТ СН'!$G$5-'СЕТ СН'!$G$17</f>
        <v>4067.3862579900001</v>
      </c>
    </row>
    <row r="71" spans="1:27" ht="15.75" x14ac:dyDescent="0.2">
      <c r="A71" s="36">
        <f t="shared" si="1"/>
        <v>43155</v>
      </c>
      <c r="B71" s="37">
        <f>SUMIFS(СВЦЭМ!$C$34:$C$777,СВЦЭМ!$A$34:$A$777,$A71,СВЦЭМ!$B$34:$B$777,B$47)+'СЕТ СН'!$G$9+СВЦЭМ!$D$10+'СЕТ СН'!$G$5-'СЕТ СН'!$G$17</f>
        <v>4108.6349612499998</v>
      </c>
      <c r="C71" s="37">
        <f>SUMIFS(СВЦЭМ!$C$34:$C$777,СВЦЭМ!$A$34:$A$777,$A71,СВЦЭМ!$B$34:$B$777,C$47)+'СЕТ СН'!$G$9+СВЦЭМ!$D$10+'СЕТ СН'!$G$5-'СЕТ СН'!$G$17</f>
        <v>4144.9034240600004</v>
      </c>
      <c r="D71" s="37">
        <f>SUMIFS(СВЦЭМ!$C$34:$C$777,СВЦЭМ!$A$34:$A$777,$A71,СВЦЭМ!$B$34:$B$777,D$47)+'СЕТ СН'!$G$9+СВЦЭМ!$D$10+'СЕТ СН'!$G$5-'СЕТ СН'!$G$17</f>
        <v>4203.7190013999998</v>
      </c>
      <c r="E71" s="37">
        <f>SUMIFS(СВЦЭМ!$C$34:$C$777,СВЦЭМ!$A$34:$A$777,$A71,СВЦЭМ!$B$34:$B$777,E$47)+'СЕТ СН'!$G$9+СВЦЭМ!$D$10+'СЕТ СН'!$G$5-'СЕТ СН'!$G$17</f>
        <v>4213.8582999800001</v>
      </c>
      <c r="F71" s="37">
        <f>SUMIFS(СВЦЭМ!$C$34:$C$777,СВЦЭМ!$A$34:$A$777,$A71,СВЦЭМ!$B$34:$B$777,F$47)+'СЕТ СН'!$G$9+СВЦЭМ!$D$10+'СЕТ СН'!$G$5-'СЕТ СН'!$G$17</f>
        <v>4217.5227410000007</v>
      </c>
      <c r="G71" s="37">
        <f>SUMIFS(СВЦЭМ!$C$34:$C$777,СВЦЭМ!$A$34:$A$777,$A71,СВЦЭМ!$B$34:$B$777,G$47)+'СЕТ СН'!$G$9+СВЦЭМ!$D$10+'СЕТ СН'!$G$5-'СЕТ СН'!$G$17</f>
        <v>4205.6479405700002</v>
      </c>
      <c r="H71" s="37">
        <f>SUMIFS(СВЦЭМ!$C$34:$C$777,СВЦЭМ!$A$34:$A$777,$A71,СВЦЭМ!$B$34:$B$777,H$47)+'СЕТ СН'!$G$9+СВЦЭМ!$D$10+'СЕТ СН'!$G$5-'СЕТ СН'!$G$17</f>
        <v>4182.8383269300002</v>
      </c>
      <c r="I71" s="37">
        <f>SUMIFS(СВЦЭМ!$C$34:$C$777,СВЦЭМ!$A$34:$A$777,$A71,СВЦЭМ!$B$34:$B$777,I$47)+'СЕТ СН'!$G$9+СВЦЭМ!$D$10+'СЕТ СН'!$G$5-'СЕТ СН'!$G$17</f>
        <v>4117.3763496000001</v>
      </c>
      <c r="J71" s="37">
        <f>SUMIFS(СВЦЭМ!$C$34:$C$777,СВЦЭМ!$A$34:$A$777,$A71,СВЦЭМ!$B$34:$B$777,J$47)+'СЕТ СН'!$G$9+СВЦЭМ!$D$10+'СЕТ СН'!$G$5-'СЕТ СН'!$G$17</f>
        <v>4085.7862944100002</v>
      </c>
      <c r="K71" s="37">
        <f>SUMIFS(СВЦЭМ!$C$34:$C$777,СВЦЭМ!$A$34:$A$777,$A71,СВЦЭМ!$B$34:$B$777,K$47)+'СЕТ СН'!$G$9+СВЦЭМ!$D$10+'СЕТ СН'!$G$5-'СЕТ СН'!$G$17</f>
        <v>4042.8680652499993</v>
      </c>
      <c r="L71" s="37">
        <f>SUMIFS(СВЦЭМ!$C$34:$C$777,СВЦЭМ!$A$34:$A$777,$A71,СВЦЭМ!$B$34:$B$777,L$47)+'СЕТ СН'!$G$9+СВЦЭМ!$D$10+'СЕТ СН'!$G$5-'СЕТ СН'!$G$17</f>
        <v>4012.2204463499997</v>
      </c>
      <c r="M71" s="37">
        <f>SUMIFS(СВЦЭМ!$C$34:$C$777,СВЦЭМ!$A$34:$A$777,$A71,СВЦЭМ!$B$34:$B$777,M$47)+'СЕТ СН'!$G$9+СВЦЭМ!$D$10+'СЕТ СН'!$G$5-'СЕТ СН'!$G$17</f>
        <v>4017.4698335299995</v>
      </c>
      <c r="N71" s="37">
        <f>SUMIFS(СВЦЭМ!$C$34:$C$777,СВЦЭМ!$A$34:$A$777,$A71,СВЦЭМ!$B$34:$B$777,N$47)+'СЕТ СН'!$G$9+СВЦЭМ!$D$10+'СЕТ СН'!$G$5-'СЕТ СН'!$G$17</f>
        <v>4027.2656388999999</v>
      </c>
      <c r="O71" s="37">
        <f>SUMIFS(СВЦЭМ!$C$34:$C$777,СВЦЭМ!$A$34:$A$777,$A71,СВЦЭМ!$B$34:$B$777,O$47)+'СЕТ СН'!$G$9+СВЦЭМ!$D$10+'СЕТ СН'!$G$5-'СЕТ СН'!$G$17</f>
        <v>4039.6788772499999</v>
      </c>
      <c r="P71" s="37">
        <f>SUMIFS(СВЦЭМ!$C$34:$C$777,СВЦЭМ!$A$34:$A$777,$A71,СВЦЭМ!$B$34:$B$777,P$47)+'СЕТ СН'!$G$9+СВЦЭМ!$D$10+'СЕТ СН'!$G$5-'СЕТ СН'!$G$17</f>
        <v>4057.71788814</v>
      </c>
      <c r="Q71" s="37">
        <f>SUMIFS(СВЦЭМ!$C$34:$C$777,СВЦЭМ!$A$34:$A$777,$A71,СВЦЭМ!$B$34:$B$777,Q$47)+'СЕТ СН'!$G$9+СВЦЭМ!$D$10+'СЕТ СН'!$G$5-'СЕТ СН'!$G$17</f>
        <v>4073.4947907499995</v>
      </c>
      <c r="R71" s="37">
        <f>SUMIFS(СВЦЭМ!$C$34:$C$777,СВЦЭМ!$A$34:$A$777,$A71,СВЦЭМ!$B$34:$B$777,R$47)+'СЕТ СН'!$G$9+СВЦЭМ!$D$10+'СЕТ СН'!$G$5-'СЕТ СН'!$G$17</f>
        <v>4088.9888733100001</v>
      </c>
      <c r="S71" s="37">
        <f>SUMIFS(СВЦЭМ!$C$34:$C$777,СВЦЭМ!$A$34:$A$777,$A71,СВЦЭМ!$B$34:$B$777,S$47)+'СЕТ СН'!$G$9+СВЦЭМ!$D$10+'СЕТ СН'!$G$5-'СЕТ СН'!$G$17</f>
        <v>4078.8724035700002</v>
      </c>
      <c r="T71" s="37">
        <f>SUMIFS(СВЦЭМ!$C$34:$C$777,СВЦЭМ!$A$34:$A$777,$A71,СВЦЭМ!$B$34:$B$777,T$47)+'СЕТ СН'!$G$9+СВЦЭМ!$D$10+'СЕТ СН'!$G$5-'СЕТ СН'!$G$17</f>
        <v>4039.59225466</v>
      </c>
      <c r="U71" s="37">
        <f>SUMIFS(СВЦЭМ!$C$34:$C$777,СВЦЭМ!$A$34:$A$777,$A71,СВЦЭМ!$B$34:$B$777,U$47)+'СЕТ СН'!$G$9+СВЦЭМ!$D$10+'СЕТ СН'!$G$5-'СЕТ СН'!$G$17</f>
        <v>3998.4866425499999</v>
      </c>
      <c r="V71" s="37">
        <f>SUMIFS(СВЦЭМ!$C$34:$C$777,СВЦЭМ!$A$34:$A$777,$A71,СВЦЭМ!$B$34:$B$777,V$47)+'СЕТ СН'!$G$9+СВЦЭМ!$D$10+'СЕТ СН'!$G$5-'СЕТ СН'!$G$17</f>
        <v>4008.3441322699996</v>
      </c>
      <c r="W71" s="37">
        <f>SUMIFS(СВЦЭМ!$C$34:$C$777,СВЦЭМ!$A$34:$A$777,$A71,СВЦЭМ!$B$34:$B$777,W$47)+'СЕТ СН'!$G$9+СВЦЭМ!$D$10+'СЕТ СН'!$G$5-'СЕТ СН'!$G$17</f>
        <v>4008.4643390099995</v>
      </c>
      <c r="X71" s="37">
        <f>SUMIFS(СВЦЭМ!$C$34:$C$777,СВЦЭМ!$A$34:$A$777,$A71,СВЦЭМ!$B$34:$B$777,X$47)+'СЕТ СН'!$G$9+СВЦЭМ!$D$10+'СЕТ СН'!$G$5-'СЕТ СН'!$G$17</f>
        <v>4042.4714586599998</v>
      </c>
      <c r="Y71" s="37">
        <f>SUMIFS(СВЦЭМ!$C$34:$C$777,СВЦЭМ!$A$34:$A$777,$A71,СВЦЭМ!$B$34:$B$777,Y$47)+'СЕТ СН'!$G$9+СВЦЭМ!$D$10+'СЕТ СН'!$G$5-'СЕТ СН'!$G$17</f>
        <v>4081.1248505199997</v>
      </c>
    </row>
    <row r="72" spans="1:27" ht="15.75" x14ac:dyDescent="0.2">
      <c r="A72" s="36">
        <f t="shared" si="1"/>
        <v>43156</v>
      </c>
      <c r="B72" s="37">
        <f>SUMIFS(СВЦЭМ!$C$34:$C$777,СВЦЭМ!$A$34:$A$777,$A72,СВЦЭМ!$B$34:$B$777,B$47)+'СЕТ СН'!$G$9+СВЦЭМ!$D$10+'СЕТ СН'!$G$5-'СЕТ СН'!$G$17</f>
        <v>4093.2044387999999</v>
      </c>
      <c r="C72" s="37">
        <f>SUMIFS(СВЦЭМ!$C$34:$C$777,СВЦЭМ!$A$34:$A$777,$A72,СВЦЭМ!$B$34:$B$777,C$47)+'СЕТ СН'!$G$9+СВЦЭМ!$D$10+'СЕТ СН'!$G$5-'СЕТ СН'!$G$17</f>
        <v>4116.9701579399998</v>
      </c>
      <c r="D72" s="37">
        <f>SUMIFS(СВЦЭМ!$C$34:$C$777,СВЦЭМ!$A$34:$A$777,$A72,СВЦЭМ!$B$34:$B$777,D$47)+'СЕТ СН'!$G$9+СВЦЭМ!$D$10+'СЕТ СН'!$G$5-'СЕТ СН'!$G$17</f>
        <v>4173.3326782600006</v>
      </c>
      <c r="E72" s="37">
        <f>SUMIFS(СВЦЭМ!$C$34:$C$777,СВЦЭМ!$A$34:$A$777,$A72,СВЦЭМ!$B$34:$B$777,E$47)+'СЕТ СН'!$G$9+СВЦЭМ!$D$10+'СЕТ СН'!$G$5-'СЕТ СН'!$G$17</f>
        <v>4184.3955381699998</v>
      </c>
      <c r="F72" s="37">
        <f>SUMIFS(СВЦЭМ!$C$34:$C$777,СВЦЭМ!$A$34:$A$777,$A72,СВЦЭМ!$B$34:$B$777,F$47)+'СЕТ СН'!$G$9+СВЦЭМ!$D$10+'СЕТ СН'!$G$5-'СЕТ СН'!$G$17</f>
        <v>4187.5346103000002</v>
      </c>
      <c r="G72" s="37">
        <f>SUMIFS(СВЦЭМ!$C$34:$C$777,СВЦЭМ!$A$34:$A$777,$A72,СВЦЭМ!$B$34:$B$777,G$47)+'СЕТ СН'!$G$9+СВЦЭМ!$D$10+'СЕТ СН'!$G$5-'СЕТ СН'!$G$17</f>
        <v>4177.6805613800007</v>
      </c>
      <c r="H72" s="37">
        <f>SUMIFS(СВЦЭМ!$C$34:$C$777,СВЦЭМ!$A$34:$A$777,$A72,СВЦЭМ!$B$34:$B$777,H$47)+'СЕТ СН'!$G$9+СВЦЭМ!$D$10+'СЕТ СН'!$G$5-'СЕТ СН'!$G$17</f>
        <v>4159.5083157700001</v>
      </c>
      <c r="I72" s="37">
        <f>SUMIFS(СВЦЭМ!$C$34:$C$777,СВЦЭМ!$A$34:$A$777,$A72,СВЦЭМ!$B$34:$B$777,I$47)+'СЕТ СН'!$G$9+СВЦЭМ!$D$10+'СЕТ СН'!$G$5-'СЕТ СН'!$G$17</f>
        <v>4106.5368598200002</v>
      </c>
      <c r="J72" s="37">
        <f>SUMIFS(СВЦЭМ!$C$34:$C$777,СВЦЭМ!$A$34:$A$777,$A72,СВЦЭМ!$B$34:$B$777,J$47)+'СЕТ СН'!$G$9+СВЦЭМ!$D$10+'СЕТ СН'!$G$5-'СЕТ СН'!$G$17</f>
        <v>4086.0631784799994</v>
      </c>
      <c r="K72" s="37">
        <f>SUMIFS(СВЦЭМ!$C$34:$C$777,СВЦЭМ!$A$34:$A$777,$A72,СВЦЭМ!$B$34:$B$777,K$47)+'СЕТ СН'!$G$9+СВЦЭМ!$D$10+'СЕТ СН'!$G$5-'СЕТ СН'!$G$17</f>
        <v>4036.9619084000001</v>
      </c>
      <c r="L72" s="37">
        <f>SUMIFS(СВЦЭМ!$C$34:$C$777,СВЦЭМ!$A$34:$A$777,$A72,СВЦЭМ!$B$34:$B$777,L$47)+'СЕТ СН'!$G$9+СВЦЭМ!$D$10+'СЕТ СН'!$G$5-'СЕТ СН'!$G$17</f>
        <v>4004.0436376000002</v>
      </c>
      <c r="M72" s="37">
        <f>SUMIFS(СВЦЭМ!$C$34:$C$777,СВЦЭМ!$A$34:$A$777,$A72,СВЦЭМ!$B$34:$B$777,M$47)+'СЕТ СН'!$G$9+СВЦЭМ!$D$10+'СЕТ СН'!$G$5-'СЕТ СН'!$G$17</f>
        <v>4008.4516892500001</v>
      </c>
      <c r="N72" s="37">
        <f>SUMIFS(СВЦЭМ!$C$34:$C$777,СВЦЭМ!$A$34:$A$777,$A72,СВЦЭМ!$B$34:$B$777,N$47)+'СЕТ СН'!$G$9+СВЦЭМ!$D$10+'СЕТ СН'!$G$5-'СЕТ СН'!$G$17</f>
        <v>4017.4395699499996</v>
      </c>
      <c r="O72" s="37">
        <f>SUMIFS(СВЦЭМ!$C$34:$C$777,СВЦЭМ!$A$34:$A$777,$A72,СВЦЭМ!$B$34:$B$777,O$47)+'СЕТ СН'!$G$9+СВЦЭМ!$D$10+'СЕТ СН'!$G$5-'СЕТ СН'!$G$17</f>
        <v>4026.7839456799998</v>
      </c>
      <c r="P72" s="37">
        <f>SUMIFS(СВЦЭМ!$C$34:$C$777,СВЦЭМ!$A$34:$A$777,$A72,СВЦЭМ!$B$34:$B$777,P$47)+'СЕТ СН'!$G$9+СВЦЭМ!$D$10+'СЕТ СН'!$G$5-'СЕТ СН'!$G$17</f>
        <v>4042.8269929099993</v>
      </c>
      <c r="Q72" s="37">
        <f>SUMIFS(СВЦЭМ!$C$34:$C$777,СВЦЭМ!$A$34:$A$777,$A72,СВЦЭМ!$B$34:$B$777,Q$47)+'СЕТ СН'!$G$9+СВЦЭМ!$D$10+'СЕТ СН'!$G$5-'СЕТ СН'!$G$17</f>
        <v>4051.2007240299995</v>
      </c>
      <c r="R72" s="37">
        <f>SUMIFS(СВЦЭМ!$C$34:$C$777,СВЦЭМ!$A$34:$A$777,$A72,СВЦЭМ!$B$34:$B$777,R$47)+'СЕТ СН'!$G$9+СВЦЭМ!$D$10+'СЕТ СН'!$G$5-'СЕТ СН'!$G$17</f>
        <v>4057.1951254099999</v>
      </c>
      <c r="S72" s="37">
        <f>SUMIFS(СВЦЭМ!$C$34:$C$777,СВЦЭМ!$A$34:$A$777,$A72,СВЦЭМ!$B$34:$B$777,S$47)+'СЕТ СН'!$G$9+СВЦЭМ!$D$10+'СЕТ СН'!$G$5-'СЕТ СН'!$G$17</f>
        <v>4043.6279815100002</v>
      </c>
      <c r="T72" s="37">
        <f>SUMIFS(СВЦЭМ!$C$34:$C$777,СВЦЭМ!$A$34:$A$777,$A72,СВЦЭМ!$B$34:$B$777,T$47)+'СЕТ СН'!$G$9+СВЦЭМ!$D$10+'СЕТ СН'!$G$5-'СЕТ СН'!$G$17</f>
        <v>4007.8688948499998</v>
      </c>
      <c r="U72" s="37">
        <f>SUMIFS(СВЦЭМ!$C$34:$C$777,СВЦЭМ!$A$34:$A$777,$A72,СВЦЭМ!$B$34:$B$777,U$47)+'СЕТ СН'!$G$9+СВЦЭМ!$D$10+'СЕТ СН'!$G$5-'СЕТ СН'!$G$17</f>
        <v>3970.2315876999996</v>
      </c>
      <c r="V72" s="37">
        <f>SUMIFS(СВЦЭМ!$C$34:$C$777,СВЦЭМ!$A$34:$A$777,$A72,СВЦЭМ!$B$34:$B$777,V$47)+'СЕТ СН'!$G$9+СВЦЭМ!$D$10+'СЕТ СН'!$G$5-'СЕТ СН'!$G$17</f>
        <v>3977.1154665999998</v>
      </c>
      <c r="W72" s="37">
        <f>SUMIFS(СВЦЭМ!$C$34:$C$777,СВЦЭМ!$A$34:$A$777,$A72,СВЦЭМ!$B$34:$B$777,W$47)+'СЕТ СН'!$G$9+СВЦЭМ!$D$10+'СЕТ СН'!$G$5-'СЕТ СН'!$G$17</f>
        <v>3985.7515155099995</v>
      </c>
      <c r="X72" s="37">
        <f>SUMIFS(СВЦЭМ!$C$34:$C$777,СВЦЭМ!$A$34:$A$777,$A72,СВЦЭМ!$B$34:$B$777,X$47)+'СЕТ СН'!$G$9+СВЦЭМ!$D$10+'СЕТ СН'!$G$5-'СЕТ СН'!$G$17</f>
        <v>4016.5244279499998</v>
      </c>
      <c r="Y72" s="37">
        <f>SUMIFS(СВЦЭМ!$C$34:$C$777,СВЦЭМ!$A$34:$A$777,$A72,СВЦЭМ!$B$34:$B$777,Y$47)+'СЕТ СН'!$G$9+СВЦЭМ!$D$10+'СЕТ СН'!$G$5-'СЕТ СН'!$G$17</f>
        <v>4054.9751556899996</v>
      </c>
    </row>
    <row r="73" spans="1:27" ht="15.75" x14ac:dyDescent="0.2">
      <c r="A73" s="36">
        <f t="shared" si="1"/>
        <v>43157</v>
      </c>
      <c r="B73" s="37">
        <f>SUMIFS(СВЦЭМ!$C$34:$C$777,СВЦЭМ!$A$34:$A$777,$A73,СВЦЭМ!$B$34:$B$777,B$47)+'СЕТ СН'!$G$9+СВЦЭМ!$D$10+'СЕТ СН'!$G$5-'СЕТ СН'!$G$17</f>
        <v>4076.3107588199996</v>
      </c>
      <c r="C73" s="37">
        <f>SUMIFS(СВЦЭМ!$C$34:$C$777,СВЦЭМ!$A$34:$A$777,$A73,СВЦЭМ!$B$34:$B$777,C$47)+'СЕТ СН'!$G$9+СВЦЭМ!$D$10+'СЕТ СН'!$G$5-'СЕТ СН'!$G$17</f>
        <v>4099.5698883499999</v>
      </c>
      <c r="D73" s="37">
        <f>SUMIFS(СВЦЭМ!$C$34:$C$777,СВЦЭМ!$A$34:$A$777,$A73,СВЦЭМ!$B$34:$B$777,D$47)+'СЕТ СН'!$G$9+СВЦЭМ!$D$10+'СЕТ СН'!$G$5-'СЕТ СН'!$G$17</f>
        <v>4154.0797024100002</v>
      </c>
      <c r="E73" s="37">
        <f>SUMIFS(СВЦЭМ!$C$34:$C$777,СВЦЭМ!$A$34:$A$777,$A73,СВЦЭМ!$B$34:$B$777,E$47)+'СЕТ СН'!$G$9+СВЦЭМ!$D$10+'СЕТ СН'!$G$5-'СЕТ СН'!$G$17</f>
        <v>4160.1708124400002</v>
      </c>
      <c r="F73" s="37">
        <f>SUMIFS(СВЦЭМ!$C$34:$C$777,СВЦЭМ!$A$34:$A$777,$A73,СВЦЭМ!$B$34:$B$777,F$47)+'СЕТ СН'!$G$9+СВЦЭМ!$D$10+'СЕТ СН'!$G$5-'СЕТ СН'!$G$17</f>
        <v>4156.7717388800002</v>
      </c>
      <c r="G73" s="37">
        <f>SUMIFS(СВЦЭМ!$C$34:$C$777,СВЦЭМ!$A$34:$A$777,$A73,СВЦЭМ!$B$34:$B$777,G$47)+'СЕТ СН'!$G$9+СВЦЭМ!$D$10+'СЕТ СН'!$G$5-'СЕТ СН'!$G$17</f>
        <v>4146.3496544</v>
      </c>
      <c r="H73" s="37">
        <f>SUMIFS(СВЦЭМ!$C$34:$C$777,СВЦЭМ!$A$34:$A$777,$A73,СВЦЭМ!$B$34:$B$777,H$47)+'СЕТ СН'!$G$9+СВЦЭМ!$D$10+'СЕТ СН'!$G$5-'СЕТ СН'!$G$17</f>
        <v>4125.5402235199999</v>
      </c>
      <c r="I73" s="37">
        <f>SUMIFS(СВЦЭМ!$C$34:$C$777,СВЦЭМ!$A$34:$A$777,$A73,СВЦЭМ!$B$34:$B$777,I$47)+'СЕТ СН'!$G$9+СВЦЭМ!$D$10+'СЕТ СН'!$G$5-'СЕТ СН'!$G$17</f>
        <v>4067.6714506499998</v>
      </c>
      <c r="J73" s="37">
        <f>SUMIFS(СВЦЭМ!$C$34:$C$777,СВЦЭМ!$A$34:$A$777,$A73,СВЦЭМ!$B$34:$B$777,J$47)+'СЕТ СН'!$G$9+СВЦЭМ!$D$10+'СЕТ СН'!$G$5-'СЕТ СН'!$G$17</f>
        <v>4073.9170075500001</v>
      </c>
      <c r="K73" s="37">
        <f>SUMIFS(СВЦЭМ!$C$34:$C$777,СВЦЭМ!$A$34:$A$777,$A73,СВЦЭМ!$B$34:$B$777,K$47)+'СЕТ СН'!$G$9+СВЦЭМ!$D$10+'СЕТ СН'!$G$5-'СЕТ СН'!$G$17</f>
        <v>4059.9353518599996</v>
      </c>
      <c r="L73" s="37">
        <f>SUMIFS(СВЦЭМ!$C$34:$C$777,СВЦЭМ!$A$34:$A$777,$A73,СВЦЭМ!$B$34:$B$777,L$47)+'СЕТ СН'!$G$9+СВЦЭМ!$D$10+'СЕТ СН'!$G$5-'СЕТ СН'!$G$17</f>
        <v>4050.4671439799999</v>
      </c>
      <c r="M73" s="37">
        <f>SUMIFS(СВЦЭМ!$C$34:$C$777,СВЦЭМ!$A$34:$A$777,$A73,СВЦЭМ!$B$34:$B$777,M$47)+'СЕТ СН'!$G$9+СВЦЭМ!$D$10+'СЕТ СН'!$G$5-'СЕТ СН'!$G$17</f>
        <v>4060.7595849799995</v>
      </c>
      <c r="N73" s="37">
        <f>SUMIFS(СВЦЭМ!$C$34:$C$777,СВЦЭМ!$A$34:$A$777,$A73,СВЦЭМ!$B$34:$B$777,N$47)+'СЕТ СН'!$G$9+СВЦЭМ!$D$10+'СЕТ СН'!$G$5-'СЕТ СН'!$G$17</f>
        <v>4075.8577331599995</v>
      </c>
      <c r="O73" s="37">
        <f>SUMIFS(СВЦЭМ!$C$34:$C$777,СВЦЭМ!$A$34:$A$777,$A73,СВЦЭМ!$B$34:$B$777,O$47)+'СЕТ СН'!$G$9+СВЦЭМ!$D$10+'СЕТ СН'!$G$5-'СЕТ СН'!$G$17</f>
        <v>4088.3845798899997</v>
      </c>
      <c r="P73" s="37">
        <f>SUMIFS(СВЦЭМ!$C$34:$C$777,СВЦЭМ!$A$34:$A$777,$A73,СВЦЭМ!$B$34:$B$777,P$47)+'СЕТ СН'!$G$9+СВЦЭМ!$D$10+'СЕТ СН'!$G$5-'СЕТ СН'!$G$17</f>
        <v>4108.0692713200006</v>
      </c>
      <c r="Q73" s="37">
        <f>SUMIFS(СВЦЭМ!$C$34:$C$777,СВЦЭМ!$A$34:$A$777,$A73,СВЦЭМ!$B$34:$B$777,Q$47)+'СЕТ СН'!$G$9+СВЦЭМ!$D$10+'СЕТ СН'!$G$5-'СЕТ СН'!$G$17</f>
        <v>4121.9273268100005</v>
      </c>
      <c r="R73" s="37">
        <f>SUMIFS(СВЦЭМ!$C$34:$C$777,СВЦЭМ!$A$34:$A$777,$A73,СВЦЭМ!$B$34:$B$777,R$47)+'СЕТ СН'!$G$9+СВЦЭМ!$D$10+'СЕТ СН'!$G$5-'СЕТ СН'!$G$17</f>
        <v>4124.1812975299999</v>
      </c>
      <c r="S73" s="37">
        <f>SUMIFS(СВЦЭМ!$C$34:$C$777,СВЦЭМ!$A$34:$A$777,$A73,СВЦЭМ!$B$34:$B$777,S$47)+'СЕТ СН'!$G$9+СВЦЭМ!$D$10+'СЕТ СН'!$G$5-'СЕТ СН'!$G$17</f>
        <v>4118.6789010000002</v>
      </c>
      <c r="T73" s="37">
        <f>SUMIFS(СВЦЭМ!$C$34:$C$777,СВЦЭМ!$A$34:$A$777,$A73,СВЦЭМ!$B$34:$B$777,T$47)+'СЕТ СН'!$G$9+СВЦЭМ!$D$10+'СЕТ СН'!$G$5-'СЕТ СН'!$G$17</f>
        <v>4084.7897674499995</v>
      </c>
      <c r="U73" s="37">
        <f>SUMIFS(СВЦЭМ!$C$34:$C$777,СВЦЭМ!$A$34:$A$777,$A73,СВЦЭМ!$B$34:$B$777,U$47)+'СЕТ СН'!$G$9+СВЦЭМ!$D$10+'СЕТ СН'!$G$5-'СЕТ СН'!$G$17</f>
        <v>4046.4384046</v>
      </c>
      <c r="V73" s="37">
        <f>SUMIFS(СВЦЭМ!$C$34:$C$777,СВЦЭМ!$A$34:$A$777,$A73,СВЦЭМ!$B$34:$B$777,V$47)+'СЕТ СН'!$G$9+СВЦЭМ!$D$10+'СЕТ СН'!$G$5-'СЕТ СН'!$G$17</f>
        <v>4050.7807621199995</v>
      </c>
      <c r="W73" s="37">
        <f>SUMIFS(СВЦЭМ!$C$34:$C$777,СВЦЭМ!$A$34:$A$777,$A73,СВЦЭМ!$B$34:$B$777,W$47)+'СЕТ СН'!$G$9+СВЦЭМ!$D$10+'СЕТ СН'!$G$5-'СЕТ СН'!$G$17</f>
        <v>4061.2076892099999</v>
      </c>
      <c r="X73" s="37">
        <f>SUMIFS(СВЦЭМ!$C$34:$C$777,СВЦЭМ!$A$34:$A$777,$A73,СВЦЭМ!$B$34:$B$777,X$47)+'СЕТ СН'!$G$9+СВЦЭМ!$D$10+'СЕТ СН'!$G$5-'СЕТ СН'!$G$17</f>
        <v>4090.9181696199998</v>
      </c>
      <c r="Y73" s="37">
        <f>SUMIFS(СВЦЭМ!$C$34:$C$777,СВЦЭМ!$A$34:$A$777,$A73,СВЦЭМ!$B$34:$B$777,Y$47)+'СЕТ СН'!$G$9+СВЦЭМ!$D$10+'СЕТ СН'!$G$5-'СЕТ СН'!$G$17</f>
        <v>4122.4196025299998</v>
      </c>
    </row>
    <row r="74" spans="1:27" ht="15.75" x14ac:dyDescent="0.2">
      <c r="A74" s="36">
        <f t="shared" si="1"/>
        <v>43158</v>
      </c>
      <c r="B74" s="37">
        <f>SUMIFS(СВЦЭМ!$C$34:$C$777,СВЦЭМ!$A$34:$A$777,$A74,СВЦЭМ!$B$34:$B$777,B$47)+'СЕТ СН'!$G$9+СВЦЭМ!$D$10+'СЕТ СН'!$G$5-'СЕТ СН'!$G$17</f>
        <v>4078.3259800299998</v>
      </c>
      <c r="C74" s="37">
        <f>SUMIFS(СВЦЭМ!$C$34:$C$777,СВЦЭМ!$A$34:$A$777,$A74,СВЦЭМ!$B$34:$B$777,C$47)+'СЕТ СН'!$G$9+СВЦЭМ!$D$10+'СЕТ СН'!$G$5-'СЕТ СН'!$G$17</f>
        <v>4102.3920452700004</v>
      </c>
      <c r="D74" s="37">
        <f>SUMIFS(СВЦЭМ!$C$34:$C$777,СВЦЭМ!$A$34:$A$777,$A74,СВЦЭМ!$B$34:$B$777,D$47)+'СЕТ СН'!$G$9+СВЦЭМ!$D$10+'СЕТ СН'!$G$5-'СЕТ СН'!$G$17</f>
        <v>4158.2093049200002</v>
      </c>
      <c r="E74" s="37">
        <f>SUMIFS(СВЦЭМ!$C$34:$C$777,СВЦЭМ!$A$34:$A$777,$A74,СВЦЭМ!$B$34:$B$777,E$47)+'СЕТ СН'!$G$9+СВЦЭМ!$D$10+'СЕТ СН'!$G$5-'СЕТ СН'!$G$17</f>
        <v>4177.58128347</v>
      </c>
      <c r="F74" s="37">
        <f>SUMIFS(СВЦЭМ!$C$34:$C$777,СВЦЭМ!$A$34:$A$777,$A74,СВЦЭМ!$B$34:$B$777,F$47)+'СЕТ СН'!$G$9+СВЦЭМ!$D$10+'СЕТ СН'!$G$5-'СЕТ СН'!$G$17</f>
        <v>4174.7280897999999</v>
      </c>
      <c r="G74" s="37">
        <f>SUMIFS(СВЦЭМ!$C$34:$C$777,СВЦЭМ!$A$34:$A$777,$A74,СВЦЭМ!$B$34:$B$777,G$47)+'СЕТ СН'!$G$9+СВЦЭМ!$D$10+'СЕТ СН'!$G$5-'СЕТ СН'!$G$17</f>
        <v>4156.1498447600006</v>
      </c>
      <c r="H74" s="37">
        <f>SUMIFS(СВЦЭМ!$C$34:$C$777,СВЦЭМ!$A$34:$A$777,$A74,СВЦЭМ!$B$34:$B$777,H$47)+'СЕТ СН'!$G$9+СВЦЭМ!$D$10+'СЕТ СН'!$G$5-'СЕТ СН'!$G$17</f>
        <v>4137.5026969999999</v>
      </c>
      <c r="I74" s="37">
        <f>SUMIFS(СВЦЭМ!$C$34:$C$777,СВЦЭМ!$A$34:$A$777,$A74,СВЦЭМ!$B$34:$B$777,I$47)+'СЕТ СН'!$G$9+СВЦЭМ!$D$10+'СЕТ СН'!$G$5-'СЕТ СН'!$G$17</f>
        <v>4066.1058932000001</v>
      </c>
      <c r="J74" s="37">
        <f>SUMIFS(СВЦЭМ!$C$34:$C$777,СВЦЭМ!$A$34:$A$777,$A74,СВЦЭМ!$B$34:$B$777,J$47)+'СЕТ СН'!$G$9+СВЦЭМ!$D$10+'СЕТ СН'!$G$5-'СЕТ СН'!$G$17</f>
        <v>4074.34804734</v>
      </c>
      <c r="K74" s="37">
        <f>SUMIFS(СВЦЭМ!$C$34:$C$777,СВЦЭМ!$A$34:$A$777,$A74,СВЦЭМ!$B$34:$B$777,K$47)+'СЕТ СН'!$G$9+СВЦЭМ!$D$10+'СЕТ СН'!$G$5-'СЕТ СН'!$G$17</f>
        <v>4057.1037135800002</v>
      </c>
      <c r="L74" s="37">
        <f>SUMIFS(СВЦЭМ!$C$34:$C$777,СВЦЭМ!$A$34:$A$777,$A74,СВЦЭМ!$B$34:$B$777,L$47)+'СЕТ СН'!$G$9+СВЦЭМ!$D$10+'СЕТ СН'!$G$5-'СЕТ СН'!$G$17</f>
        <v>4052.1045224599998</v>
      </c>
      <c r="M74" s="37">
        <f>SUMIFS(СВЦЭМ!$C$34:$C$777,СВЦЭМ!$A$34:$A$777,$A74,СВЦЭМ!$B$34:$B$777,M$47)+'СЕТ СН'!$G$9+СВЦЭМ!$D$10+'СЕТ СН'!$G$5-'СЕТ СН'!$G$17</f>
        <v>4060.9666887799999</v>
      </c>
      <c r="N74" s="37">
        <f>SUMIFS(СВЦЭМ!$C$34:$C$777,СВЦЭМ!$A$34:$A$777,$A74,СВЦЭМ!$B$34:$B$777,N$47)+'СЕТ СН'!$G$9+СВЦЭМ!$D$10+'СЕТ СН'!$G$5-'СЕТ СН'!$G$17</f>
        <v>4080.7485320399996</v>
      </c>
      <c r="O74" s="37">
        <f>SUMIFS(СВЦЭМ!$C$34:$C$777,СВЦЭМ!$A$34:$A$777,$A74,СВЦЭМ!$B$34:$B$777,O$47)+'СЕТ СН'!$G$9+СВЦЭМ!$D$10+'СЕТ СН'!$G$5-'СЕТ СН'!$G$17</f>
        <v>4090.9299779799999</v>
      </c>
      <c r="P74" s="37">
        <f>SUMIFS(СВЦЭМ!$C$34:$C$777,СВЦЭМ!$A$34:$A$777,$A74,СВЦЭМ!$B$34:$B$777,P$47)+'СЕТ СН'!$G$9+СВЦЭМ!$D$10+'СЕТ СН'!$G$5-'СЕТ СН'!$G$17</f>
        <v>4104.1239565700007</v>
      </c>
      <c r="Q74" s="37">
        <f>SUMIFS(СВЦЭМ!$C$34:$C$777,СВЦЭМ!$A$34:$A$777,$A74,СВЦЭМ!$B$34:$B$777,Q$47)+'СЕТ СН'!$G$9+СВЦЭМ!$D$10+'СЕТ СН'!$G$5-'СЕТ СН'!$G$17</f>
        <v>4109.7436183</v>
      </c>
      <c r="R74" s="37">
        <f>SUMIFS(СВЦЭМ!$C$34:$C$777,СВЦЭМ!$A$34:$A$777,$A74,СВЦЭМ!$B$34:$B$777,R$47)+'СЕТ СН'!$G$9+СВЦЭМ!$D$10+'СЕТ СН'!$G$5-'СЕТ СН'!$G$17</f>
        <v>4111.3839511599999</v>
      </c>
      <c r="S74" s="37">
        <f>SUMIFS(СВЦЭМ!$C$34:$C$777,СВЦЭМ!$A$34:$A$777,$A74,СВЦЭМ!$B$34:$B$777,S$47)+'СЕТ СН'!$G$9+СВЦЭМ!$D$10+'СЕТ СН'!$G$5-'СЕТ СН'!$G$17</f>
        <v>4111.4568919499998</v>
      </c>
      <c r="T74" s="37">
        <f>SUMIFS(СВЦЭМ!$C$34:$C$777,СВЦЭМ!$A$34:$A$777,$A74,СВЦЭМ!$B$34:$B$777,T$47)+'СЕТ СН'!$G$9+СВЦЭМ!$D$10+'СЕТ СН'!$G$5-'СЕТ СН'!$G$17</f>
        <v>4073.6077075099997</v>
      </c>
      <c r="U74" s="37">
        <f>SUMIFS(СВЦЭМ!$C$34:$C$777,СВЦЭМ!$A$34:$A$777,$A74,СВЦЭМ!$B$34:$B$777,U$47)+'СЕТ СН'!$G$9+СВЦЭМ!$D$10+'СЕТ СН'!$G$5-'СЕТ СН'!$G$17</f>
        <v>4043.4773087099998</v>
      </c>
      <c r="V74" s="37">
        <f>SUMIFS(СВЦЭМ!$C$34:$C$777,СВЦЭМ!$A$34:$A$777,$A74,СВЦЭМ!$B$34:$B$777,V$47)+'СЕТ СН'!$G$9+СВЦЭМ!$D$10+'СЕТ СН'!$G$5-'СЕТ СН'!$G$17</f>
        <v>4045.4019051999999</v>
      </c>
      <c r="W74" s="37">
        <f>SUMIFS(СВЦЭМ!$C$34:$C$777,СВЦЭМ!$A$34:$A$777,$A74,СВЦЭМ!$B$34:$B$777,W$47)+'СЕТ СН'!$G$9+СВЦЭМ!$D$10+'СЕТ СН'!$G$5-'СЕТ СН'!$G$17</f>
        <v>4045.8348440199993</v>
      </c>
      <c r="X74" s="37">
        <f>SUMIFS(СВЦЭМ!$C$34:$C$777,СВЦЭМ!$A$34:$A$777,$A74,СВЦЭМ!$B$34:$B$777,X$47)+'СЕТ СН'!$G$9+СВЦЭМ!$D$10+'СЕТ СН'!$G$5-'СЕТ СН'!$G$17</f>
        <v>4071.3216879099996</v>
      </c>
      <c r="Y74" s="37">
        <f>SUMIFS(СВЦЭМ!$C$34:$C$777,СВЦЭМ!$A$34:$A$777,$A74,СВЦЭМ!$B$34:$B$777,Y$47)+'СЕТ СН'!$G$9+СВЦЭМ!$D$10+'СЕТ СН'!$G$5-'СЕТ СН'!$G$17</f>
        <v>4106.20920845</v>
      </c>
    </row>
    <row r="75" spans="1:27" ht="15.75" x14ac:dyDescent="0.2">
      <c r="A75" s="36">
        <f t="shared" si="1"/>
        <v>43159</v>
      </c>
      <c r="B75" s="37">
        <f>SUMIFS(СВЦЭМ!$C$34:$C$777,СВЦЭМ!$A$34:$A$777,$A75,СВЦЭМ!$B$34:$B$777,B$47)+'СЕТ СН'!$G$9+СВЦЭМ!$D$10+'СЕТ СН'!$G$5-'СЕТ СН'!$G$17</f>
        <v>4094.01796504</v>
      </c>
      <c r="C75" s="37">
        <f>SUMIFS(СВЦЭМ!$C$34:$C$777,СВЦЭМ!$A$34:$A$777,$A75,СВЦЭМ!$B$34:$B$777,C$47)+'СЕТ СН'!$G$9+СВЦЭМ!$D$10+'СЕТ СН'!$G$5-'СЕТ СН'!$G$17</f>
        <v>4125.9648513500006</v>
      </c>
      <c r="D75" s="37">
        <f>SUMIFS(СВЦЭМ!$C$34:$C$777,СВЦЭМ!$A$34:$A$777,$A75,СВЦЭМ!$B$34:$B$777,D$47)+'СЕТ СН'!$G$9+СВЦЭМ!$D$10+'СЕТ СН'!$G$5-'СЕТ СН'!$G$17</f>
        <v>4179.6317099100006</v>
      </c>
      <c r="E75" s="37">
        <f>SUMIFS(СВЦЭМ!$C$34:$C$777,СВЦЭМ!$A$34:$A$777,$A75,СВЦЭМ!$B$34:$B$777,E$47)+'СЕТ СН'!$G$9+СВЦЭМ!$D$10+'СЕТ СН'!$G$5-'СЕТ СН'!$G$17</f>
        <v>4190.7142936999999</v>
      </c>
      <c r="F75" s="37">
        <f>SUMIFS(СВЦЭМ!$C$34:$C$777,СВЦЭМ!$A$34:$A$777,$A75,СВЦЭМ!$B$34:$B$777,F$47)+'СЕТ СН'!$G$9+СВЦЭМ!$D$10+'СЕТ СН'!$G$5-'СЕТ СН'!$G$17</f>
        <v>4184.7628870600001</v>
      </c>
      <c r="G75" s="37">
        <f>SUMIFS(СВЦЭМ!$C$34:$C$777,СВЦЭМ!$A$34:$A$777,$A75,СВЦЭМ!$B$34:$B$777,G$47)+'СЕТ СН'!$G$9+СВЦЭМ!$D$10+'СЕТ СН'!$G$5-'СЕТ СН'!$G$17</f>
        <v>4157.1964704600005</v>
      </c>
      <c r="H75" s="37">
        <f>SUMIFS(СВЦЭМ!$C$34:$C$777,СВЦЭМ!$A$34:$A$777,$A75,СВЦЭМ!$B$34:$B$777,H$47)+'СЕТ СН'!$G$9+СВЦЭМ!$D$10+'СЕТ СН'!$G$5-'СЕТ СН'!$G$17</f>
        <v>4106.7289476900005</v>
      </c>
      <c r="I75" s="37">
        <f>SUMIFS(СВЦЭМ!$C$34:$C$777,СВЦЭМ!$A$34:$A$777,$A75,СВЦЭМ!$B$34:$B$777,I$47)+'СЕТ СН'!$G$9+СВЦЭМ!$D$10+'СЕТ СН'!$G$5-'СЕТ СН'!$G$17</f>
        <v>4049.5374582099998</v>
      </c>
      <c r="J75" s="37">
        <f>SUMIFS(СВЦЭМ!$C$34:$C$777,СВЦЭМ!$A$34:$A$777,$A75,СВЦЭМ!$B$34:$B$777,J$47)+'СЕТ СН'!$G$9+СВЦЭМ!$D$10+'СЕТ СН'!$G$5-'СЕТ СН'!$G$17</f>
        <v>4064.5761277899996</v>
      </c>
      <c r="K75" s="37">
        <f>SUMIFS(СВЦЭМ!$C$34:$C$777,СВЦЭМ!$A$34:$A$777,$A75,СВЦЭМ!$B$34:$B$777,K$47)+'СЕТ СН'!$G$9+СВЦЭМ!$D$10+'СЕТ СН'!$G$5-'СЕТ СН'!$G$17</f>
        <v>4037.5362043399996</v>
      </c>
      <c r="L75" s="37">
        <f>SUMIFS(СВЦЭМ!$C$34:$C$777,СВЦЭМ!$A$34:$A$777,$A75,СВЦЭМ!$B$34:$B$777,L$47)+'СЕТ СН'!$G$9+СВЦЭМ!$D$10+'СЕТ СН'!$G$5-'СЕТ СН'!$G$17</f>
        <v>4035.9938808699994</v>
      </c>
      <c r="M75" s="37">
        <f>SUMIFS(СВЦЭМ!$C$34:$C$777,СВЦЭМ!$A$34:$A$777,$A75,СВЦЭМ!$B$34:$B$777,M$47)+'СЕТ СН'!$G$9+СВЦЭМ!$D$10+'СЕТ СН'!$G$5-'СЕТ СН'!$G$17</f>
        <v>4053.0861557499998</v>
      </c>
      <c r="N75" s="37">
        <f>SUMIFS(СВЦЭМ!$C$34:$C$777,СВЦЭМ!$A$34:$A$777,$A75,СВЦЭМ!$B$34:$B$777,N$47)+'СЕТ СН'!$G$9+СВЦЭМ!$D$10+'СЕТ СН'!$G$5-'СЕТ СН'!$G$17</f>
        <v>4054.5607244899998</v>
      </c>
      <c r="O75" s="37">
        <f>SUMIFS(СВЦЭМ!$C$34:$C$777,СВЦЭМ!$A$34:$A$777,$A75,СВЦЭМ!$B$34:$B$777,O$47)+'СЕТ СН'!$G$9+СВЦЭМ!$D$10+'СЕТ СН'!$G$5-'СЕТ СН'!$G$17</f>
        <v>4051.6327791899998</v>
      </c>
      <c r="P75" s="37">
        <f>SUMIFS(СВЦЭМ!$C$34:$C$777,СВЦЭМ!$A$34:$A$777,$A75,СВЦЭМ!$B$34:$B$777,P$47)+'СЕТ СН'!$G$9+СВЦЭМ!$D$10+'СЕТ СН'!$G$5-'СЕТ СН'!$G$17</f>
        <v>4084.7099492699995</v>
      </c>
      <c r="Q75" s="37">
        <f>SUMIFS(СВЦЭМ!$C$34:$C$777,СВЦЭМ!$A$34:$A$777,$A75,СВЦЭМ!$B$34:$B$777,Q$47)+'СЕТ СН'!$G$9+СВЦЭМ!$D$10+'СЕТ СН'!$G$5-'СЕТ СН'!$G$17</f>
        <v>4086.5485105799994</v>
      </c>
      <c r="R75" s="37">
        <f>SUMIFS(СВЦЭМ!$C$34:$C$777,СВЦЭМ!$A$34:$A$777,$A75,СВЦЭМ!$B$34:$B$777,R$47)+'СЕТ СН'!$G$9+СВЦЭМ!$D$10+'СЕТ СН'!$G$5-'СЕТ СН'!$G$17</f>
        <v>4087.3368918900001</v>
      </c>
      <c r="S75" s="37">
        <f>SUMIFS(СВЦЭМ!$C$34:$C$777,СВЦЭМ!$A$34:$A$777,$A75,СВЦЭМ!$B$34:$B$777,S$47)+'СЕТ СН'!$G$9+СВЦЭМ!$D$10+'СЕТ СН'!$G$5-'СЕТ СН'!$G$17</f>
        <v>4075.5477847799998</v>
      </c>
      <c r="T75" s="37">
        <f>SUMIFS(СВЦЭМ!$C$34:$C$777,СВЦЭМ!$A$34:$A$777,$A75,СВЦЭМ!$B$34:$B$777,T$47)+'СЕТ СН'!$G$9+СВЦЭМ!$D$10+'СЕТ СН'!$G$5-'СЕТ СН'!$G$17</f>
        <v>4063.0152784799998</v>
      </c>
      <c r="U75" s="37">
        <f>SUMIFS(СВЦЭМ!$C$34:$C$777,СВЦЭМ!$A$34:$A$777,$A75,СВЦЭМ!$B$34:$B$777,U$47)+'СЕТ СН'!$G$9+СВЦЭМ!$D$10+'СЕТ СН'!$G$5-'СЕТ СН'!$G$17</f>
        <v>4033.85306928</v>
      </c>
      <c r="V75" s="37">
        <f>SUMIFS(СВЦЭМ!$C$34:$C$777,СВЦЭМ!$A$34:$A$777,$A75,СВЦЭМ!$B$34:$B$777,V$47)+'СЕТ СН'!$G$9+СВЦЭМ!$D$10+'СЕТ СН'!$G$5-'СЕТ СН'!$G$17</f>
        <v>4036.8193479099996</v>
      </c>
      <c r="W75" s="37">
        <f>SUMIFS(СВЦЭМ!$C$34:$C$777,СВЦЭМ!$A$34:$A$777,$A75,СВЦЭМ!$B$34:$B$777,W$47)+'СЕТ СН'!$G$9+СВЦЭМ!$D$10+'СЕТ СН'!$G$5-'СЕТ СН'!$G$17</f>
        <v>4049.5205793</v>
      </c>
      <c r="X75" s="37">
        <f>SUMIFS(СВЦЭМ!$C$34:$C$777,СВЦЭМ!$A$34:$A$777,$A75,СВЦЭМ!$B$34:$B$777,X$47)+'СЕТ СН'!$G$9+СВЦЭМ!$D$10+'СЕТ СН'!$G$5-'СЕТ СН'!$G$17</f>
        <v>4072.9232887799994</v>
      </c>
      <c r="Y75" s="37">
        <f>SUMIFS(СВЦЭМ!$C$34:$C$777,СВЦЭМ!$A$34:$A$777,$A75,СВЦЭМ!$B$34:$B$777,Y$47)+'СЕТ СН'!$G$9+СВЦЭМ!$D$10+'СЕТ СН'!$G$5-'СЕТ СН'!$G$17</f>
        <v>4081.1478763299997</v>
      </c>
    </row>
    <row r="76" spans="1:27" ht="15.75" hidden="1" x14ac:dyDescent="0.2">
      <c r="A76" s="36">
        <f t="shared" si="1"/>
        <v>43160</v>
      </c>
      <c r="B76" s="37">
        <f>SUMIFS(СВЦЭМ!$C$34:$C$777,СВЦЭМ!$A$34:$A$777,$A76,СВЦЭМ!$B$34:$B$777,B$47)+'СЕТ СН'!$G$9+СВЦЭМ!$D$10+'СЕТ СН'!$G$5-'СЕТ СН'!$G$17</f>
        <v>3086.6716158899999</v>
      </c>
      <c r="C76" s="37">
        <f>SUMIFS(СВЦЭМ!$C$34:$C$777,СВЦЭМ!$A$34:$A$777,$A76,СВЦЭМ!$B$34:$B$777,C$47)+'СЕТ СН'!$G$9+СВЦЭМ!$D$10+'СЕТ СН'!$G$5-'СЕТ СН'!$G$17</f>
        <v>3086.6716158899999</v>
      </c>
      <c r="D76" s="37">
        <f>SUMIFS(СВЦЭМ!$C$34:$C$777,СВЦЭМ!$A$34:$A$777,$A76,СВЦЭМ!$B$34:$B$777,D$47)+'СЕТ СН'!$G$9+СВЦЭМ!$D$10+'СЕТ СН'!$G$5-'СЕТ СН'!$G$17</f>
        <v>3086.6716158899999</v>
      </c>
      <c r="E76" s="37">
        <f>SUMIFS(СВЦЭМ!$C$34:$C$777,СВЦЭМ!$A$34:$A$777,$A76,СВЦЭМ!$B$34:$B$777,E$47)+'СЕТ СН'!$G$9+СВЦЭМ!$D$10+'СЕТ СН'!$G$5-'СЕТ СН'!$G$17</f>
        <v>3086.6716158899999</v>
      </c>
      <c r="F76" s="37">
        <f>SUMIFS(СВЦЭМ!$C$34:$C$777,СВЦЭМ!$A$34:$A$777,$A76,СВЦЭМ!$B$34:$B$777,F$47)+'СЕТ СН'!$G$9+СВЦЭМ!$D$10+'СЕТ СН'!$G$5-'СЕТ СН'!$G$17</f>
        <v>3086.6716158899999</v>
      </c>
      <c r="G76" s="37">
        <f>SUMIFS(СВЦЭМ!$C$34:$C$777,СВЦЭМ!$A$34:$A$777,$A76,СВЦЭМ!$B$34:$B$777,G$47)+'СЕТ СН'!$G$9+СВЦЭМ!$D$10+'СЕТ СН'!$G$5-'СЕТ СН'!$G$17</f>
        <v>3086.6716158899999</v>
      </c>
      <c r="H76" s="37">
        <f>SUMIFS(СВЦЭМ!$C$34:$C$777,СВЦЭМ!$A$34:$A$777,$A76,СВЦЭМ!$B$34:$B$777,H$47)+'СЕТ СН'!$G$9+СВЦЭМ!$D$10+'СЕТ СН'!$G$5-'СЕТ СН'!$G$17</f>
        <v>3086.6716158899999</v>
      </c>
      <c r="I76" s="37">
        <f>SUMIFS(СВЦЭМ!$C$34:$C$777,СВЦЭМ!$A$34:$A$777,$A76,СВЦЭМ!$B$34:$B$777,I$47)+'СЕТ СН'!$G$9+СВЦЭМ!$D$10+'СЕТ СН'!$G$5-'СЕТ СН'!$G$17</f>
        <v>3086.6716158899999</v>
      </c>
      <c r="J76" s="37">
        <f>SUMIFS(СВЦЭМ!$C$34:$C$777,СВЦЭМ!$A$34:$A$777,$A76,СВЦЭМ!$B$34:$B$777,J$47)+'СЕТ СН'!$G$9+СВЦЭМ!$D$10+'СЕТ СН'!$G$5-'СЕТ СН'!$G$17</f>
        <v>3086.6716158899999</v>
      </c>
      <c r="K76" s="37">
        <f>SUMIFS(СВЦЭМ!$C$34:$C$777,СВЦЭМ!$A$34:$A$777,$A76,СВЦЭМ!$B$34:$B$777,K$47)+'СЕТ СН'!$G$9+СВЦЭМ!$D$10+'СЕТ СН'!$G$5-'СЕТ СН'!$G$17</f>
        <v>3086.6716158899999</v>
      </c>
      <c r="L76" s="37">
        <f>SUMIFS(СВЦЭМ!$C$34:$C$777,СВЦЭМ!$A$34:$A$777,$A76,СВЦЭМ!$B$34:$B$777,L$47)+'СЕТ СН'!$G$9+СВЦЭМ!$D$10+'СЕТ СН'!$G$5-'СЕТ СН'!$G$17</f>
        <v>3086.6716158899999</v>
      </c>
      <c r="M76" s="37">
        <f>SUMIFS(СВЦЭМ!$C$34:$C$777,СВЦЭМ!$A$34:$A$777,$A76,СВЦЭМ!$B$34:$B$777,M$47)+'СЕТ СН'!$G$9+СВЦЭМ!$D$10+'СЕТ СН'!$G$5-'СЕТ СН'!$G$17</f>
        <v>3086.6716158899999</v>
      </c>
      <c r="N76" s="37">
        <f>SUMIFS(СВЦЭМ!$C$34:$C$777,СВЦЭМ!$A$34:$A$777,$A76,СВЦЭМ!$B$34:$B$777,N$47)+'СЕТ СН'!$G$9+СВЦЭМ!$D$10+'СЕТ СН'!$G$5-'СЕТ СН'!$G$17</f>
        <v>3086.6716158899999</v>
      </c>
      <c r="O76" s="37">
        <f>SUMIFS(СВЦЭМ!$C$34:$C$777,СВЦЭМ!$A$34:$A$777,$A76,СВЦЭМ!$B$34:$B$777,O$47)+'СЕТ СН'!$G$9+СВЦЭМ!$D$10+'СЕТ СН'!$G$5-'СЕТ СН'!$G$17</f>
        <v>3086.6716158899999</v>
      </c>
      <c r="P76" s="37">
        <f>SUMIFS(СВЦЭМ!$C$34:$C$777,СВЦЭМ!$A$34:$A$777,$A76,СВЦЭМ!$B$34:$B$777,P$47)+'СЕТ СН'!$G$9+СВЦЭМ!$D$10+'СЕТ СН'!$G$5-'СЕТ СН'!$G$17</f>
        <v>3086.6716158899999</v>
      </c>
      <c r="Q76" s="37">
        <f>SUMIFS(СВЦЭМ!$C$34:$C$777,СВЦЭМ!$A$34:$A$777,$A76,СВЦЭМ!$B$34:$B$777,Q$47)+'СЕТ СН'!$G$9+СВЦЭМ!$D$10+'СЕТ СН'!$G$5-'СЕТ СН'!$G$17</f>
        <v>3086.6716158899999</v>
      </c>
      <c r="R76" s="37">
        <f>SUMIFS(СВЦЭМ!$C$34:$C$777,СВЦЭМ!$A$34:$A$777,$A76,СВЦЭМ!$B$34:$B$777,R$47)+'СЕТ СН'!$G$9+СВЦЭМ!$D$10+'СЕТ СН'!$G$5-'СЕТ СН'!$G$17</f>
        <v>3086.6716158899999</v>
      </c>
      <c r="S76" s="37">
        <f>SUMIFS(СВЦЭМ!$C$34:$C$777,СВЦЭМ!$A$34:$A$777,$A76,СВЦЭМ!$B$34:$B$777,S$47)+'СЕТ СН'!$G$9+СВЦЭМ!$D$10+'СЕТ СН'!$G$5-'СЕТ СН'!$G$17</f>
        <v>3086.6716158899999</v>
      </c>
      <c r="T76" s="37">
        <f>SUMIFS(СВЦЭМ!$C$34:$C$777,СВЦЭМ!$A$34:$A$777,$A76,СВЦЭМ!$B$34:$B$777,T$47)+'СЕТ СН'!$G$9+СВЦЭМ!$D$10+'СЕТ СН'!$G$5-'СЕТ СН'!$G$17</f>
        <v>3086.6716158899999</v>
      </c>
      <c r="U76" s="37">
        <f>SUMIFS(СВЦЭМ!$C$34:$C$777,СВЦЭМ!$A$34:$A$777,$A76,СВЦЭМ!$B$34:$B$777,U$47)+'СЕТ СН'!$G$9+СВЦЭМ!$D$10+'СЕТ СН'!$G$5-'СЕТ СН'!$G$17</f>
        <v>3086.6716158899999</v>
      </c>
      <c r="V76" s="37">
        <f>SUMIFS(СВЦЭМ!$C$34:$C$777,СВЦЭМ!$A$34:$A$777,$A76,СВЦЭМ!$B$34:$B$777,V$47)+'СЕТ СН'!$G$9+СВЦЭМ!$D$10+'СЕТ СН'!$G$5-'СЕТ СН'!$G$17</f>
        <v>3086.6716158899999</v>
      </c>
      <c r="W76" s="37">
        <f>SUMIFS(СВЦЭМ!$C$34:$C$777,СВЦЭМ!$A$34:$A$777,$A76,СВЦЭМ!$B$34:$B$777,W$47)+'СЕТ СН'!$G$9+СВЦЭМ!$D$10+'СЕТ СН'!$G$5-'СЕТ СН'!$G$17</f>
        <v>3086.6716158899999</v>
      </c>
      <c r="X76" s="37">
        <f>SUMIFS(СВЦЭМ!$C$34:$C$777,СВЦЭМ!$A$34:$A$777,$A76,СВЦЭМ!$B$34:$B$777,X$47)+'СЕТ СН'!$G$9+СВЦЭМ!$D$10+'СЕТ СН'!$G$5-'СЕТ СН'!$G$17</f>
        <v>3086.6716158899999</v>
      </c>
      <c r="Y76" s="37">
        <f>SUMIFS(СВЦЭМ!$C$34:$C$777,СВЦЭМ!$A$34:$A$777,$A76,СВЦЭМ!$B$34:$B$777,Y$47)+'СЕТ СН'!$G$9+СВЦЭМ!$D$10+'СЕТ СН'!$G$5-'СЕТ СН'!$G$17</f>
        <v>3086.6716158899999</v>
      </c>
    </row>
    <row r="77" spans="1:27" ht="15.75" hidden="1" x14ac:dyDescent="0.2">
      <c r="A77" s="36">
        <f t="shared" si="1"/>
        <v>43161</v>
      </c>
      <c r="B77" s="37">
        <f>SUMIFS(СВЦЭМ!$C$34:$C$777,СВЦЭМ!$A$34:$A$777,$A77,СВЦЭМ!$B$34:$B$777,B$47)+'СЕТ СН'!$G$9+СВЦЭМ!$D$10+'СЕТ СН'!$G$5-'СЕТ СН'!$G$17</f>
        <v>3086.6716158899999</v>
      </c>
      <c r="C77" s="37">
        <f>SUMIFS(СВЦЭМ!$C$34:$C$777,СВЦЭМ!$A$34:$A$777,$A77,СВЦЭМ!$B$34:$B$777,C$47)+'СЕТ СН'!$G$9+СВЦЭМ!$D$10+'СЕТ СН'!$G$5-'СЕТ СН'!$G$17</f>
        <v>3086.6716158899999</v>
      </c>
      <c r="D77" s="37">
        <f>SUMIFS(СВЦЭМ!$C$34:$C$777,СВЦЭМ!$A$34:$A$777,$A77,СВЦЭМ!$B$34:$B$777,D$47)+'СЕТ СН'!$G$9+СВЦЭМ!$D$10+'СЕТ СН'!$G$5-'СЕТ СН'!$G$17</f>
        <v>3086.6716158899999</v>
      </c>
      <c r="E77" s="37">
        <f>SUMIFS(СВЦЭМ!$C$34:$C$777,СВЦЭМ!$A$34:$A$777,$A77,СВЦЭМ!$B$34:$B$777,E$47)+'СЕТ СН'!$G$9+СВЦЭМ!$D$10+'СЕТ СН'!$G$5-'СЕТ СН'!$G$17</f>
        <v>3086.6716158899999</v>
      </c>
      <c r="F77" s="37">
        <f>SUMIFS(СВЦЭМ!$C$34:$C$777,СВЦЭМ!$A$34:$A$777,$A77,СВЦЭМ!$B$34:$B$777,F$47)+'СЕТ СН'!$G$9+СВЦЭМ!$D$10+'СЕТ СН'!$G$5-'СЕТ СН'!$G$17</f>
        <v>3086.6716158899999</v>
      </c>
      <c r="G77" s="37">
        <f>SUMIFS(СВЦЭМ!$C$34:$C$777,СВЦЭМ!$A$34:$A$777,$A77,СВЦЭМ!$B$34:$B$777,G$47)+'СЕТ СН'!$G$9+СВЦЭМ!$D$10+'СЕТ СН'!$G$5-'СЕТ СН'!$G$17</f>
        <v>3086.6716158899999</v>
      </c>
      <c r="H77" s="37">
        <f>SUMIFS(СВЦЭМ!$C$34:$C$777,СВЦЭМ!$A$34:$A$777,$A77,СВЦЭМ!$B$34:$B$777,H$47)+'СЕТ СН'!$G$9+СВЦЭМ!$D$10+'СЕТ СН'!$G$5-'СЕТ СН'!$G$17</f>
        <v>3086.6716158899999</v>
      </c>
      <c r="I77" s="37">
        <f>SUMIFS(СВЦЭМ!$C$34:$C$777,СВЦЭМ!$A$34:$A$777,$A77,СВЦЭМ!$B$34:$B$777,I$47)+'СЕТ СН'!$G$9+СВЦЭМ!$D$10+'СЕТ СН'!$G$5-'СЕТ СН'!$G$17</f>
        <v>3086.6716158899999</v>
      </c>
      <c r="J77" s="37">
        <f>SUMIFS(СВЦЭМ!$C$34:$C$777,СВЦЭМ!$A$34:$A$777,$A77,СВЦЭМ!$B$34:$B$777,J$47)+'СЕТ СН'!$G$9+СВЦЭМ!$D$10+'СЕТ СН'!$G$5-'СЕТ СН'!$G$17</f>
        <v>3086.6716158899999</v>
      </c>
      <c r="K77" s="37">
        <f>SUMIFS(СВЦЭМ!$C$34:$C$777,СВЦЭМ!$A$34:$A$777,$A77,СВЦЭМ!$B$34:$B$777,K$47)+'СЕТ СН'!$G$9+СВЦЭМ!$D$10+'СЕТ СН'!$G$5-'СЕТ СН'!$G$17</f>
        <v>3086.6716158899999</v>
      </c>
      <c r="L77" s="37">
        <f>SUMIFS(СВЦЭМ!$C$34:$C$777,СВЦЭМ!$A$34:$A$777,$A77,СВЦЭМ!$B$34:$B$777,L$47)+'СЕТ СН'!$G$9+СВЦЭМ!$D$10+'СЕТ СН'!$G$5-'СЕТ СН'!$G$17</f>
        <v>3086.6716158899999</v>
      </c>
      <c r="M77" s="37">
        <f>SUMIFS(СВЦЭМ!$C$34:$C$777,СВЦЭМ!$A$34:$A$777,$A77,СВЦЭМ!$B$34:$B$777,M$47)+'СЕТ СН'!$G$9+СВЦЭМ!$D$10+'СЕТ СН'!$G$5-'СЕТ СН'!$G$17</f>
        <v>3086.6716158899999</v>
      </c>
      <c r="N77" s="37">
        <f>SUMIFS(СВЦЭМ!$C$34:$C$777,СВЦЭМ!$A$34:$A$777,$A77,СВЦЭМ!$B$34:$B$777,N$47)+'СЕТ СН'!$G$9+СВЦЭМ!$D$10+'СЕТ СН'!$G$5-'СЕТ СН'!$G$17</f>
        <v>3086.6716158899999</v>
      </c>
      <c r="O77" s="37">
        <f>SUMIFS(СВЦЭМ!$C$34:$C$777,СВЦЭМ!$A$34:$A$777,$A77,СВЦЭМ!$B$34:$B$777,O$47)+'СЕТ СН'!$G$9+СВЦЭМ!$D$10+'СЕТ СН'!$G$5-'СЕТ СН'!$G$17</f>
        <v>3086.6716158899999</v>
      </c>
      <c r="P77" s="37">
        <f>SUMIFS(СВЦЭМ!$C$34:$C$777,СВЦЭМ!$A$34:$A$777,$A77,СВЦЭМ!$B$34:$B$777,P$47)+'СЕТ СН'!$G$9+СВЦЭМ!$D$10+'СЕТ СН'!$G$5-'СЕТ СН'!$G$17</f>
        <v>3086.6716158899999</v>
      </c>
      <c r="Q77" s="37">
        <f>SUMIFS(СВЦЭМ!$C$34:$C$777,СВЦЭМ!$A$34:$A$777,$A77,СВЦЭМ!$B$34:$B$777,Q$47)+'СЕТ СН'!$G$9+СВЦЭМ!$D$10+'СЕТ СН'!$G$5-'СЕТ СН'!$G$17</f>
        <v>3086.6716158899999</v>
      </c>
      <c r="R77" s="37">
        <f>SUMIFS(СВЦЭМ!$C$34:$C$777,СВЦЭМ!$A$34:$A$777,$A77,СВЦЭМ!$B$34:$B$777,R$47)+'СЕТ СН'!$G$9+СВЦЭМ!$D$10+'СЕТ СН'!$G$5-'СЕТ СН'!$G$17</f>
        <v>3086.6716158899999</v>
      </c>
      <c r="S77" s="37">
        <f>SUMIFS(СВЦЭМ!$C$34:$C$777,СВЦЭМ!$A$34:$A$777,$A77,СВЦЭМ!$B$34:$B$777,S$47)+'СЕТ СН'!$G$9+СВЦЭМ!$D$10+'СЕТ СН'!$G$5-'СЕТ СН'!$G$17</f>
        <v>3086.6716158899999</v>
      </c>
      <c r="T77" s="37">
        <f>SUMIFS(СВЦЭМ!$C$34:$C$777,СВЦЭМ!$A$34:$A$777,$A77,СВЦЭМ!$B$34:$B$777,T$47)+'СЕТ СН'!$G$9+СВЦЭМ!$D$10+'СЕТ СН'!$G$5-'СЕТ СН'!$G$17</f>
        <v>3086.6716158899999</v>
      </c>
      <c r="U77" s="37">
        <f>SUMIFS(СВЦЭМ!$C$34:$C$777,СВЦЭМ!$A$34:$A$777,$A77,СВЦЭМ!$B$34:$B$777,U$47)+'СЕТ СН'!$G$9+СВЦЭМ!$D$10+'СЕТ СН'!$G$5-'СЕТ СН'!$G$17</f>
        <v>3086.6716158899999</v>
      </c>
      <c r="V77" s="37">
        <f>SUMIFS(СВЦЭМ!$C$34:$C$777,СВЦЭМ!$A$34:$A$777,$A77,СВЦЭМ!$B$34:$B$777,V$47)+'СЕТ СН'!$G$9+СВЦЭМ!$D$10+'СЕТ СН'!$G$5-'СЕТ СН'!$G$17</f>
        <v>3086.6716158899999</v>
      </c>
      <c r="W77" s="37">
        <f>SUMIFS(СВЦЭМ!$C$34:$C$777,СВЦЭМ!$A$34:$A$777,$A77,СВЦЭМ!$B$34:$B$777,W$47)+'СЕТ СН'!$G$9+СВЦЭМ!$D$10+'СЕТ СН'!$G$5-'СЕТ СН'!$G$17</f>
        <v>3086.6716158899999</v>
      </c>
      <c r="X77" s="37">
        <f>SUMIFS(СВЦЭМ!$C$34:$C$777,СВЦЭМ!$A$34:$A$777,$A77,СВЦЭМ!$B$34:$B$777,X$47)+'СЕТ СН'!$G$9+СВЦЭМ!$D$10+'СЕТ СН'!$G$5-'СЕТ СН'!$G$17</f>
        <v>3086.6716158899999</v>
      </c>
      <c r="Y77" s="37">
        <f>SUMIFS(СВЦЭМ!$C$34:$C$777,СВЦЭМ!$A$34:$A$777,$A77,СВЦЭМ!$B$34:$B$777,Y$47)+'СЕТ СН'!$G$9+СВЦЭМ!$D$10+'СЕТ СН'!$G$5-'СЕТ СН'!$G$17</f>
        <v>3086.6716158899999</v>
      </c>
      <c r="AA77" s="38"/>
    </row>
    <row r="78" spans="1:27" ht="15.75" hidden="1" x14ac:dyDescent="0.2">
      <c r="A78" s="36">
        <f t="shared" si="1"/>
        <v>43162</v>
      </c>
      <c r="B78" s="37">
        <f>SUMIFS(СВЦЭМ!$C$34:$C$777,СВЦЭМ!$A$34:$A$777,$A78,СВЦЭМ!$B$34:$B$777,B$47)+'СЕТ СН'!$G$9+СВЦЭМ!$D$10+'СЕТ СН'!$G$5-'СЕТ СН'!$G$17</f>
        <v>3086.6716158899999</v>
      </c>
      <c r="C78" s="37">
        <f>SUMIFS(СВЦЭМ!$C$34:$C$777,СВЦЭМ!$A$34:$A$777,$A78,СВЦЭМ!$B$34:$B$777,C$47)+'СЕТ СН'!$G$9+СВЦЭМ!$D$10+'СЕТ СН'!$G$5-'СЕТ СН'!$G$17</f>
        <v>3086.6716158899999</v>
      </c>
      <c r="D78" s="37">
        <f>SUMIFS(СВЦЭМ!$C$34:$C$777,СВЦЭМ!$A$34:$A$777,$A78,СВЦЭМ!$B$34:$B$777,D$47)+'СЕТ СН'!$G$9+СВЦЭМ!$D$10+'СЕТ СН'!$G$5-'СЕТ СН'!$G$17</f>
        <v>3086.6716158899999</v>
      </c>
      <c r="E78" s="37">
        <f>SUMIFS(СВЦЭМ!$C$34:$C$777,СВЦЭМ!$A$34:$A$777,$A78,СВЦЭМ!$B$34:$B$777,E$47)+'СЕТ СН'!$G$9+СВЦЭМ!$D$10+'СЕТ СН'!$G$5-'СЕТ СН'!$G$17</f>
        <v>3086.6716158899999</v>
      </c>
      <c r="F78" s="37">
        <f>SUMIFS(СВЦЭМ!$C$34:$C$777,СВЦЭМ!$A$34:$A$777,$A78,СВЦЭМ!$B$34:$B$777,F$47)+'СЕТ СН'!$G$9+СВЦЭМ!$D$10+'СЕТ СН'!$G$5-'СЕТ СН'!$G$17</f>
        <v>3086.6716158899999</v>
      </c>
      <c r="G78" s="37">
        <f>SUMIFS(СВЦЭМ!$C$34:$C$777,СВЦЭМ!$A$34:$A$777,$A78,СВЦЭМ!$B$34:$B$777,G$47)+'СЕТ СН'!$G$9+СВЦЭМ!$D$10+'СЕТ СН'!$G$5-'СЕТ СН'!$G$17</f>
        <v>3086.6716158899999</v>
      </c>
      <c r="H78" s="37">
        <f>SUMIFS(СВЦЭМ!$C$34:$C$777,СВЦЭМ!$A$34:$A$777,$A78,СВЦЭМ!$B$34:$B$777,H$47)+'СЕТ СН'!$G$9+СВЦЭМ!$D$10+'СЕТ СН'!$G$5-'СЕТ СН'!$G$17</f>
        <v>3086.6716158899999</v>
      </c>
      <c r="I78" s="37">
        <f>SUMIFS(СВЦЭМ!$C$34:$C$777,СВЦЭМ!$A$34:$A$777,$A78,СВЦЭМ!$B$34:$B$777,I$47)+'СЕТ СН'!$G$9+СВЦЭМ!$D$10+'СЕТ СН'!$G$5-'СЕТ СН'!$G$17</f>
        <v>3086.6716158899999</v>
      </c>
      <c r="J78" s="37">
        <f>SUMIFS(СВЦЭМ!$C$34:$C$777,СВЦЭМ!$A$34:$A$777,$A78,СВЦЭМ!$B$34:$B$777,J$47)+'СЕТ СН'!$G$9+СВЦЭМ!$D$10+'СЕТ СН'!$G$5-'СЕТ СН'!$G$17</f>
        <v>3086.6716158899999</v>
      </c>
      <c r="K78" s="37">
        <f>SUMIFS(СВЦЭМ!$C$34:$C$777,СВЦЭМ!$A$34:$A$777,$A78,СВЦЭМ!$B$34:$B$777,K$47)+'СЕТ СН'!$G$9+СВЦЭМ!$D$10+'СЕТ СН'!$G$5-'СЕТ СН'!$G$17</f>
        <v>3086.6716158899999</v>
      </c>
      <c r="L78" s="37">
        <f>SUMIFS(СВЦЭМ!$C$34:$C$777,СВЦЭМ!$A$34:$A$777,$A78,СВЦЭМ!$B$34:$B$777,L$47)+'СЕТ СН'!$G$9+СВЦЭМ!$D$10+'СЕТ СН'!$G$5-'СЕТ СН'!$G$17</f>
        <v>3086.6716158899999</v>
      </c>
      <c r="M78" s="37">
        <f>SUMIFS(СВЦЭМ!$C$34:$C$777,СВЦЭМ!$A$34:$A$777,$A78,СВЦЭМ!$B$34:$B$777,M$47)+'СЕТ СН'!$G$9+СВЦЭМ!$D$10+'СЕТ СН'!$G$5-'СЕТ СН'!$G$17</f>
        <v>3086.6716158899999</v>
      </c>
      <c r="N78" s="37">
        <f>SUMIFS(СВЦЭМ!$C$34:$C$777,СВЦЭМ!$A$34:$A$777,$A78,СВЦЭМ!$B$34:$B$777,N$47)+'СЕТ СН'!$G$9+СВЦЭМ!$D$10+'СЕТ СН'!$G$5-'СЕТ СН'!$G$17</f>
        <v>3086.6716158899999</v>
      </c>
      <c r="O78" s="37">
        <f>SUMIFS(СВЦЭМ!$C$34:$C$777,СВЦЭМ!$A$34:$A$777,$A78,СВЦЭМ!$B$34:$B$777,O$47)+'СЕТ СН'!$G$9+СВЦЭМ!$D$10+'СЕТ СН'!$G$5-'СЕТ СН'!$G$17</f>
        <v>3086.6716158899999</v>
      </c>
      <c r="P78" s="37">
        <f>SUMIFS(СВЦЭМ!$C$34:$C$777,СВЦЭМ!$A$34:$A$777,$A78,СВЦЭМ!$B$34:$B$777,P$47)+'СЕТ СН'!$G$9+СВЦЭМ!$D$10+'СЕТ СН'!$G$5-'СЕТ СН'!$G$17</f>
        <v>3086.6716158899999</v>
      </c>
      <c r="Q78" s="37">
        <f>SUMIFS(СВЦЭМ!$C$34:$C$777,СВЦЭМ!$A$34:$A$777,$A78,СВЦЭМ!$B$34:$B$777,Q$47)+'СЕТ СН'!$G$9+СВЦЭМ!$D$10+'СЕТ СН'!$G$5-'СЕТ СН'!$G$17</f>
        <v>3086.6716158899999</v>
      </c>
      <c r="R78" s="37">
        <f>SUMIFS(СВЦЭМ!$C$34:$C$777,СВЦЭМ!$A$34:$A$777,$A78,СВЦЭМ!$B$34:$B$777,R$47)+'СЕТ СН'!$G$9+СВЦЭМ!$D$10+'СЕТ СН'!$G$5-'СЕТ СН'!$G$17</f>
        <v>3086.6716158899999</v>
      </c>
      <c r="S78" s="37">
        <f>SUMIFS(СВЦЭМ!$C$34:$C$777,СВЦЭМ!$A$34:$A$777,$A78,СВЦЭМ!$B$34:$B$777,S$47)+'СЕТ СН'!$G$9+СВЦЭМ!$D$10+'СЕТ СН'!$G$5-'СЕТ СН'!$G$17</f>
        <v>3086.6716158899999</v>
      </c>
      <c r="T78" s="37">
        <f>SUMIFS(СВЦЭМ!$C$34:$C$777,СВЦЭМ!$A$34:$A$777,$A78,СВЦЭМ!$B$34:$B$777,T$47)+'СЕТ СН'!$G$9+СВЦЭМ!$D$10+'СЕТ СН'!$G$5-'СЕТ СН'!$G$17</f>
        <v>3086.6716158899999</v>
      </c>
      <c r="U78" s="37">
        <f>SUMIFS(СВЦЭМ!$C$34:$C$777,СВЦЭМ!$A$34:$A$777,$A78,СВЦЭМ!$B$34:$B$777,U$47)+'СЕТ СН'!$G$9+СВЦЭМ!$D$10+'СЕТ СН'!$G$5-'СЕТ СН'!$G$17</f>
        <v>3086.6716158899999</v>
      </c>
      <c r="V78" s="37">
        <f>SUMIFS(СВЦЭМ!$C$34:$C$777,СВЦЭМ!$A$34:$A$777,$A78,СВЦЭМ!$B$34:$B$777,V$47)+'СЕТ СН'!$G$9+СВЦЭМ!$D$10+'СЕТ СН'!$G$5-'СЕТ СН'!$G$17</f>
        <v>3086.6716158899999</v>
      </c>
      <c r="W78" s="37">
        <f>SUMIFS(СВЦЭМ!$C$34:$C$777,СВЦЭМ!$A$34:$A$777,$A78,СВЦЭМ!$B$34:$B$777,W$47)+'СЕТ СН'!$G$9+СВЦЭМ!$D$10+'СЕТ СН'!$G$5-'СЕТ СН'!$G$17</f>
        <v>3086.6716158899999</v>
      </c>
      <c r="X78" s="37">
        <f>SUMIFS(СВЦЭМ!$C$34:$C$777,СВЦЭМ!$A$34:$A$777,$A78,СВЦЭМ!$B$34:$B$777,X$47)+'СЕТ СН'!$G$9+СВЦЭМ!$D$10+'СЕТ СН'!$G$5-'СЕТ СН'!$G$17</f>
        <v>3086.6716158899999</v>
      </c>
      <c r="Y78" s="37">
        <f>SUMIFS(СВЦЭМ!$C$34:$C$777,СВЦЭМ!$A$34:$A$777,$A78,СВЦЭМ!$B$34:$B$777,Y$47)+'СЕТ СН'!$G$9+СВЦЭМ!$D$10+'СЕТ СН'!$G$5-'СЕТ СН'!$G$17</f>
        <v>3086.6716158899999</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01.02.2018</v>
      </c>
      <c r="B84" s="37">
        <f>SUMIFS(СВЦЭМ!$C$34:$C$777,СВЦЭМ!$A$34:$A$777,$A84,СВЦЭМ!$B$34:$B$777,B$83)+'СЕТ СН'!$H$9+СВЦЭМ!$D$10+'СЕТ СН'!$H$5-'СЕТ СН'!$H$17</f>
        <v>4611.1813714199998</v>
      </c>
      <c r="C84" s="37">
        <f>SUMIFS(СВЦЭМ!$C$34:$C$777,СВЦЭМ!$A$34:$A$777,$A84,СВЦЭМ!$B$34:$B$777,C$83)+'СЕТ СН'!$H$9+СВЦЭМ!$D$10+'СЕТ СН'!$H$5-'СЕТ СН'!$H$17</f>
        <v>4647.71581092</v>
      </c>
      <c r="D84" s="37">
        <f>SUMIFS(СВЦЭМ!$C$34:$C$777,СВЦЭМ!$A$34:$A$777,$A84,СВЦЭМ!$B$34:$B$777,D$83)+'СЕТ СН'!$H$9+СВЦЭМ!$D$10+'СЕТ СН'!$H$5-'СЕТ СН'!$H$17</f>
        <v>4701.9071990299999</v>
      </c>
      <c r="E84" s="37">
        <f>SUMIFS(СВЦЭМ!$C$34:$C$777,СВЦЭМ!$A$34:$A$777,$A84,СВЦЭМ!$B$34:$B$777,E$83)+'СЕТ СН'!$H$9+СВЦЭМ!$D$10+'СЕТ СН'!$H$5-'СЕТ СН'!$H$17</f>
        <v>4716.9562978499998</v>
      </c>
      <c r="F84" s="37">
        <f>SUMIFS(СВЦЭМ!$C$34:$C$777,СВЦЭМ!$A$34:$A$777,$A84,СВЦЭМ!$B$34:$B$777,F$83)+'СЕТ СН'!$H$9+СВЦЭМ!$D$10+'СЕТ СН'!$H$5-'СЕТ СН'!$H$17</f>
        <v>4713.4339003900004</v>
      </c>
      <c r="G84" s="37">
        <f>SUMIFS(СВЦЭМ!$C$34:$C$777,СВЦЭМ!$A$34:$A$777,$A84,СВЦЭМ!$B$34:$B$777,G$83)+'СЕТ СН'!$H$9+СВЦЭМ!$D$10+'СЕТ СН'!$H$5-'СЕТ СН'!$H$17</f>
        <v>4689.8553861700002</v>
      </c>
      <c r="H84" s="37">
        <f>SUMIFS(СВЦЭМ!$C$34:$C$777,СВЦЭМ!$A$34:$A$777,$A84,СВЦЭМ!$B$34:$B$777,H$83)+'СЕТ СН'!$H$9+СВЦЭМ!$D$10+'СЕТ СН'!$H$5-'СЕТ СН'!$H$17</f>
        <v>4667.1528075799997</v>
      </c>
      <c r="I84" s="37">
        <f>SUMIFS(СВЦЭМ!$C$34:$C$777,СВЦЭМ!$A$34:$A$777,$A84,СВЦЭМ!$B$34:$B$777,I$83)+'СЕТ СН'!$H$9+СВЦЭМ!$D$10+'СЕТ СН'!$H$5-'СЕТ СН'!$H$17</f>
        <v>4578.7638343899998</v>
      </c>
      <c r="J84" s="37">
        <f>SUMIFS(СВЦЭМ!$C$34:$C$777,СВЦЭМ!$A$34:$A$777,$A84,СВЦЭМ!$B$34:$B$777,J$83)+'СЕТ СН'!$H$9+СВЦЭМ!$D$10+'СЕТ СН'!$H$5-'СЕТ СН'!$H$17</f>
        <v>4527.8018195599998</v>
      </c>
      <c r="K84" s="37">
        <f>SUMIFS(СВЦЭМ!$C$34:$C$777,СВЦЭМ!$A$34:$A$777,$A84,СВЦЭМ!$B$34:$B$777,K$83)+'СЕТ СН'!$H$9+СВЦЭМ!$D$10+'СЕТ СН'!$H$5-'СЕТ СН'!$H$17</f>
        <v>4508.3531697500002</v>
      </c>
      <c r="L84" s="37">
        <f>SUMIFS(СВЦЭМ!$C$34:$C$777,СВЦЭМ!$A$34:$A$777,$A84,СВЦЭМ!$B$34:$B$777,L$83)+'СЕТ СН'!$H$9+СВЦЭМ!$D$10+'СЕТ СН'!$H$5-'СЕТ СН'!$H$17</f>
        <v>4494.51602748</v>
      </c>
      <c r="M84" s="37">
        <f>SUMIFS(СВЦЭМ!$C$34:$C$777,СВЦЭМ!$A$34:$A$777,$A84,СВЦЭМ!$B$34:$B$777,M$83)+'СЕТ СН'!$H$9+СВЦЭМ!$D$10+'СЕТ СН'!$H$5-'СЕТ СН'!$H$17</f>
        <v>4500.6257376499998</v>
      </c>
      <c r="N84" s="37">
        <f>SUMIFS(СВЦЭМ!$C$34:$C$777,СВЦЭМ!$A$34:$A$777,$A84,СВЦЭМ!$B$34:$B$777,N$83)+'СЕТ СН'!$H$9+СВЦЭМ!$D$10+'СЕТ СН'!$H$5-'СЕТ СН'!$H$17</f>
        <v>4503.2795312200005</v>
      </c>
      <c r="O84" s="37">
        <f>SUMIFS(СВЦЭМ!$C$34:$C$777,СВЦЭМ!$A$34:$A$777,$A84,СВЦЭМ!$B$34:$B$777,O$83)+'СЕТ СН'!$H$9+СВЦЭМ!$D$10+'СЕТ СН'!$H$5-'СЕТ СН'!$H$17</f>
        <v>4510.3293661500002</v>
      </c>
      <c r="P84" s="37">
        <f>SUMIFS(СВЦЭМ!$C$34:$C$777,СВЦЭМ!$A$34:$A$777,$A84,СВЦЭМ!$B$34:$B$777,P$83)+'СЕТ СН'!$H$9+СВЦЭМ!$D$10+'СЕТ СН'!$H$5-'СЕТ СН'!$H$17</f>
        <v>4522.0093316900002</v>
      </c>
      <c r="Q84" s="37">
        <f>SUMIFS(СВЦЭМ!$C$34:$C$777,СВЦЭМ!$A$34:$A$777,$A84,СВЦЭМ!$B$34:$B$777,Q$83)+'СЕТ СН'!$H$9+СВЦЭМ!$D$10+'СЕТ СН'!$H$5-'СЕТ СН'!$H$17</f>
        <v>4532.7374452600006</v>
      </c>
      <c r="R84" s="37">
        <f>SUMIFS(СВЦЭМ!$C$34:$C$777,СВЦЭМ!$A$34:$A$777,$A84,СВЦЭМ!$B$34:$B$777,R$83)+'СЕТ СН'!$H$9+СВЦЭМ!$D$10+'СЕТ СН'!$H$5-'СЕТ СН'!$H$17</f>
        <v>4534.9761940400003</v>
      </c>
      <c r="S84" s="37">
        <f>SUMIFS(СВЦЭМ!$C$34:$C$777,СВЦЭМ!$A$34:$A$777,$A84,СВЦЭМ!$B$34:$B$777,S$83)+'СЕТ СН'!$H$9+СВЦЭМ!$D$10+'СЕТ СН'!$H$5-'СЕТ СН'!$H$17</f>
        <v>4531.6326192100005</v>
      </c>
      <c r="T84" s="37">
        <f>SUMIFS(СВЦЭМ!$C$34:$C$777,СВЦЭМ!$A$34:$A$777,$A84,СВЦЭМ!$B$34:$B$777,T$83)+'СЕТ СН'!$H$9+СВЦЭМ!$D$10+'СЕТ СН'!$H$5-'СЕТ СН'!$H$17</f>
        <v>4494.0058422800003</v>
      </c>
      <c r="U84" s="37">
        <f>SUMIFS(СВЦЭМ!$C$34:$C$777,СВЦЭМ!$A$34:$A$777,$A84,СВЦЭМ!$B$34:$B$777,U$83)+'СЕТ СН'!$H$9+СВЦЭМ!$D$10+'СЕТ СН'!$H$5-'СЕТ СН'!$H$17</f>
        <v>4487.35124137</v>
      </c>
      <c r="V84" s="37">
        <f>SUMIFS(СВЦЭМ!$C$34:$C$777,СВЦЭМ!$A$34:$A$777,$A84,СВЦЭМ!$B$34:$B$777,V$83)+'СЕТ СН'!$H$9+СВЦЭМ!$D$10+'СЕТ СН'!$H$5-'СЕТ СН'!$H$17</f>
        <v>4491.62709206</v>
      </c>
      <c r="W84" s="37">
        <f>SUMIFS(СВЦЭМ!$C$34:$C$777,СВЦЭМ!$A$34:$A$777,$A84,СВЦЭМ!$B$34:$B$777,W$83)+'СЕТ СН'!$H$9+СВЦЭМ!$D$10+'СЕТ СН'!$H$5-'СЕТ СН'!$H$17</f>
        <v>4496.33102659</v>
      </c>
      <c r="X84" s="37">
        <f>SUMIFS(СВЦЭМ!$C$34:$C$777,СВЦЭМ!$A$34:$A$777,$A84,СВЦЭМ!$B$34:$B$777,X$83)+'СЕТ СН'!$H$9+СВЦЭМ!$D$10+'СЕТ СН'!$H$5-'СЕТ СН'!$H$17</f>
        <v>4507.89303862</v>
      </c>
      <c r="Y84" s="37">
        <f>SUMIFS(СВЦЭМ!$C$34:$C$777,СВЦЭМ!$A$34:$A$777,$A84,СВЦЭМ!$B$34:$B$777,Y$83)+'СЕТ СН'!$H$9+СВЦЭМ!$D$10+'СЕТ СН'!$H$5-'СЕТ СН'!$H$17</f>
        <v>4581.1984544300003</v>
      </c>
    </row>
    <row r="85" spans="1:25" ht="15.75" x14ac:dyDescent="0.2">
      <c r="A85" s="36">
        <f>A84+1</f>
        <v>43133</v>
      </c>
      <c r="B85" s="37">
        <f>SUMIFS(СВЦЭМ!$C$34:$C$777,СВЦЭМ!$A$34:$A$777,$A85,СВЦЭМ!$B$34:$B$777,B$83)+'СЕТ СН'!$H$9+СВЦЭМ!$D$10+'СЕТ СН'!$H$5-'СЕТ СН'!$H$17</f>
        <v>4635.0991106299998</v>
      </c>
      <c r="C85" s="37">
        <f>SUMIFS(СВЦЭМ!$C$34:$C$777,СВЦЭМ!$A$34:$A$777,$A85,СВЦЭМ!$B$34:$B$777,C$83)+'СЕТ СН'!$H$9+СВЦЭМ!$D$10+'СЕТ СН'!$H$5-'СЕТ СН'!$H$17</f>
        <v>4674.2984959699997</v>
      </c>
      <c r="D85" s="37">
        <f>SUMIFS(СВЦЭМ!$C$34:$C$777,СВЦЭМ!$A$34:$A$777,$A85,СВЦЭМ!$B$34:$B$777,D$83)+'СЕТ СН'!$H$9+СВЦЭМ!$D$10+'СЕТ СН'!$H$5-'СЕТ СН'!$H$17</f>
        <v>4738.4830614900002</v>
      </c>
      <c r="E85" s="37">
        <f>SUMIFS(СВЦЭМ!$C$34:$C$777,СВЦЭМ!$A$34:$A$777,$A85,СВЦЭМ!$B$34:$B$777,E$83)+'СЕТ СН'!$H$9+СВЦЭМ!$D$10+'СЕТ СН'!$H$5-'СЕТ СН'!$H$17</f>
        <v>4751.8799522300005</v>
      </c>
      <c r="F85" s="37">
        <f>SUMIFS(СВЦЭМ!$C$34:$C$777,СВЦЭМ!$A$34:$A$777,$A85,СВЦЭМ!$B$34:$B$777,F$83)+'СЕТ СН'!$H$9+СВЦЭМ!$D$10+'СЕТ СН'!$H$5-'СЕТ СН'!$H$17</f>
        <v>4750.6272136100006</v>
      </c>
      <c r="G85" s="37">
        <f>SUMIFS(СВЦЭМ!$C$34:$C$777,СВЦЭМ!$A$34:$A$777,$A85,СВЦЭМ!$B$34:$B$777,G$83)+'СЕТ СН'!$H$9+СВЦЭМ!$D$10+'СЕТ СН'!$H$5-'СЕТ СН'!$H$17</f>
        <v>4726.8151624500006</v>
      </c>
      <c r="H85" s="37">
        <f>SUMIFS(СВЦЭМ!$C$34:$C$777,СВЦЭМ!$A$34:$A$777,$A85,СВЦЭМ!$B$34:$B$777,H$83)+'СЕТ СН'!$H$9+СВЦЭМ!$D$10+'СЕТ СН'!$H$5-'СЕТ СН'!$H$17</f>
        <v>4661.2002511400005</v>
      </c>
      <c r="I85" s="37">
        <f>SUMIFS(СВЦЭМ!$C$34:$C$777,СВЦЭМ!$A$34:$A$777,$A85,СВЦЭМ!$B$34:$B$777,I$83)+'СЕТ СН'!$H$9+СВЦЭМ!$D$10+'СЕТ СН'!$H$5-'СЕТ СН'!$H$17</f>
        <v>4572.2818100800005</v>
      </c>
      <c r="J85" s="37">
        <f>SUMIFS(СВЦЭМ!$C$34:$C$777,СВЦЭМ!$A$34:$A$777,$A85,СВЦЭМ!$B$34:$B$777,J$83)+'СЕТ СН'!$H$9+СВЦЭМ!$D$10+'СЕТ СН'!$H$5-'СЕТ СН'!$H$17</f>
        <v>4508.7273798300002</v>
      </c>
      <c r="K85" s="37">
        <f>SUMIFS(СВЦЭМ!$C$34:$C$777,СВЦЭМ!$A$34:$A$777,$A85,СВЦЭМ!$B$34:$B$777,K$83)+'СЕТ СН'!$H$9+СВЦЭМ!$D$10+'СЕТ СН'!$H$5-'СЕТ СН'!$H$17</f>
        <v>4468.4232845500001</v>
      </c>
      <c r="L85" s="37">
        <f>SUMIFS(СВЦЭМ!$C$34:$C$777,СВЦЭМ!$A$34:$A$777,$A85,СВЦЭМ!$B$34:$B$777,L$83)+'СЕТ СН'!$H$9+СВЦЭМ!$D$10+'СЕТ СН'!$H$5-'СЕТ СН'!$H$17</f>
        <v>4456.25170024</v>
      </c>
      <c r="M85" s="37">
        <f>SUMIFS(СВЦЭМ!$C$34:$C$777,СВЦЭМ!$A$34:$A$777,$A85,СВЦЭМ!$B$34:$B$777,M$83)+'СЕТ СН'!$H$9+СВЦЭМ!$D$10+'СЕТ СН'!$H$5-'СЕТ СН'!$H$17</f>
        <v>4466.2622178600004</v>
      </c>
      <c r="N85" s="37">
        <f>SUMIFS(СВЦЭМ!$C$34:$C$777,СВЦЭМ!$A$34:$A$777,$A85,СВЦЭМ!$B$34:$B$777,N$83)+'СЕТ СН'!$H$9+СВЦЭМ!$D$10+'СЕТ СН'!$H$5-'СЕТ СН'!$H$17</f>
        <v>4484.8364878900002</v>
      </c>
      <c r="O85" s="37">
        <f>SUMIFS(СВЦЭМ!$C$34:$C$777,СВЦЭМ!$A$34:$A$777,$A85,СВЦЭМ!$B$34:$B$777,O$83)+'СЕТ СН'!$H$9+СВЦЭМ!$D$10+'СЕТ СН'!$H$5-'СЕТ СН'!$H$17</f>
        <v>4494.5919624999997</v>
      </c>
      <c r="P85" s="37">
        <f>SUMIFS(СВЦЭМ!$C$34:$C$777,СВЦЭМ!$A$34:$A$777,$A85,СВЦЭМ!$B$34:$B$777,P$83)+'СЕТ СН'!$H$9+СВЦЭМ!$D$10+'СЕТ СН'!$H$5-'СЕТ СН'!$H$17</f>
        <v>4509.9639342600003</v>
      </c>
      <c r="Q85" s="37">
        <f>SUMIFS(СВЦЭМ!$C$34:$C$777,СВЦЭМ!$A$34:$A$777,$A85,СВЦЭМ!$B$34:$B$777,Q$83)+'СЕТ СН'!$H$9+СВЦЭМ!$D$10+'СЕТ СН'!$H$5-'СЕТ СН'!$H$17</f>
        <v>4519.5445731</v>
      </c>
      <c r="R85" s="37">
        <f>SUMIFS(СВЦЭМ!$C$34:$C$777,СВЦЭМ!$A$34:$A$777,$A85,СВЦЭМ!$B$34:$B$777,R$83)+'СЕТ СН'!$H$9+СВЦЭМ!$D$10+'СЕТ СН'!$H$5-'СЕТ СН'!$H$17</f>
        <v>4531.4184088299999</v>
      </c>
      <c r="S85" s="37">
        <f>SUMIFS(СВЦЭМ!$C$34:$C$777,СВЦЭМ!$A$34:$A$777,$A85,СВЦЭМ!$B$34:$B$777,S$83)+'СЕТ СН'!$H$9+СВЦЭМ!$D$10+'СЕТ СН'!$H$5-'СЕТ СН'!$H$17</f>
        <v>4524.2665908099998</v>
      </c>
      <c r="T85" s="37">
        <f>SUMIFS(СВЦЭМ!$C$34:$C$777,СВЦЭМ!$A$34:$A$777,$A85,СВЦЭМ!$B$34:$B$777,T$83)+'СЕТ СН'!$H$9+СВЦЭМ!$D$10+'СЕТ СН'!$H$5-'СЕТ СН'!$H$17</f>
        <v>4486.1552510299998</v>
      </c>
      <c r="U85" s="37">
        <f>SUMIFS(СВЦЭМ!$C$34:$C$777,СВЦЭМ!$A$34:$A$777,$A85,СВЦЭМ!$B$34:$B$777,U$83)+'СЕТ СН'!$H$9+СВЦЭМ!$D$10+'СЕТ СН'!$H$5-'СЕТ СН'!$H$17</f>
        <v>4467.8464738000002</v>
      </c>
      <c r="V85" s="37">
        <f>SUMIFS(СВЦЭМ!$C$34:$C$777,СВЦЭМ!$A$34:$A$777,$A85,СВЦЭМ!$B$34:$B$777,V$83)+'СЕТ СН'!$H$9+СВЦЭМ!$D$10+'СЕТ СН'!$H$5-'СЕТ СН'!$H$17</f>
        <v>4477.1616426099999</v>
      </c>
      <c r="W85" s="37">
        <f>SUMIFS(СВЦЭМ!$C$34:$C$777,СВЦЭМ!$A$34:$A$777,$A85,СВЦЭМ!$B$34:$B$777,W$83)+'СЕТ СН'!$H$9+СВЦЭМ!$D$10+'СЕТ СН'!$H$5-'СЕТ СН'!$H$17</f>
        <v>4494.7765582900001</v>
      </c>
      <c r="X85" s="37">
        <f>SUMIFS(СВЦЭМ!$C$34:$C$777,СВЦЭМ!$A$34:$A$777,$A85,СВЦЭМ!$B$34:$B$777,X$83)+'СЕТ СН'!$H$9+СВЦЭМ!$D$10+'СЕТ СН'!$H$5-'СЕТ СН'!$H$17</f>
        <v>4515.2215475499997</v>
      </c>
      <c r="Y85" s="37">
        <f>SUMIFS(СВЦЭМ!$C$34:$C$777,СВЦЭМ!$A$34:$A$777,$A85,СВЦЭМ!$B$34:$B$777,Y$83)+'СЕТ СН'!$H$9+СВЦЭМ!$D$10+'СЕТ СН'!$H$5-'СЕТ СН'!$H$17</f>
        <v>4575.1048527600005</v>
      </c>
    </row>
    <row r="86" spans="1:25" ht="15.75" x14ac:dyDescent="0.2">
      <c r="A86" s="36">
        <f t="shared" ref="A86:A114" si="2">A85+1</f>
        <v>43134</v>
      </c>
      <c r="B86" s="37">
        <f>SUMIFS(СВЦЭМ!$C$34:$C$777,СВЦЭМ!$A$34:$A$777,$A86,СВЦЭМ!$B$34:$B$777,B$83)+'СЕТ СН'!$H$9+СВЦЭМ!$D$10+'СЕТ СН'!$H$5-'СЕТ СН'!$H$17</f>
        <v>4611.8582063000003</v>
      </c>
      <c r="C86" s="37">
        <f>SUMIFS(СВЦЭМ!$C$34:$C$777,СВЦЭМ!$A$34:$A$777,$A86,СВЦЭМ!$B$34:$B$777,C$83)+'СЕТ СН'!$H$9+СВЦЭМ!$D$10+'СЕТ СН'!$H$5-'СЕТ СН'!$H$17</f>
        <v>4649.7459315400001</v>
      </c>
      <c r="D86" s="37">
        <f>SUMIFS(СВЦЭМ!$C$34:$C$777,СВЦЭМ!$A$34:$A$777,$A86,СВЦЭМ!$B$34:$B$777,D$83)+'СЕТ СН'!$H$9+СВЦЭМ!$D$10+'СЕТ СН'!$H$5-'СЕТ СН'!$H$17</f>
        <v>4714.5686385300005</v>
      </c>
      <c r="E86" s="37">
        <f>SUMIFS(СВЦЭМ!$C$34:$C$777,СВЦЭМ!$A$34:$A$777,$A86,СВЦЭМ!$B$34:$B$777,E$83)+'СЕТ СН'!$H$9+СВЦЭМ!$D$10+'СЕТ СН'!$H$5-'СЕТ СН'!$H$17</f>
        <v>4724.31578059</v>
      </c>
      <c r="F86" s="37">
        <f>SUMIFS(СВЦЭМ!$C$34:$C$777,СВЦЭМ!$A$34:$A$777,$A86,СВЦЭМ!$B$34:$B$777,F$83)+'СЕТ СН'!$H$9+СВЦЭМ!$D$10+'СЕТ СН'!$H$5-'СЕТ СН'!$H$17</f>
        <v>4730.1418120099997</v>
      </c>
      <c r="G86" s="37">
        <f>SUMIFS(СВЦЭМ!$C$34:$C$777,СВЦЭМ!$A$34:$A$777,$A86,СВЦЭМ!$B$34:$B$777,G$83)+'СЕТ СН'!$H$9+СВЦЭМ!$D$10+'СЕТ СН'!$H$5-'СЕТ СН'!$H$17</f>
        <v>4710.6958448000005</v>
      </c>
      <c r="H86" s="37">
        <f>SUMIFS(СВЦЭМ!$C$34:$C$777,СВЦЭМ!$A$34:$A$777,$A86,СВЦЭМ!$B$34:$B$777,H$83)+'СЕТ СН'!$H$9+СВЦЭМ!$D$10+'СЕТ СН'!$H$5-'СЕТ СН'!$H$17</f>
        <v>4685.7853646000003</v>
      </c>
      <c r="I86" s="37">
        <f>SUMIFS(СВЦЭМ!$C$34:$C$777,СВЦЭМ!$A$34:$A$777,$A86,СВЦЭМ!$B$34:$B$777,I$83)+'СЕТ СН'!$H$9+СВЦЭМ!$D$10+'СЕТ СН'!$H$5-'СЕТ СН'!$H$17</f>
        <v>4609.3897539500003</v>
      </c>
      <c r="J86" s="37">
        <f>SUMIFS(СВЦЭМ!$C$34:$C$777,СВЦЭМ!$A$34:$A$777,$A86,СВЦЭМ!$B$34:$B$777,J$83)+'СЕТ СН'!$H$9+СВЦЭМ!$D$10+'СЕТ СН'!$H$5-'СЕТ СН'!$H$17</f>
        <v>4550.4948068000003</v>
      </c>
      <c r="K86" s="37">
        <f>SUMIFS(СВЦЭМ!$C$34:$C$777,СВЦЭМ!$A$34:$A$777,$A86,СВЦЭМ!$B$34:$B$777,K$83)+'СЕТ СН'!$H$9+СВЦЭМ!$D$10+'СЕТ СН'!$H$5-'СЕТ СН'!$H$17</f>
        <v>4499.5729491499997</v>
      </c>
      <c r="L86" s="37">
        <f>SUMIFS(СВЦЭМ!$C$34:$C$777,СВЦЭМ!$A$34:$A$777,$A86,СВЦЭМ!$B$34:$B$777,L$83)+'СЕТ СН'!$H$9+СВЦЭМ!$D$10+'СЕТ СН'!$H$5-'СЕТ СН'!$H$17</f>
        <v>4467.2881298000002</v>
      </c>
      <c r="M86" s="37">
        <f>SUMIFS(СВЦЭМ!$C$34:$C$777,СВЦЭМ!$A$34:$A$777,$A86,СВЦЭМ!$B$34:$B$777,M$83)+'СЕТ СН'!$H$9+СВЦЭМ!$D$10+'СЕТ СН'!$H$5-'СЕТ СН'!$H$17</f>
        <v>4467.9045363900004</v>
      </c>
      <c r="N86" s="37">
        <f>SUMIFS(СВЦЭМ!$C$34:$C$777,СВЦЭМ!$A$34:$A$777,$A86,СВЦЭМ!$B$34:$B$777,N$83)+'СЕТ СН'!$H$9+СВЦЭМ!$D$10+'СЕТ СН'!$H$5-'СЕТ СН'!$H$17</f>
        <v>4475.0929732599998</v>
      </c>
      <c r="O86" s="37">
        <f>SUMIFS(СВЦЭМ!$C$34:$C$777,СВЦЭМ!$A$34:$A$777,$A86,СВЦЭМ!$B$34:$B$777,O$83)+'СЕТ СН'!$H$9+СВЦЭМ!$D$10+'СЕТ СН'!$H$5-'СЕТ СН'!$H$17</f>
        <v>4484.7565710400004</v>
      </c>
      <c r="P86" s="37">
        <f>SUMIFS(СВЦЭМ!$C$34:$C$777,СВЦЭМ!$A$34:$A$777,$A86,СВЦЭМ!$B$34:$B$777,P$83)+'СЕТ СН'!$H$9+СВЦЭМ!$D$10+'СЕТ СН'!$H$5-'СЕТ СН'!$H$17</f>
        <v>4498.7834304500002</v>
      </c>
      <c r="Q86" s="37">
        <f>SUMIFS(СВЦЭМ!$C$34:$C$777,СВЦЭМ!$A$34:$A$777,$A86,СВЦЭМ!$B$34:$B$777,Q$83)+'СЕТ СН'!$H$9+СВЦЭМ!$D$10+'СЕТ СН'!$H$5-'СЕТ СН'!$H$17</f>
        <v>4509.2189455500002</v>
      </c>
      <c r="R86" s="37">
        <f>SUMIFS(СВЦЭМ!$C$34:$C$777,СВЦЭМ!$A$34:$A$777,$A86,СВЦЭМ!$B$34:$B$777,R$83)+'СЕТ СН'!$H$9+СВЦЭМ!$D$10+'СЕТ СН'!$H$5-'СЕТ СН'!$H$17</f>
        <v>4511.2339234999999</v>
      </c>
      <c r="S86" s="37">
        <f>SUMIFS(СВЦЭМ!$C$34:$C$777,СВЦЭМ!$A$34:$A$777,$A86,СВЦЭМ!$B$34:$B$777,S$83)+'СЕТ СН'!$H$9+СВЦЭМ!$D$10+'СЕТ СН'!$H$5-'СЕТ СН'!$H$17</f>
        <v>4499.6350533699997</v>
      </c>
      <c r="T86" s="37">
        <f>SUMIFS(СВЦЭМ!$C$34:$C$777,СВЦЭМ!$A$34:$A$777,$A86,СВЦЭМ!$B$34:$B$777,T$83)+'СЕТ СН'!$H$9+СВЦЭМ!$D$10+'СЕТ СН'!$H$5-'СЕТ СН'!$H$17</f>
        <v>4468.0079327800004</v>
      </c>
      <c r="U86" s="37">
        <f>SUMIFS(СВЦЭМ!$C$34:$C$777,СВЦЭМ!$A$34:$A$777,$A86,СВЦЭМ!$B$34:$B$777,U$83)+'СЕТ СН'!$H$9+СВЦЭМ!$D$10+'СЕТ СН'!$H$5-'СЕТ СН'!$H$17</f>
        <v>4459.6002950299999</v>
      </c>
      <c r="V86" s="37">
        <f>SUMIFS(СВЦЭМ!$C$34:$C$777,СВЦЭМ!$A$34:$A$777,$A86,СВЦЭМ!$B$34:$B$777,V$83)+'СЕТ СН'!$H$9+СВЦЭМ!$D$10+'СЕТ СН'!$H$5-'СЕТ СН'!$H$17</f>
        <v>4468.7520683700004</v>
      </c>
      <c r="W86" s="37">
        <f>SUMIFS(СВЦЭМ!$C$34:$C$777,СВЦЭМ!$A$34:$A$777,$A86,СВЦЭМ!$B$34:$B$777,W$83)+'СЕТ СН'!$H$9+СВЦЭМ!$D$10+'СЕТ СН'!$H$5-'СЕТ СН'!$H$17</f>
        <v>4486.3104659099999</v>
      </c>
      <c r="X86" s="37">
        <f>SUMIFS(СВЦЭМ!$C$34:$C$777,СВЦЭМ!$A$34:$A$777,$A86,СВЦЭМ!$B$34:$B$777,X$83)+'СЕТ СН'!$H$9+СВЦЭМ!$D$10+'СЕТ СН'!$H$5-'СЕТ СН'!$H$17</f>
        <v>4512.9232021899998</v>
      </c>
      <c r="Y86" s="37">
        <f>SUMIFS(СВЦЭМ!$C$34:$C$777,СВЦЭМ!$A$34:$A$777,$A86,СВЦЭМ!$B$34:$B$777,Y$83)+'СЕТ СН'!$H$9+СВЦЭМ!$D$10+'СЕТ СН'!$H$5-'СЕТ СН'!$H$17</f>
        <v>4584.3863686200002</v>
      </c>
    </row>
    <row r="87" spans="1:25" ht="15.75" x14ac:dyDescent="0.2">
      <c r="A87" s="36">
        <f t="shared" si="2"/>
        <v>43135</v>
      </c>
      <c r="B87" s="37">
        <f>SUMIFS(СВЦЭМ!$C$34:$C$777,СВЦЭМ!$A$34:$A$777,$A87,СВЦЭМ!$B$34:$B$777,B$83)+'СЕТ СН'!$H$9+СВЦЭМ!$D$10+'СЕТ СН'!$H$5-'СЕТ СН'!$H$17</f>
        <v>4586.8249311700001</v>
      </c>
      <c r="C87" s="37">
        <f>SUMIFS(СВЦЭМ!$C$34:$C$777,СВЦЭМ!$A$34:$A$777,$A87,СВЦЭМ!$B$34:$B$777,C$83)+'СЕТ СН'!$H$9+СВЦЭМ!$D$10+'СЕТ СН'!$H$5-'СЕТ СН'!$H$17</f>
        <v>4604.0456333000002</v>
      </c>
      <c r="D87" s="37">
        <f>SUMIFS(СВЦЭМ!$C$34:$C$777,СВЦЭМ!$A$34:$A$777,$A87,СВЦЭМ!$B$34:$B$777,D$83)+'СЕТ СН'!$H$9+СВЦЭМ!$D$10+'СЕТ СН'!$H$5-'СЕТ СН'!$H$17</f>
        <v>4671.8109442800005</v>
      </c>
      <c r="E87" s="37">
        <f>SUMIFS(СВЦЭМ!$C$34:$C$777,СВЦЭМ!$A$34:$A$777,$A87,СВЦЭМ!$B$34:$B$777,E$83)+'СЕТ СН'!$H$9+СВЦЭМ!$D$10+'СЕТ СН'!$H$5-'СЕТ СН'!$H$17</f>
        <v>4678.5952134999998</v>
      </c>
      <c r="F87" s="37">
        <f>SUMIFS(СВЦЭМ!$C$34:$C$777,СВЦЭМ!$A$34:$A$777,$A87,СВЦЭМ!$B$34:$B$777,F$83)+'СЕТ СН'!$H$9+СВЦЭМ!$D$10+'СЕТ СН'!$H$5-'СЕТ СН'!$H$17</f>
        <v>4680.1911228400004</v>
      </c>
      <c r="G87" s="37">
        <f>SUMIFS(СВЦЭМ!$C$34:$C$777,СВЦЭМ!$A$34:$A$777,$A87,СВЦЭМ!$B$34:$B$777,G$83)+'СЕТ СН'!$H$9+СВЦЭМ!$D$10+'СЕТ СН'!$H$5-'СЕТ СН'!$H$17</f>
        <v>4670.2850301500002</v>
      </c>
      <c r="H87" s="37">
        <f>SUMIFS(СВЦЭМ!$C$34:$C$777,СВЦЭМ!$A$34:$A$777,$A87,СВЦЭМ!$B$34:$B$777,H$83)+'СЕТ СН'!$H$9+СВЦЭМ!$D$10+'СЕТ СН'!$H$5-'СЕТ СН'!$H$17</f>
        <v>4650.3702377</v>
      </c>
      <c r="I87" s="37">
        <f>SUMIFS(СВЦЭМ!$C$34:$C$777,СВЦЭМ!$A$34:$A$777,$A87,СВЦЭМ!$B$34:$B$777,I$83)+'СЕТ СН'!$H$9+СВЦЭМ!$D$10+'СЕТ СН'!$H$5-'СЕТ СН'!$H$17</f>
        <v>4586.6452801699998</v>
      </c>
      <c r="J87" s="37">
        <f>SUMIFS(СВЦЭМ!$C$34:$C$777,СВЦЭМ!$A$34:$A$777,$A87,СВЦЭМ!$B$34:$B$777,J$83)+'СЕТ СН'!$H$9+СВЦЭМ!$D$10+'СЕТ СН'!$H$5-'СЕТ СН'!$H$17</f>
        <v>4544.5697803100002</v>
      </c>
      <c r="K87" s="37">
        <f>SUMIFS(СВЦЭМ!$C$34:$C$777,СВЦЭМ!$A$34:$A$777,$A87,СВЦЭМ!$B$34:$B$777,K$83)+'СЕТ СН'!$H$9+СВЦЭМ!$D$10+'СЕТ СН'!$H$5-'СЕТ СН'!$H$17</f>
        <v>4492.1155415700005</v>
      </c>
      <c r="L87" s="37">
        <f>SUMIFS(СВЦЭМ!$C$34:$C$777,СВЦЭМ!$A$34:$A$777,$A87,СВЦЭМ!$B$34:$B$777,L$83)+'СЕТ СН'!$H$9+СВЦЭМ!$D$10+'СЕТ СН'!$H$5-'СЕТ СН'!$H$17</f>
        <v>4449.6399114599999</v>
      </c>
      <c r="M87" s="37">
        <f>SUMIFS(СВЦЭМ!$C$34:$C$777,СВЦЭМ!$A$34:$A$777,$A87,СВЦЭМ!$B$34:$B$777,M$83)+'СЕТ СН'!$H$9+СВЦЭМ!$D$10+'СЕТ СН'!$H$5-'СЕТ СН'!$H$17</f>
        <v>4443.6534410900003</v>
      </c>
      <c r="N87" s="37">
        <f>SUMIFS(СВЦЭМ!$C$34:$C$777,СВЦЭМ!$A$34:$A$777,$A87,СВЦЭМ!$B$34:$B$777,N$83)+'СЕТ СН'!$H$9+СВЦЭМ!$D$10+'СЕТ СН'!$H$5-'СЕТ СН'!$H$17</f>
        <v>4457.8310363199998</v>
      </c>
      <c r="O87" s="37">
        <f>SUMIFS(СВЦЭМ!$C$34:$C$777,СВЦЭМ!$A$34:$A$777,$A87,СВЦЭМ!$B$34:$B$777,O$83)+'СЕТ СН'!$H$9+СВЦЭМ!$D$10+'СЕТ СН'!$H$5-'СЕТ СН'!$H$17</f>
        <v>4469.8608081800003</v>
      </c>
      <c r="P87" s="37">
        <f>SUMIFS(СВЦЭМ!$C$34:$C$777,СВЦЭМ!$A$34:$A$777,$A87,СВЦЭМ!$B$34:$B$777,P$83)+'СЕТ СН'!$H$9+СВЦЭМ!$D$10+'СЕТ СН'!$H$5-'СЕТ СН'!$H$17</f>
        <v>4477.9988970700006</v>
      </c>
      <c r="Q87" s="37">
        <f>SUMIFS(СВЦЭМ!$C$34:$C$777,СВЦЭМ!$A$34:$A$777,$A87,СВЦЭМ!$B$34:$B$777,Q$83)+'СЕТ СН'!$H$9+СВЦЭМ!$D$10+'СЕТ СН'!$H$5-'СЕТ СН'!$H$17</f>
        <v>4484.18417512</v>
      </c>
      <c r="R87" s="37">
        <f>SUMIFS(СВЦЭМ!$C$34:$C$777,СВЦЭМ!$A$34:$A$777,$A87,СВЦЭМ!$B$34:$B$777,R$83)+'СЕТ СН'!$H$9+СВЦЭМ!$D$10+'СЕТ СН'!$H$5-'СЕТ СН'!$H$17</f>
        <v>4485.4814179100003</v>
      </c>
      <c r="S87" s="37">
        <f>SUMIFS(СВЦЭМ!$C$34:$C$777,СВЦЭМ!$A$34:$A$777,$A87,СВЦЭМ!$B$34:$B$777,S$83)+'СЕТ СН'!$H$9+СВЦЭМ!$D$10+'СЕТ СН'!$H$5-'СЕТ СН'!$H$17</f>
        <v>4474.3129574900004</v>
      </c>
      <c r="T87" s="37">
        <f>SUMIFS(СВЦЭМ!$C$34:$C$777,СВЦЭМ!$A$34:$A$777,$A87,СВЦЭМ!$B$34:$B$777,T$83)+'СЕТ СН'!$H$9+СВЦЭМ!$D$10+'СЕТ СН'!$H$5-'СЕТ СН'!$H$17</f>
        <v>4463.1855912299998</v>
      </c>
      <c r="U87" s="37">
        <f>SUMIFS(СВЦЭМ!$C$34:$C$777,СВЦЭМ!$A$34:$A$777,$A87,СВЦЭМ!$B$34:$B$777,U$83)+'СЕТ СН'!$H$9+СВЦЭМ!$D$10+'СЕТ СН'!$H$5-'СЕТ СН'!$H$17</f>
        <v>4468.9355321399999</v>
      </c>
      <c r="V87" s="37">
        <f>SUMIFS(СВЦЭМ!$C$34:$C$777,СВЦЭМ!$A$34:$A$777,$A87,СВЦЭМ!$B$34:$B$777,V$83)+'СЕТ СН'!$H$9+СВЦЭМ!$D$10+'СЕТ СН'!$H$5-'СЕТ СН'!$H$17</f>
        <v>4456.2377981600002</v>
      </c>
      <c r="W87" s="37">
        <f>SUMIFS(СВЦЭМ!$C$34:$C$777,СВЦЭМ!$A$34:$A$777,$A87,СВЦЭМ!$B$34:$B$777,W$83)+'СЕТ СН'!$H$9+СВЦЭМ!$D$10+'СЕТ СН'!$H$5-'СЕТ СН'!$H$17</f>
        <v>4441.1270015400005</v>
      </c>
      <c r="X87" s="37">
        <f>SUMIFS(СВЦЭМ!$C$34:$C$777,СВЦЭМ!$A$34:$A$777,$A87,СВЦЭМ!$B$34:$B$777,X$83)+'СЕТ СН'!$H$9+СВЦЭМ!$D$10+'СЕТ СН'!$H$5-'СЕТ СН'!$H$17</f>
        <v>4459.7416488300005</v>
      </c>
      <c r="Y87" s="37">
        <f>SUMIFS(СВЦЭМ!$C$34:$C$777,СВЦЭМ!$A$34:$A$777,$A87,СВЦЭМ!$B$34:$B$777,Y$83)+'СЕТ СН'!$H$9+СВЦЭМ!$D$10+'СЕТ СН'!$H$5-'СЕТ СН'!$H$17</f>
        <v>4527.19736904</v>
      </c>
    </row>
    <row r="88" spans="1:25" ht="15.75" x14ac:dyDescent="0.2">
      <c r="A88" s="36">
        <f t="shared" si="2"/>
        <v>43136</v>
      </c>
      <c r="B88" s="37">
        <f>SUMIFS(СВЦЭМ!$C$34:$C$777,СВЦЭМ!$A$34:$A$777,$A88,СВЦЭМ!$B$34:$B$777,B$83)+'СЕТ СН'!$H$9+СВЦЭМ!$D$10+'СЕТ СН'!$H$5-'СЕТ СН'!$H$17</f>
        <v>4633.8045630200004</v>
      </c>
      <c r="C88" s="37">
        <f>SUMIFS(СВЦЭМ!$C$34:$C$777,СВЦЭМ!$A$34:$A$777,$A88,СВЦЭМ!$B$34:$B$777,C$83)+'СЕТ СН'!$H$9+СВЦЭМ!$D$10+'СЕТ СН'!$H$5-'СЕТ СН'!$H$17</f>
        <v>4668.2227731499997</v>
      </c>
      <c r="D88" s="37">
        <f>SUMIFS(СВЦЭМ!$C$34:$C$777,СВЦЭМ!$A$34:$A$777,$A88,СВЦЭМ!$B$34:$B$777,D$83)+'СЕТ СН'!$H$9+СВЦЭМ!$D$10+'СЕТ СН'!$H$5-'СЕТ СН'!$H$17</f>
        <v>4724.7374913399999</v>
      </c>
      <c r="E88" s="37">
        <f>SUMIFS(СВЦЭМ!$C$34:$C$777,СВЦЭМ!$A$34:$A$777,$A88,СВЦЭМ!$B$34:$B$777,E$83)+'СЕТ СН'!$H$9+СВЦЭМ!$D$10+'СЕТ СН'!$H$5-'СЕТ СН'!$H$17</f>
        <v>4738.1251535199999</v>
      </c>
      <c r="F88" s="37">
        <f>SUMIFS(СВЦЭМ!$C$34:$C$777,СВЦЭМ!$A$34:$A$777,$A88,СВЦЭМ!$B$34:$B$777,F$83)+'СЕТ СН'!$H$9+СВЦЭМ!$D$10+'СЕТ СН'!$H$5-'СЕТ СН'!$H$17</f>
        <v>4737.43219374</v>
      </c>
      <c r="G88" s="37">
        <f>SUMIFS(СВЦЭМ!$C$34:$C$777,СВЦЭМ!$A$34:$A$777,$A88,СВЦЭМ!$B$34:$B$777,G$83)+'СЕТ СН'!$H$9+СВЦЭМ!$D$10+'СЕТ СН'!$H$5-'СЕТ СН'!$H$17</f>
        <v>4721.8188681199999</v>
      </c>
      <c r="H88" s="37">
        <f>SUMIFS(СВЦЭМ!$C$34:$C$777,СВЦЭМ!$A$34:$A$777,$A88,СВЦЭМ!$B$34:$B$777,H$83)+'СЕТ СН'!$H$9+СВЦЭМ!$D$10+'СЕТ СН'!$H$5-'СЕТ СН'!$H$17</f>
        <v>4657.3730342500003</v>
      </c>
      <c r="I88" s="37">
        <f>SUMIFS(СВЦЭМ!$C$34:$C$777,СВЦЭМ!$A$34:$A$777,$A88,СВЦЭМ!$B$34:$B$777,I$83)+'СЕТ СН'!$H$9+СВЦЭМ!$D$10+'СЕТ СН'!$H$5-'СЕТ СН'!$H$17</f>
        <v>4552.8078058900001</v>
      </c>
      <c r="J88" s="37">
        <f>SUMIFS(СВЦЭМ!$C$34:$C$777,СВЦЭМ!$A$34:$A$777,$A88,СВЦЭМ!$B$34:$B$777,J$83)+'СЕТ СН'!$H$9+СВЦЭМ!$D$10+'СЕТ СН'!$H$5-'СЕТ СН'!$H$17</f>
        <v>4522.0070461599998</v>
      </c>
      <c r="K88" s="37">
        <f>SUMIFS(СВЦЭМ!$C$34:$C$777,СВЦЭМ!$A$34:$A$777,$A88,СВЦЭМ!$B$34:$B$777,K$83)+'СЕТ СН'!$H$9+СВЦЭМ!$D$10+'СЕТ СН'!$H$5-'СЕТ СН'!$H$17</f>
        <v>4516.9983306000004</v>
      </c>
      <c r="L88" s="37">
        <f>SUMIFS(СВЦЭМ!$C$34:$C$777,СВЦЭМ!$A$34:$A$777,$A88,СВЦЭМ!$B$34:$B$777,L$83)+'СЕТ СН'!$H$9+СВЦЭМ!$D$10+'СЕТ СН'!$H$5-'СЕТ СН'!$H$17</f>
        <v>4511.8574228099997</v>
      </c>
      <c r="M88" s="37">
        <f>SUMIFS(СВЦЭМ!$C$34:$C$777,СВЦЭМ!$A$34:$A$777,$A88,СВЦЭМ!$B$34:$B$777,M$83)+'СЕТ СН'!$H$9+СВЦЭМ!$D$10+'СЕТ СН'!$H$5-'СЕТ СН'!$H$17</f>
        <v>4511.3709325199998</v>
      </c>
      <c r="N88" s="37">
        <f>SUMIFS(СВЦЭМ!$C$34:$C$777,СВЦЭМ!$A$34:$A$777,$A88,СВЦЭМ!$B$34:$B$777,N$83)+'СЕТ СН'!$H$9+СВЦЭМ!$D$10+'СЕТ СН'!$H$5-'СЕТ СН'!$H$17</f>
        <v>4506.9928317399999</v>
      </c>
      <c r="O88" s="37">
        <f>SUMIFS(СВЦЭМ!$C$34:$C$777,СВЦЭМ!$A$34:$A$777,$A88,СВЦЭМ!$B$34:$B$777,O$83)+'СЕТ СН'!$H$9+СВЦЭМ!$D$10+'СЕТ СН'!$H$5-'СЕТ СН'!$H$17</f>
        <v>4509.2821210900001</v>
      </c>
      <c r="P88" s="37">
        <f>SUMIFS(СВЦЭМ!$C$34:$C$777,СВЦЭМ!$A$34:$A$777,$A88,СВЦЭМ!$B$34:$B$777,P$83)+'СЕТ СН'!$H$9+СВЦЭМ!$D$10+'СЕТ СН'!$H$5-'СЕТ СН'!$H$17</f>
        <v>4524.8895266999998</v>
      </c>
      <c r="Q88" s="37">
        <f>SUMIFS(СВЦЭМ!$C$34:$C$777,СВЦЭМ!$A$34:$A$777,$A88,СВЦЭМ!$B$34:$B$777,Q$83)+'СЕТ СН'!$H$9+СВЦЭМ!$D$10+'СЕТ СН'!$H$5-'СЕТ СН'!$H$17</f>
        <v>4530.3271891699997</v>
      </c>
      <c r="R88" s="37">
        <f>SUMIFS(СВЦЭМ!$C$34:$C$777,СВЦЭМ!$A$34:$A$777,$A88,СВЦЭМ!$B$34:$B$777,R$83)+'СЕТ СН'!$H$9+СВЦЭМ!$D$10+'СЕТ СН'!$H$5-'СЕТ СН'!$H$17</f>
        <v>4537.6577925299998</v>
      </c>
      <c r="S88" s="37">
        <f>SUMIFS(СВЦЭМ!$C$34:$C$777,СВЦЭМ!$A$34:$A$777,$A88,СВЦЭМ!$B$34:$B$777,S$83)+'СЕТ СН'!$H$9+СВЦЭМ!$D$10+'СЕТ СН'!$H$5-'СЕТ СН'!$H$17</f>
        <v>4535.3878413399998</v>
      </c>
      <c r="T88" s="37">
        <f>SUMIFS(СВЦЭМ!$C$34:$C$777,СВЦЭМ!$A$34:$A$777,$A88,СВЦЭМ!$B$34:$B$777,T$83)+'СЕТ СН'!$H$9+СВЦЭМ!$D$10+'СЕТ СН'!$H$5-'СЕТ СН'!$H$17</f>
        <v>4509.8393583900006</v>
      </c>
      <c r="U88" s="37">
        <f>SUMIFS(СВЦЭМ!$C$34:$C$777,СВЦЭМ!$A$34:$A$777,$A88,СВЦЭМ!$B$34:$B$777,U$83)+'СЕТ СН'!$H$9+СВЦЭМ!$D$10+'СЕТ СН'!$H$5-'СЕТ СН'!$H$17</f>
        <v>4502.5333339999997</v>
      </c>
      <c r="V88" s="37">
        <f>SUMIFS(СВЦЭМ!$C$34:$C$777,СВЦЭМ!$A$34:$A$777,$A88,СВЦЭМ!$B$34:$B$777,V$83)+'СЕТ СН'!$H$9+СВЦЭМ!$D$10+'СЕТ СН'!$H$5-'СЕТ СН'!$H$17</f>
        <v>4500.3962889300001</v>
      </c>
      <c r="W88" s="37">
        <f>SUMIFS(СВЦЭМ!$C$34:$C$777,СВЦЭМ!$A$34:$A$777,$A88,СВЦЭМ!$B$34:$B$777,W$83)+'СЕТ СН'!$H$9+СВЦЭМ!$D$10+'СЕТ СН'!$H$5-'СЕТ СН'!$H$17</f>
        <v>4504.85489659</v>
      </c>
      <c r="X88" s="37">
        <f>SUMIFS(СВЦЭМ!$C$34:$C$777,СВЦЭМ!$A$34:$A$777,$A88,СВЦЭМ!$B$34:$B$777,X$83)+'СЕТ СН'!$H$9+СВЦЭМ!$D$10+'СЕТ СН'!$H$5-'СЕТ СН'!$H$17</f>
        <v>4524.7010284600001</v>
      </c>
      <c r="Y88" s="37">
        <f>SUMIFS(СВЦЭМ!$C$34:$C$777,СВЦЭМ!$A$34:$A$777,$A88,СВЦЭМ!$B$34:$B$777,Y$83)+'СЕТ СН'!$H$9+СВЦЭМ!$D$10+'СЕТ СН'!$H$5-'СЕТ СН'!$H$17</f>
        <v>4603.9168124300004</v>
      </c>
    </row>
    <row r="89" spans="1:25" ht="15.75" x14ac:dyDescent="0.2">
      <c r="A89" s="36">
        <f t="shared" si="2"/>
        <v>43137</v>
      </c>
      <c r="B89" s="37">
        <f>SUMIFS(СВЦЭМ!$C$34:$C$777,СВЦЭМ!$A$34:$A$777,$A89,СВЦЭМ!$B$34:$B$777,B$83)+'СЕТ СН'!$H$9+СВЦЭМ!$D$10+'СЕТ СН'!$H$5-'СЕТ СН'!$H$17</f>
        <v>4577.2945231800004</v>
      </c>
      <c r="C89" s="37">
        <f>SUMIFS(СВЦЭМ!$C$34:$C$777,СВЦЭМ!$A$34:$A$777,$A89,СВЦЭМ!$B$34:$B$777,C$83)+'СЕТ СН'!$H$9+СВЦЭМ!$D$10+'СЕТ СН'!$H$5-'СЕТ СН'!$H$17</f>
        <v>4606.7982859900003</v>
      </c>
      <c r="D89" s="37">
        <f>SUMIFS(СВЦЭМ!$C$34:$C$777,СВЦЭМ!$A$34:$A$777,$A89,СВЦЭМ!$B$34:$B$777,D$83)+'СЕТ СН'!$H$9+СВЦЭМ!$D$10+'СЕТ СН'!$H$5-'СЕТ СН'!$H$17</f>
        <v>4677.6171406000003</v>
      </c>
      <c r="E89" s="37">
        <f>SUMIFS(СВЦЭМ!$C$34:$C$777,СВЦЭМ!$A$34:$A$777,$A89,СВЦЭМ!$B$34:$B$777,E$83)+'СЕТ СН'!$H$9+СВЦЭМ!$D$10+'СЕТ СН'!$H$5-'СЕТ СН'!$H$17</f>
        <v>4696.3997877700003</v>
      </c>
      <c r="F89" s="37">
        <f>SUMIFS(СВЦЭМ!$C$34:$C$777,СВЦЭМ!$A$34:$A$777,$A89,СВЦЭМ!$B$34:$B$777,F$83)+'СЕТ СН'!$H$9+СВЦЭМ!$D$10+'СЕТ СН'!$H$5-'СЕТ СН'!$H$17</f>
        <v>4687.5715343900001</v>
      </c>
      <c r="G89" s="37">
        <f>SUMIFS(СВЦЭМ!$C$34:$C$777,СВЦЭМ!$A$34:$A$777,$A89,СВЦЭМ!$B$34:$B$777,G$83)+'СЕТ СН'!$H$9+СВЦЭМ!$D$10+'СЕТ СН'!$H$5-'СЕТ СН'!$H$17</f>
        <v>4668.8957197600002</v>
      </c>
      <c r="H89" s="37">
        <f>SUMIFS(СВЦЭМ!$C$34:$C$777,СВЦЭМ!$A$34:$A$777,$A89,СВЦЭМ!$B$34:$B$777,H$83)+'СЕТ СН'!$H$9+СВЦЭМ!$D$10+'СЕТ СН'!$H$5-'СЕТ СН'!$H$17</f>
        <v>4607.15761303</v>
      </c>
      <c r="I89" s="37">
        <f>SUMIFS(СВЦЭМ!$C$34:$C$777,СВЦЭМ!$A$34:$A$777,$A89,СВЦЭМ!$B$34:$B$777,I$83)+'СЕТ СН'!$H$9+СВЦЭМ!$D$10+'СЕТ СН'!$H$5-'СЕТ СН'!$H$17</f>
        <v>4519.0416815099998</v>
      </c>
      <c r="J89" s="37">
        <f>SUMIFS(СВЦЭМ!$C$34:$C$777,СВЦЭМ!$A$34:$A$777,$A89,СВЦЭМ!$B$34:$B$777,J$83)+'СЕТ СН'!$H$9+СВЦЭМ!$D$10+'СЕТ СН'!$H$5-'СЕТ СН'!$H$17</f>
        <v>4473.8086214499999</v>
      </c>
      <c r="K89" s="37">
        <f>SUMIFS(СВЦЭМ!$C$34:$C$777,СВЦЭМ!$A$34:$A$777,$A89,СВЦЭМ!$B$34:$B$777,K$83)+'СЕТ СН'!$H$9+СВЦЭМ!$D$10+'СЕТ СН'!$H$5-'СЕТ СН'!$H$17</f>
        <v>4443.50063047</v>
      </c>
      <c r="L89" s="37">
        <f>SUMIFS(СВЦЭМ!$C$34:$C$777,СВЦЭМ!$A$34:$A$777,$A89,СВЦЭМ!$B$34:$B$777,L$83)+'СЕТ СН'!$H$9+СВЦЭМ!$D$10+'СЕТ СН'!$H$5-'СЕТ СН'!$H$17</f>
        <v>4441.0025291100001</v>
      </c>
      <c r="M89" s="37">
        <f>SUMIFS(СВЦЭМ!$C$34:$C$777,СВЦЭМ!$A$34:$A$777,$A89,СВЦЭМ!$B$34:$B$777,M$83)+'СЕТ СН'!$H$9+СВЦЭМ!$D$10+'СЕТ СН'!$H$5-'СЕТ СН'!$H$17</f>
        <v>4452.4705023200004</v>
      </c>
      <c r="N89" s="37">
        <f>SUMIFS(СВЦЭМ!$C$34:$C$777,СВЦЭМ!$A$34:$A$777,$A89,СВЦЭМ!$B$34:$B$777,N$83)+'СЕТ СН'!$H$9+СВЦЭМ!$D$10+'СЕТ СН'!$H$5-'СЕТ СН'!$H$17</f>
        <v>4476.2703606499999</v>
      </c>
      <c r="O89" s="37">
        <f>SUMIFS(СВЦЭМ!$C$34:$C$777,СВЦЭМ!$A$34:$A$777,$A89,СВЦЭМ!$B$34:$B$777,O$83)+'СЕТ СН'!$H$9+СВЦЭМ!$D$10+'СЕТ СН'!$H$5-'СЕТ СН'!$H$17</f>
        <v>4493.7036456400001</v>
      </c>
      <c r="P89" s="37">
        <f>SUMIFS(СВЦЭМ!$C$34:$C$777,СВЦЭМ!$A$34:$A$777,$A89,СВЦЭМ!$B$34:$B$777,P$83)+'СЕТ СН'!$H$9+СВЦЭМ!$D$10+'СЕТ СН'!$H$5-'СЕТ СН'!$H$17</f>
        <v>4500.7942593300004</v>
      </c>
      <c r="Q89" s="37">
        <f>SUMIFS(СВЦЭМ!$C$34:$C$777,СВЦЭМ!$A$34:$A$777,$A89,СВЦЭМ!$B$34:$B$777,Q$83)+'СЕТ СН'!$H$9+СВЦЭМ!$D$10+'СЕТ СН'!$H$5-'СЕТ СН'!$H$17</f>
        <v>4523.0457517800005</v>
      </c>
      <c r="R89" s="37">
        <f>SUMIFS(СВЦЭМ!$C$34:$C$777,СВЦЭМ!$A$34:$A$777,$A89,СВЦЭМ!$B$34:$B$777,R$83)+'СЕТ СН'!$H$9+СВЦЭМ!$D$10+'СЕТ СН'!$H$5-'СЕТ СН'!$H$17</f>
        <v>4530.5426592600006</v>
      </c>
      <c r="S89" s="37">
        <f>SUMIFS(СВЦЭМ!$C$34:$C$777,СВЦЭМ!$A$34:$A$777,$A89,СВЦЭМ!$B$34:$B$777,S$83)+'СЕТ СН'!$H$9+СВЦЭМ!$D$10+'СЕТ СН'!$H$5-'СЕТ СН'!$H$17</f>
        <v>4518.3310188200003</v>
      </c>
      <c r="T89" s="37">
        <f>SUMIFS(СВЦЭМ!$C$34:$C$777,СВЦЭМ!$A$34:$A$777,$A89,СВЦЭМ!$B$34:$B$777,T$83)+'СЕТ СН'!$H$9+СВЦЭМ!$D$10+'СЕТ СН'!$H$5-'СЕТ СН'!$H$17</f>
        <v>4493.4450759500005</v>
      </c>
      <c r="U89" s="37">
        <f>SUMIFS(СВЦЭМ!$C$34:$C$777,СВЦЭМ!$A$34:$A$777,$A89,СВЦЭМ!$B$34:$B$777,U$83)+'СЕТ СН'!$H$9+СВЦЭМ!$D$10+'СЕТ СН'!$H$5-'СЕТ СН'!$H$17</f>
        <v>4483.7445726800006</v>
      </c>
      <c r="V89" s="37">
        <f>SUMIFS(СВЦЭМ!$C$34:$C$777,СВЦЭМ!$A$34:$A$777,$A89,СВЦЭМ!$B$34:$B$777,V$83)+'СЕТ СН'!$H$9+СВЦЭМ!$D$10+'СЕТ СН'!$H$5-'СЕТ СН'!$H$17</f>
        <v>4476.8530361100002</v>
      </c>
      <c r="W89" s="37">
        <f>SUMIFS(СВЦЭМ!$C$34:$C$777,СВЦЭМ!$A$34:$A$777,$A89,СВЦЭМ!$B$34:$B$777,W$83)+'СЕТ СН'!$H$9+СВЦЭМ!$D$10+'СЕТ СН'!$H$5-'СЕТ СН'!$H$17</f>
        <v>4492.3730547499999</v>
      </c>
      <c r="X89" s="37">
        <f>SUMIFS(СВЦЭМ!$C$34:$C$777,СВЦЭМ!$A$34:$A$777,$A89,СВЦЭМ!$B$34:$B$777,X$83)+'СЕТ СН'!$H$9+СВЦЭМ!$D$10+'СЕТ СН'!$H$5-'СЕТ СН'!$H$17</f>
        <v>4512.5261675800002</v>
      </c>
      <c r="Y89" s="37">
        <f>SUMIFS(СВЦЭМ!$C$34:$C$777,СВЦЭМ!$A$34:$A$777,$A89,СВЦЭМ!$B$34:$B$777,Y$83)+'СЕТ СН'!$H$9+СВЦЭМ!$D$10+'СЕТ СН'!$H$5-'СЕТ СН'!$H$17</f>
        <v>4584.50841141</v>
      </c>
    </row>
    <row r="90" spans="1:25" ht="15.75" x14ac:dyDescent="0.2">
      <c r="A90" s="36">
        <f t="shared" si="2"/>
        <v>43138</v>
      </c>
      <c r="B90" s="37">
        <f>SUMIFS(СВЦЭМ!$C$34:$C$777,СВЦЭМ!$A$34:$A$777,$A90,СВЦЭМ!$B$34:$B$777,B$83)+'СЕТ СН'!$H$9+СВЦЭМ!$D$10+'СЕТ СН'!$H$5-'СЕТ СН'!$H$17</f>
        <v>4649.6603395600005</v>
      </c>
      <c r="C90" s="37">
        <f>SUMIFS(СВЦЭМ!$C$34:$C$777,СВЦЭМ!$A$34:$A$777,$A90,СВЦЭМ!$B$34:$B$777,C$83)+'СЕТ СН'!$H$9+СВЦЭМ!$D$10+'СЕТ СН'!$H$5-'СЕТ СН'!$H$17</f>
        <v>4682.6179261100006</v>
      </c>
      <c r="D90" s="37">
        <f>SUMIFS(СВЦЭМ!$C$34:$C$777,СВЦЭМ!$A$34:$A$777,$A90,СВЦЭМ!$B$34:$B$777,D$83)+'СЕТ СН'!$H$9+СВЦЭМ!$D$10+'СЕТ СН'!$H$5-'СЕТ СН'!$H$17</f>
        <v>4751.1854121000006</v>
      </c>
      <c r="E90" s="37">
        <f>SUMIFS(СВЦЭМ!$C$34:$C$777,СВЦЭМ!$A$34:$A$777,$A90,СВЦЭМ!$B$34:$B$777,E$83)+'СЕТ СН'!$H$9+СВЦЭМ!$D$10+'СЕТ СН'!$H$5-'СЕТ СН'!$H$17</f>
        <v>4760.9093530099999</v>
      </c>
      <c r="F90" s="37">
        <f>SUMIFS(СВЦЭМ!$C$34:$C$777,СВЦЭМ!$A$34:$A$777,$A90,СВЦЭМ!$B$34:$B$777,F$83)+'СЕТ СН'!$H$9+СВЦЭМ!$D$10+'СЕТ СН'!$H$5-'СЕТ СН'!$H$17</f>
        <v>4757.6885933700005</v>
      </c>
      <c r="G90" s="37">
        <f>SUMIFS(СВЦЭМ!$C$34:$C$777,СВЦЭМ!$A$34:$A$777,$A90,СВЦЭМ!$B$34:$B$777,G$83)+'СЕТ СН'!$H$9+СВЦЭМ!$D$10+'СЕТ СН'!$H$5-'СЕТ СН'!$H$17</f>
        <v>4725.4558416099999</v>
      </c>
      <c r="H90" s="37">
        <f>SUMIFS(СВЦЭМ!$C$34:$C$777,СВЦЭМ!$A$34:$A$777,$A90,СВЦЭМ!$B$34:$B$777,H$83)+'СЕТ СН'!$H$9+СВЦЭМ!$D$10+'СЕТ СН'!$H$5-'СЕТ СН'!$H$17</f>
        <v>4659.07667623</v>
      </c>
      <c r="I90" s="37">
        <f>SUMIFS(СВЦЭМ!$C$34:$C$777,СВЦЭМ!$A$34:$A$777,$A90,СВЦЭМ!$B$34:$B$777,I$83)+'СЕТ СН'!$H$9+СВЦЭМ!$D$10+'СЕТ СН'!$H$5-'СЕТ СН'!$H$17</f>
        <v>4563.4702238999998</v>
      </c>
      <c r="J90" s="37">
        <f>SUMIFS(СВЦЭМ!$C$34:$C$777,СВЦЭМ!$A$34:$A$777,$A90,СВЦЭМ!$B$34:$B$777,J$83)+'СЕТ СН'!$H$9+СВЦЭМ!$D$10+'СЕТ СН'!$H$5-'СЕТ СН'!$H$17</f>
        <v>4501.9104132900002</v>
      </c>
      <c r="K90" s="37">
        <f>SUMIFS(СВЦЭМ!$C$34:$C$777,СВЦЭМ!$A$34:$A$777,$A90,СВЦЭМ!$B$34:$B$777,K$83)+'СЕТ СН'!$H$9+СВЦЭМ!$D$10+'СЕТ СН'!$H$5-'СЕТ СН'!$H$17</f>
        <v>4480.7160672500004</v>
      </c>
      <c r="L90" s="37">
        <f>SUMIFS(СВЦЭМ!$C$34:$C$777,СВЦЭМ!$A$34:$A$777,$A90,СВЦЭМ!$B$34:$B$777,L$83)+'СЕТ СН'!$H$9+СВЦЭМ!$D$10+'СЕТ СН'!$H$5-'СЕТ СН'!$H$17</f>
        <v>4477.7117803400006</v>
      </c>
      <c r="M90" s="37">
        <f>SUMIFS(СВЦЭМ!$C$34:$C$777,СВЦЭМ!$A$34:$A$777,$A90,СВЦЭМ!$B$34:$B$777,M$83)+'СЕТ СН'!$H$9+СВЦЭМ!$D$10+'СЕТ СН'!$H$5-'СЕТ СН'!$H$17</f>
        <v>4473.3521718500006</v>
      </c>
      <c r="N90" s="37">
        <f>SUMIFS(СВЦЭМ!$C$34:$C$777,СВЦЭМ!$A$34:$A$777,$A90,СВЦЭМ!$B$34:$B$777,N$83)+'СЕТ СН'!$H$9+СВЦЭМ!$D$10+'СЕТ СН'!$H$5-'СЕТ СН'!$H$17</f>
        <v>4473.0245165799997</v>
      </c>
      <c r="O90" s="37">
        <f>SUMIFS(СВЦЭМ!$C$34:$C$777,СВЦЭМ!$A$34:$A$777,$A90,СВЦЭМ!$B$34:$B$777,O$83)+'СЕТ СН'!$H$9+СВЦЭМ!$D$10+'СЕТ СН'!$H$5-'СЕТ СН'!$H$17</f>
        <v>4479.3531152599999</v>
      </c>
      <c r="P90" s="37">
        <f>SUMIFS(СВЦЭМ!$C$34:$C$777,СВЦЭМ!$A$34:$A$777,$A90,СВЦЭМ!$B$34:$B$777,P$83)+'СЕТ СН'!$H$9+СВЦЭМ!$D$10+'СЕТ СН'!$H$5-'СЕТ СН'!$H$17</f>
        <v>4496.5431912600006</v>
      </c>
      <c r="Q90" s="37">
        <f>SUMIFS(СВЦЭМ!$C$34:$C$777,СВЦЭМ!$A$34:$A$777,$A90,СВЦЭМ!$B$34:$B$777,Q$83)+'СЕТ СН'!$H$9+СВЦЭМ!$D$10+'СЕТ СН'!$H$5-'СЕТ СН'!$H$17</f>
        <v>4514.1858979199997</v>
      </c>
      <c r="R90" s="37">
        <f>SUMIFS(СВЦЭМ!$C$34:$C$777,СВЦЭМ!$A$34:$A$777,$A90,СВЦЭМ!$B$34:$B$777,R$83)+'СЕТ СН'!$H$9+СВЦЭМ!$D$10+'СЕТ СН'!$H$5-'СЕТ СН'!$H$17</f>
        <v>4521.0798254600004</v>
      </c>
      <c r="S90" s="37">
        <f>SUMIFS(СВЦЭМ!$C$34:$C$777,СВЦЭМ!$A$34:$A$777,$A90,СВЦЭМ!$B$34:$B$777,S$83)+'СЕТ СН'!$H$9+СВЦЭМ!$D$10+'СЕТ СН'!$H$5-'СЕТ СН'!$H$17</f>
        <v>4502.4719066500002</v>
      </c>
      <c r="T90" s="37">
        <f>SUMIFS(СВЦЭМ!$C$34:$C$777,СВЦЭМ!$A$34:$A$777,$A90,СВЦЭМ!$B$34:$B$777,T$83)+'СЕТ СН'!$H$9+СВЦЭМ!$D$10+'СЕТ СН'!$H$5-'СЕТ СН'!$H$17</f>
        <v>4472.0332033499999</v>
      </c>
      <c r="U90" s="37">
        <f>SUMIFS(СВЦЭМ!$C$34:$C$777,СВЦЭМ!$A$34:$A$777,$A90,СВЦЭМ!$B$34:$B$777,U$83)+'СЕТ СН'!$H$9+СВЦЭМ!$D$10+'СЕТ СН'!$H$5-'СЕТ СН'!$H$17</f>
        <v>4468.2018987299998</v>
      </c>
      <c r="V90" s="37">
        <f>SUMIFS(СВЦЭМ!$C$34:$C$777,СВЦЭМ!$A$34:$A$777,$A90,СВЦЭМ!$B$34:$B$777,V$83)+'СЕТ СН'!$H$9+СВЦЭМ!$D$10+'СЕТ СН'!$H$5-'СЕТ СН'!$H$17</f>
        <v>4459.5929220600001</v>
      </c>
      <c r="W90" s="37">
        <f>SUMIFS(СВЦЭМ!$C$34:$C$777,СВЦЭМ!$A$34:$A$777,$A90,СВЦЭМ!$B$34:$B$777,W$83)+'СЕТ СН'!$H$9+СВЦЭМ!$D$10+'СЕТ СН'!$H$5-'СЕТ СН'!$H$17</f>
        <v>4464.5659673400005</v>
      </c>
      <c r="X90" s="37">
        <f>SUMIFS(СВЦЭМ!$C$34:$C$777,СВЦЭМ!$A$34:$A$777,$A90,СВЦЭМ!$B$34:$B$777,X$83)+'СЕТ СН'!$H$9+СВЦЭМ!$D$10+'СЕТ СН'!$H$5-'СЕТ СН'!$H$17</f>
        <v>4499.7736407399998</v>
      </c>
      <c r="Y90" s="37">
        <f>SUMIFS(СВЦЭМ!$C$34:$C$777,СВЦЭМ!$A$34:$A$777,$A90,СВЦЭМ!$B$34:$B$777,Y$83)+'СЕТ СН'!$H$9+СВЦЭМ!$D$10+'СЕТ СН'!$H$5-'СЕТ СН'!$H$17</f>
        <v>4573.6015252200004</v>
      </c>
    </row>
    <row r="91" spans="1:25" ht="15.75" x14ac:dyDescent="0.2">
      <c r="A91" s="36">
        <f t="shared" si="2"/>
        <v>43139</v>
      </c>
      <c r="B91" s="37">
        <f>SUMIFS(СВЦЭМ!$C$34:$C$777,СВЦЭМ!$A$34:$A$777,$A91,СВЦЭМ!$B$34:$B$777,B$83)+'СЕТ СН'!$H$9+СВЦЭМ!$D$10+'СЕТ СН'!$H$5-'СЕТ СН'!$H$17</f>
        <v>4617.9585091700001</v>
      </c>
      <c r="C91" s="37">
        <f>SUMIFS(СВЦЭМ!$C$34:$C$777,СВЦЭМ!$A$34:$A$777,$A91,СВЦЭМ!$B$34:$B$777,C$83)+'СЕТ СН'!$H$9+СВЦЭМ!$D$10+'СЕТ СН'!$H$5-'СЕТ СН'!$H$17</f>
        <v>4652.3888891300003</v>
      </c>
      <c r="D91" s="37">
        <f>SUMIFS(СВЦЭМ!$C$34:$C$777,СВЦЭМ!$A$34:$A$777,$A91,СВЦЭМ!$B$34:$B$777,D$83)+'СЕТ СН'!$H$9+СВЦЭМ!$D$10+'СЕТ СН'!$H$5-'СЕТ СН'!$H$17</f>
        <v>4708.2574547100003</v>
      </c>
      <c r="E91" s="37">
        <f>SUMIFS(СВЦЭМ!$C$34:$C$777,СВЦЭМ!$A$34:$A$777,$A91,СВЦЭМ!$B$34:$B$777,E$83)+'СЕТ СН'!$H$9+СВЦЭМ!$D$10+'СЕТ СН'!$H$5-'СЕТ СН'!$H$17</f>
        <v>4719.0588110899998</v>
      </c>
      <c r="F91" s="37">
        <f>SUMIFS(СВЦЭМ!$C$34:$C$777,СВЦЭМ!$A$34:$A$777,$A91,СВЦЭМ!$B$34:$B$777,F$83)+'СЕТ СН'!$H$9+СВЦЭМ!$D$10+'СЕТ СН'!$H$5-'СЕТ СН'!$H$17</f>
        <v>4717.7626416000003</v>
      </c>
      <c r="G91" s="37">
        <f>SUMIFS(СВЦЭМ!$C$34:$C$777,СВЦЭМ!$A$34:$A$777,$A91,СВЦЭМ!$B$34:$B$777,G$83)+'СЕТ СН'!$H$9+СВЦЭМ!$D$10+'СЕТ СН'!$H$5-'СЕТ СН'!$H$17</f>
        <v>4699.9578503499997</v>
      </c>
      <c r="H91" s="37">
        <f>SUMIFS(СВЦЭМ!$C$34:$C$777,СВЦЭМ!$A$34:$A$777,$A91,СВЦЭМ!$B$34:$B$777,H$83)+'СЕТ СН'!$H$9+СВЦЭМ!$D$10+'СЕТ СН'!$H$5-'СЕТ СН'!$H$17</f>
        <v>4633.4657357400001</v>
      </c>
      <c r="I91" s="37">
        <f>SUMIFS(СВЦЭМ!$C$34:$C$777,СВЦЭМ!$A$34:$A$777,$A91,СВЦЭМ!$B$34:$B$777,I$83)+'СЕТ СН'!$H$9+СВЦЭМ!$D$10+'СЕТ СН'!$H$5-'СЕТ СН'!$H$17</f>
        <v>4535.5135026300004</v>
      </c>
      <c r="J91" s="37">
        <f>SUMIFS(СВЦЭМ!$C$34:$C$777,СВЦЭМ!$A$34:$A$777,$A91,СВЦЭМ!$B$34:$B$777,J$83)+'СЕТ СН'!$H$9+СВЦЭМ!$D$10+'СЕТ СН'!$H$5-'СЕТ СН'!$H$17</f>
        <v>4481.1691916299997</v>
      </c>
      <c r="K91" s="37">
        <f>SUMIFS(СВЦЭМ!$C$34:$C$777,СВЦЭМ!$A$34:$A$777,$A91,СВЦЭМ!$B$34:$B$777,K$83)+'СЕТ СН'!$H$9+СВЦЭМ!$D$10+'СЕТ СН'!$H$5-'СЕТ СН'!$H$17</f>
        <v>4479.8983033800005</v>
      </c>
      <c r="L91" s="37">
        <f>SUMIFS(СВЦЭМ!$C$34:$C$777,СВЦЭМ!$A$34:$A$777,$A91,СВЦЭМ!$B$34:$B$777,L$83)+'СЕТ СН'!$H$9+СВЦЭМ!$D$10+'СЕТ СН'!$H$5-'СЕТ СН'!$H$17</f>
        <v>4474.40870576</v>
      </c>
      <c r="M91" s="37">
        <f>SUMIFS(СВЦЭМ!$C$34:$C$777,СВЦЭМ!$A$34:$A$777,$A91,СВЦЭМ!$B$34:$B$777,M$83)+'СЕТ СН'!$H$9+СВЦЭМ!$D$10+'СЕТ СН'!$H$5-'СЕТ СН'!$H$17</f>
        <v>4465.7125494399997</v>
      </c>
      <c r="N91" s="37">
        <f>SUMIFS(СВЦЭМ!$C$34:$C$777,СВЦЭМ!$A$34:$A$777,$A91,СВЦЭМ!$B$34:$B$777,N$83)+'СЕТ СН'!$H$9+СВЦЭМ!$D$10+'СЕТ СН'!$H$5-'СЕТ СН'!$H$17</f>
        <v>4473.9584993099998</v>
      </c>
      <c r="O91" s="37">
        <f>SUMIFS(СВЦЭМ!$C$34:$C$777,СВЦЭМ!$A$34:$A$777,$A91,СВЦЭМ!$B$34:$B$777,O$83)+'СЕТ СН'!$H$9+СВЦЭМ!$D$10+'СЕТ СН'!$H$5-'СЕТ СН'!$H$17</f>
        <v>4480.0688127200001</v>
      </c>
      <c r="P91" s="37">
        <f>SUMIFS(СВЦЭМ!$C$34:$C$777,СВЦЭМ!$A$34:$A$777,$A91,СВЦЭМ!$B$34:$B$777,P$83)+'СЕТ СН'!$H$9+СВЦЭМ!$D$10+'СЕТ СН'!$H$5-'СЕТ СН'!$H$17</f>
        <v>4495.38033885</v>
      </c>
      <c r="Q91" s="37">
        <f>SUMIFS(СВЦЭМ!$C$34:$C$777,СВЦЭМ!$A$34:$A$777,$A91,СВЦЭМ!$B$34:$B$777,Q$83)+'СЕТ СН'!$H$9+СВЦЭМ!$D$10+'СЕТ СН'!$H$5-'СЕТ СН'!$H$17</f>
        <v>4519.9300049499998</v>
      </c>
      <c r="R91" s="37">
        <f>SUMIFS(СВЦЭМ!$C$34:$C$777,СВЦЭМ!$A$34:$A$777,$A91,СВЦЭМ!$B$34:$B$777,R$83)+'СЕТ СН'!$H$9+СВЦЭМ!$D$10+'СЕТ СН'!$H$5-'СЕТ СН'!$H$17</f>
        <v>4542.4184177400002</v>
      </c>
      <c r="S91" s="37">
        <f>SUMIFS(СВЦЭМ!$C$34:$C$777,СВЦЭМ!$A$34:$A$777,$A91,СВЦЭМ!$B$34:$B$777,S$83)+'СЕТ СН'!$H$9+СВЦЭМ!$D$10+'СЕТ СН'!$H$5-'СЕТ СН'!$H$17</f>
        <v>4559.9646284099999</v>
      </c>
      <c r="T91" s="37">
        <f>SUMIFS(СВЦЭМ!$C$34:$C$777,СВЦЭМ!$A$34:$A$777,$A91,СВЦЭМ!$B$34:$B$777,T$83)+'СЕТ СН'!$H$9+СВЦЭМ!$D$10+'СЕТ СН'!$H$5-'СЕТ СН'!$H$17</f>
        <v>4538.1848740000005</v>
      </c>
      <c r="U91" s="37">
        <f>SUMIFS(СВЦЭМ!$C$34:$C$777,СВЦЭМ!$A$34:$A$777,$A91,СВЦЭМ!$B$34:$B$777,U$83)+'СЕТ СН'!$H$9+СВЦЭМ!$D$10+'СЕТ СН'!$H$5-'СЕТ СН'!$H$17</f>
        <v>4525.4394063400005</v>
      </c>
      <c r="V91" s="37">
        <f>SUMIFS(СВЦЭМ!$C$34:$C$777,СВЦЭМ!$A$34:$A$777,$A91,СВЦЭМ!$B$34:$B$777,V$83)+'СЕТ СН'!$H$9+СВЦЭМ!$D$10+'СЕТ СН'!$H$5-'СЕТ СН'!$H$17</f>
        <v>4520.0964353200006</v>
      </c>
      <c r="W91" s="37">
        <f>SUMIFS(СВЦЭМ!$C$34:$C$777,СВЦЭМ!$A$34:$A$777,$A91,СВЦЭМ!$B$34:$B$777,W$83)+'СЕТ СН'!$H$9+СВЦЭМ!$D$10+'СЕТ СН'!$H$5-'СЕТ СН'!$H$17</f>
        <v>4532.6224945000004</v>
      </c>
      <c r="X91" s="37">
        <f>SUMIFS(СВЦЭМ!$C$34:$C$777,СВЦЭМ!$A$34:$A$777,$A91,СВЦЭМ!$B$34:$B$777,X$83)+'СЕТ СН'!$H$9+СВЦЭМ!$D$10+'СЕТ СН'!$H$5-'СЕТ СН'!$H$17</f>
        <v>4512.07141959</v>
      </c>
      <c r="Y91" s="37">
        <f>SUMIFS(СВЦЭМ!$C$34:$C$777,СВЦЭМ!$A$34:$A$777,$A91,СВЦЭМ!$B$34:$B$777,Y$83)+'СЕТ СН'!$H$9+СВЦЭМ!$D$10+'СЕТ СН'!$H$5-'СЕТ СН'!$H$17</f>
        <v>4572.37411608</v>
      </c>
    </row>
    <row r="92" spans="1:25" ht="15.75" x14ac:dyDescent="0.2">
      <c r="A92" s="36">
        <f t="shared" si="2"/>
        <v>43140</v>
      </c>
      <c r="B92" s="37">
        <f>SUMIFS(СВЦЭМ!$C$34:$C$777,СВЦЭМ!$A$34:$A$777,$A92,СВЦЭМ!$B$34:$B$777,B$83)+'СЕТ СН'!$H$9+СВЦЭМ!$D$10+'СЕТ СН'!$H$5-'СЕТ СН'!$H$17</f>
        <v>4641.6720428999997</v>
      </c>
      <c r="C92" s="37">
        <f>SUMIFS(СВЦЭМ!$C$34:$C$777,СВЦЭМ!$A$34:$A$777,$A92,СВЦЭМ!$B$34:$B$777,C$83)+'СЕТ СН'!$H$9+СВЦЭМ!$D$10+'СЕТ СН'!$H$5-'СЕТ СН'!$H$17</f>
        <v>4659.1311901300005</v>
      </c>
      <c r="D92" s="37">
        <f>SUMIFS(СВЦЭМ!$C$34:$C$777,СВЦЭМ!$A$34:$A$777,$A92,СВЦЭМ!$B$34:$B$777,D$83)+'СЕТ СН'!$H$9+СВЦЭМ!$D$10+'СЕТ СН'!$H$5-'СЕТ СН'!$H$17</f>
        <v>4716.3744642900001</v>
      </c>
      <c r="E92" s="37">
        <f>SUMIFS(СВЦЭМ!$C$34:$C$777,СВЦЭМ!$A$34:$A$777,$A92,СВЦЭМ!$B$34:$B$777,E$83)+'СЕТ СН'!$H$9+СВЦЭМ!$D$10+'СЕТ СН'!$H$5-'СЕТ СН'!$H$17</f>
        <v>4723.2507037800005</v>
      </c>
      <c r="F92" s="37">
        <f>SUMIFS(СВЦЭМ!$C$34:$C$777,СВЦЭМ!$A$34:$A$777,$A92,СВЦЭМ!$B$34:$B$777,F$83)+'СЕТ СН'!$H$9+СВЦЭМ!$D$10+'СЕТ СН'!$H$5-'СЕТ СН'!$H$17</f>
        <v>4720.0470495300005</v>
      </c>
      <c r="G92" s="37">
        <f>SUMIFS(СВЦЭМ!$C$34:$C$777,СВЦЭМ!$A$34:$A$777,$A92,СВЦЭМ!$B$34:$B$777,G$83)+'СЕТ СН'!$H$9+СВЦЭМ!$D$10+'СЕТ СН'!$H$5-'СЕТ СН'!$H$17</f>
        <v>4708.2467581299998</v>
      </c>
      <c r="H92" s="37">
        <f>SUMIFS(СВЦЭМ!$C$34:$C$777,СВЦЭМ!$A$34:$A$777,$A92,СВЦЭМ!$B$34:$B$777,H$83)+'СЕТ СН'!$H$9+СВЦЭМ!$D$10+'СЕТ СН'!$H$5-'СЕТ СН'!$H$17</f>
        <v>4627.48367624</v>
      </c>
      <c r="I92" s="37">
        <f>SUMIFS(СВЦЭМ!$C$34:$C$777,СВЦЭМ!$A$34:$A$777,$A92,СВЦЭМ!$B$34:$B$777,I$83)+'СЕТ СН'!$H$9+СВЦЭМ!$D$10+'СЕТ СН'!$H$5-'СЕТ СН'!$H$17</f>
        <v>4531.4670040800002</v>
      </c>
      <c r="J92" s="37">
        <f>SUMIFS(СВЦЭМ!$C$34:$C$777,СВЦЭМ!$A$34:$A$777,$A92,СВЦЭМ!$B$34:$B$777,J$83)+'СЕТ СН'!$H$9+СВЦЭМ!$D$10+'СЕТ СН'!$H$5-'СЕТ СН'!$H$17</f>
        <v>4501.29424045</v>
      </c>
      <c r="K92" s="37">
        <f>SUMIFS(СВЦЭМ!$C$34:$C$777,СВЦЭМ!$A$34:$A$777,$A92,СВЦЭМ!$B$34:$B$777,K$83)+'СЕТ СН'!$H$9+СВЦЭМ!$D$10+'СЕТ СН'!$H$5-'СЕТ СН'!$H$17</f>
        <v>4479.0593773600003</v>
      </c>
      <c r="L92" s="37">
        <f>SUMIFS(СВЦЭМ!$C$34:$C$777,СВЦЭМ!$A$34:$A$777,$A92,СВЦЭМ!$B$34:$B$777,L$83)+'СЕТ СН'!$H$9+СВЦЭМ!$D$10+'СЕТ СН'!$H$5-'СЕТ СН'!$H$17</f>
        <v>4471.9652090099999</v>
      </c>
      <c r="M92" s="37">
        <f>SUMIFS(СВЦЭМ!$C$34:$C$777,СВЦЭМ!$A$34:$A$777,$A92,СВЦЭМ!$B$34:$B$777,M$83)+'СЕТ СН'!$H$9+СВЦЭМ!$D$10+'СЕТ СН'!$H$5-'СЕТ СН'!$H$17</f>
        <v>4478.1223442099999</v>
      </c>
      <c r="N92" s="37">
        <f>SUMIFS(СВЦЭМ!$C$34:$C$777,СВЦЭМ!$A$34:$A$777,$A92,СВЦЭМ!$B$34:$B$777,N$83)+'СЕТ СН'!$H$9+СВЦЭМ!$D$10+'СЕТ СН'!$H$5-'СЕТ СН'!$H$17</f>
        <v>4485.4057438199998</v>
      </c>
      <c r="O92" s="37">
        <f>SUMIFS(СВЦЭМ!$C$34:$C$777,СВЦЭМ!$A$34:$A$777,$A92,СВЦЭМ!$B$34:$B$777,O$83)+'СЕТ СН'!$H$9+СВЦЭМ!$D$10+'СЕТ СН'!$H$5-'СЕТ СН'!$H$17</f>
        <v>4487.1685725400002</v>
      </c>
      <c r="P92" s="37">
        <f>SUMIFS(СВЦЭМ!$C$34:$C$777,СВЦЭМ!$A$34:$A$777,$A92,СВЦЭМ!$B$34:$B$777,P$83)+'СЕТ СН'!$H$9+СВЦЭМ!$D$10+'СЕТ СН'!$H$5-'СЕТ СН'!$H$17</f>
        <v>4519.7020235199998</v>
      </c>
      <c r="Q92" s="37">
        <f>SUMIFS(СВЦЭМ!$C$34:$C$777,СВЦЭМ!$A$34:$A$777,$A92,СВЦЭМ!$B$34:$B$777,Q$83)+'СЕТ СН'!$H$9+СВЦЭМ!$D$10+'СЕТ СН'!$H$5-'СЕТ СН'!$H$17</f>
        <v>4544.2857224700001</v>
      </c>
      <c r="R92" s="37">
        <f>SUMIFS(СВЦЭМ!$C$34:$C$777,СВЦЭМ!$A$34:$A$777,$A92,СВЦЭМ!$B$34:$B$777,R$83)+'СЕТ СН'!$H$9+СВЦЭМ!$D$10+'СЕТ СН'!$H$5-'СЕТ СН'!$H$17</f>
        <v>4546.0573764000001</v>
      </c>
      <c r="S92" s="37">
        <f>SUMIFS(СВЦЭМ!$C$34:$C$777,СВЦЭМ!$A$34:$A$777,$A92,СВЦЭМ!$B$34:$B$777,S$83)+'СЕТ СН'!$H$9+СВЦЭМ!$D$10+'СЕТ СН'!$H$5-'СЕТ СН'!$H$17</f>
        <v>4533.8561658400004</v>
      </c>
      <c r="T92" s="37">
        <f>SUMIFS(СВЦЭМ!$C$34:$C$777,СВЦЭМ!$A$34:$A$777,$A92,СВЦЭМ!$B$34:$B$777,T$83)+'СЕТ СН'!$H$9+СВЦЭМ!$D$10+'СЕТ СН'!$H$5-'СЕТ СН'!$H$17</f>
        <v>4489.0933139300005</v>
      </c>
      <c r="U92" s="37">
        <f>SUMIFS(СВЦЭМ!$C$34:$C$777,СВЦЭМ!$A$34:$A$777,$A92,СВЦЭМ!$B$34:$B$777,U$83)+'СЕТ СН'!$H$9+СВЦЭМ!$D$10+'СЕТ СН'!$H$5-'СЕТ СН'!$H$17</f>
        <v>4465.4915652299997</v>
      </c>
      <c r="V92" s="37">
        <f>SUMIFS(СВЦЭМ!$C$34:$C$777,СВЦЭМ!$A$34:$A$777,$A92,СВЦЭМ!$B$34:$B$777,V$83)+'СЕТ СН'!$H$9+СВЦЭМ!$D$10+'СЕТ СН'!$H$5-'СЕТ СН'!$H$17</f>
        <v>4476.7644504400005</v>
      </c>
      <c r="W92" s="37">
        <f>SUMIFS(СВЦЭМ!$C$34:$C$777,СВЦЭМ!$A$34:$A$777,$A92,СВЦЭМ!$B$34:$B$777,W$83)+'СЕТ СН'!$H$9+СВЦЭМ!$D$10+'СЕТ СН'!$H$5-'СЕТ СН'!$H$17</f>
        <v>4478.6391314600005</v>
      </c>
      <c r="X92" s="37">
        <f>SUMIFS(СВЦЭМ!$C$34:$C$777,СВЦЭМ!$A$34:$A$777,$A92,СВЦЭМ!$B$34:$B$777,X$83)+'СЕТ СН'!$H$9+СВЦЭМ!$D$10+'СЕТ СН'!$H$5-'СЕТ СН'!$H$17</f>
        <v>4512.5306798199999</v>
      </c>
      <c r="Y92" s="37">
        <f>SUMIFS(СВЦЭМ!$C$34:$C$777,СВЦЭМ!$A$34:$A$777,$A92,СВЦЭМ!$B$34:$B$777,Y$83)+'СЕТ СН'!$H$9+СВЦЭМ!$D$10+'СЕТ СН'!$H$5-'СЕТ СН'!$H$17</f>
        <v>4545.9219871800005</v>
      </c>
    </row>
    <row r="93" spans="1:25" ht="15.75" x14ac:dyDescent="0.2">
      <c r="A93" s="36">
        <f t="shared" si="2"/>
        <v>43141</v>
      </c>
      <c r="B93" s="37">
        <f>SUMIFS(СВЦЭМ!$C$34:$C$777,СВЦЭМ!$A$34:$A$777,$A93,СВЦЭМ!$B$34:$B$777,B$83)+'СЕТ СН'!$H$9+СВЦЭМ!$D$10+'СЕТ СН'!$H$5-'СЕТ СН'!$H$17</f>
        <v>4556.31494277</v>
      </c>
      <c r="C93" s="37">
        <f>SUMIFS(СВЦЭМ!$C$34:$C$777,СВЦЭМ!$A$34:$A$777,$A93,СВЦЭМ!$B$34:$B$777,C$83)+'СЕТ СН'!$H$9+СВЦЭМ!$D$10+'СЕТ СН'!$H$5-'СЕТ СН'!$H$17</f>
        <v>4589.1803287399998</v>
      </c>
      <c r="D93" s="37">
        <f>SUMIFS(СВЦЭМ!$C$34:$C$777,СВЦЭМ!$A$34:$A$777,$A93,СВЦЭМ!$B$34:$B$777,D$83)+'СЕТ СН'!$H$9+СВЦЭМ!$D$10+'СЕТ СН'!$H$5-'СЕТ СН'!$H$17</f>
        <v>4654.99484123</v>
      </c>
      <c r="E93" s="37">
        <f>SUMIFS(СВЦЭМ!$C$34:$C$777,СВЦЭМ!$A$34:$A$777,$A93,СВЦЭМ!$B$34:$B$777,E$83)+'СЕТ СН'!$H$9+СВЦЭМ!$D$10+'СЕТ СН'!$H$5-'СЕТ СН'!$H$17</f>
        <v>4669.3852053700002</v>
      </c>
      <c r="F93" s="37">
        <f>SUMIFS(СВЦЭМ!$C$34:$C$777,СВЦЭМ!$A$34:$A$777,$A93,СВЦЭМ!$B$34:$B$777,F$83)+'СЕТ СН'!$H$9+СВЦЭМ!$D$10+'СЕТ СН'!$H$5-'СЕТ СН'!$H$17</f>
        <v>4664.0462421600005</v>
      </c>
      <c r="G93" s="37">
        <f>SUMIFS(СВЦЭМ!$C$34:$C$777,СВЦЭМ!$A$34:$A$777,$A93,СВЦЭМ!$B$34:$B$777,G$83)+'СЕТ СН'!$H$9+СВЦЭМ!$D$10+'СЕТ СН'!$H$5-'СЕТ СН'!$H$17</f>
        <v>4649.6770862000003</v>
      </c>
      <c r="H93" s="37">
        <f>SUMIFS(СВЦЭМ!$C$34:$C$777,СВЦЭМ!$A$34:$A$777,$A93,СВЦЭМ!$B$34:$B$777,H$83)+'СЕТ СН'!$H$9+СВЦЭМ!$D$10+'СЕТ СН'!$H$5-'СЕТ СН'!$H$17</f>
        <v>4626.4928903800001</v>
      </c>
      <c r="I93" s="37">
        <f>SUMIFS(СВЦЭМ!$C$34:$C$777,СВЦЭМ!$A$34:$A$777,$A93,СВЦЭМ!$B$34:$B$777,I$83)+'СЕТ СН'!$H$9+СВЦЭМ!$D$10+'СЕТ СН'!$H$5-'СЕТ СН'!$H$17</f>
        <v>4585.0197264600001</v>
      </c>
      <c r="J93" s="37">
        <f>SUMIFS(СВЦЭМ!$C$34:$C$777,СВЦЭМ!$A$34:$A$777,$A93,СВЦЭМ!$B$34:$B$777,J$83)+'СЕТ СН'!$H$9+СВЦЭМ!$D$10+'СЕТ СН'!$H$5-'СЕТ СН'!$H$17</f>
        <v>4547.6728122800005</v>
      </c>
      <c r="K93" s="37">
        <f>SUMIFS(СВЦЭМ!$C$34:$C$777,СВЦЭМ!$A$34:$A$777,$A93,СВЦЭМ!$B$34:$B$777,K$83)+'СЕТ СН'!$H$9+СВЦЭМ!$D$10+'СЕТ СН'!$H$5-'СЕТ СН'!$H$17</f>
        <v>4513.9152746899999</v>
      </c>
      <c r="L93" s="37">
        <f>SUMIFS(СВЦЭМ!$C$34:$C$777,СВЦЭМ!$A$34:$A$777,$A93,СВЦЭМ!$B$34:$B$777,L$83)+'СЕТ СН'!$H$9+СВЦЭМ!$D$10+'СЕТ СН'!$H$5-'СЕТ СН'!$H$17</f>
        <v>4505.3541548000003</v>
      </c>
      <c r="M93" s="37">
        <f>SUMIFS(СВЦЭМ!$C$34:$C$777,СВЦЭМ!$A$34:$A$777,$A93,СВЦЭМ!$B$34:$B$777,M$83)+'СЕТ СН'!$H$9+СВЦЭМ!$D$10+'СЕТ СН'!$H$5-'СЕТ СН'!$H$17</f>
        <v>4501.3394902</v>
      </c>
      <c r="N93" s="37">
        <f>SUMIFS(СВЦЭМ!$C$34:$C$777,СВЦЭМ!$A$34:$A$777,$A93,СВЦЭМ!$B$34:$B$777,N$83)+'СЕТ СН'!$H$9+СВЦЭМ!$D$10+'СЕТ СН'!$H$5-'СЕТ СН'!$H$17</f>
        <v>4506.7665436400002</v>
      </c>
      <c r="O93" s="37">
        <f>SUMIFS(СВЦЭМ!$C$34:$C$777,СВЦЭМ!$A$34:$A$777,$A93,СВЦЭМ!$B$34:$B$777,O$83)+'СЕТ СН'!$H$9+СВЦЭМ!$D$10+'СЕТ СН'!$H$5-'СЕТ СН'!$H$17</f>
        <v>4519.9447160500004</v>
      </c>
      <c r="P93" s="37">
        <f>SUMIFS(СВЦЭМ!$C$34:$C$777,СВЦЭМ!$A$34:$A$777,$A93,СВЦЭМ!$B$34:$B$777,P$83)+'СЕТ СН'!$H$9+СВЦЭМ!$D$10+'СЕТ СН'!$H$5-'СЕТ СН'!$H$17</f>
        <v>4523.8185653099999</v>
      </c>
      <c r="Q93" s="37">
        <f>SUMIFS(СВЦЭМ!$C$34:$C$777,СВЦЭМ!$A$34:$A$777,$A93,СВЦЭМ!$B$34:$B$777,Q$83)+'СЕТ СН'!$H$9+СВЦЭМ!$D$10+'СЕТ СН'!$H$5-'СЕТ СН'!$H$17</f>
        <v>4532.4353495100004</v>
      </c>
      <c r="R93" s="37">
        <f>SUMIFS(СВЦЭМ!$C$34:$C$777,СВЦЭМ!$A$34:$A$777,$A93,СВЦЭМ!$B$34:$B$777,R$83)+'СЕТ СН'!$H$9+СВЦЭМ!$D$10+'СЕТ СН'!$H$5-'СЕТ СН'!$H$17</f>
        <v>4545.3542966300001</v>
      </c>
      <c r="S93" s="37">
        <f>SUMIFS(СВЦЭМ!$C$34:$C$777,СВЦЭМ!$A$34:$A$777,$A93,СВЦЭМ!$B$34:$B$777,S$83)+'СЕТ СН'!$H$9+СВЦЭМ!$D$10+'СЕТ СН'!$H$5-'СЕТ СН'!$H$17</f>
        <v>4532.66248817</v>
      </c>
      <c r="T93" s="37">
        <f>SUMIFS(СВЦЭМ!$C$34:$C$777,СВЦЭМ!$A$34:$A$777,$A93,СВЦЭМ!$B$34:$B$777,T$83)+'СЕТ СН'!$H$9+СВЦЭМ!$D$10+'СЕТ СН'!$H$5-'СЕТ СН'!$H$17</f>
        <v>4511.07658455</v>
      </c>
      <c r="U93" s="37">
        <f>SUMIFS(СВЦЭМ!$C$34:$C$777,СВЦЭМ!$A$34:$A$777,$A93,СВЦЭМ!$B$34:$B$777,U$83)+'СЕТ СН'!$H$9+СВЦЭМ!$D$10+'СЕТ СН'!$H$5-'СЕТ СН'!$H$17</f>
        <v>4497.9735092600004</v>
      </c>
      <c r="V93" s="37">
        <f>SUMIFS(СВЦЭМ!$C$34:$C$777,СВЦЭМ!$A$34:$A$777,$A93,СВЦЭМ!$B$34:$B$777,V$83)+'СЕТ СН'!$H$9+СВЦЭМ!$D$10+'СЕТ СН'!$H$5-'СЕТ СН'!$H$17</f>
        <v>4506.5347627900001</v>
      </c>
      <c r="W93" s="37">
        <f>SUMIFS(СВЦЭМ!$C$34:$C$777,СВЦЭМ!$A$34:$A$777,$A93,СВЦЭМ!$B$34:$B$777,W$83)+'СЕТ СН'!$H$9+СВЦЭМ!$D$10+'СЕТ СН'!$H$5-'СЕТ СН'!$H$17</f>
        <v>4503.1556875400001</v>
      </c>
      <c r="X93" s="37">
        <f>SUMIFS(СВЦЭМ!$C$34:$C$777,СВЦЭМ!$A$34:$A$777,$A93,СВЦЭМ!$B$34:$B$777,X$83)+'СЕТ СН'!$H$9+СВЦЭМ!$D$10+'СЕТ СН'!$H$5-'СЕТ СН'!$H$17</f>
        <v>4503.2306569000002</v>
      </c>
      <c r="Y93" s="37">
        <f>SUMIFS(СВЦЭМ!$C$34:$C$777,СВЦЭМ!$A$34:$A$777,$A93,СВЦЭМ!$B$34:$B$777,Y$83)+'СЕТ СН'!$H$9+СВЦЭМ!$D$10+'СЕТ СН'!$H$5-'СЕТ СН'!$H$17</f>
        <v>4531.9273510100002</v>
      </c>
    </row>
    <row r="94" spans="1:25" ht="15.75" x14ac:dyDescent="0.2">
      <c r="A94" s="36">
        <f t="shared" si="2"/>
        <v>43142</v>
      </c>
      <c r="B94" s="37">
        <f>SUMIFS(СВЦЭМ!$C$34:$C$777,СВЦЭМ!$A$34:$A$777,$A94,СВЦЭМ!$B$34:$B$777,B$83)+'СЕТ СН'!$H$9+СВЦЭМ!$D$10+'СЕТ СН'!$H$5-'СЕТ СН'!$H$17</f>
        <v>4530.8839477400006</v>
      </c>
      <c r="C94" s="37">
        <f>SUMIFS(СВЦЭМ!$C$34:$C$777,СВЦЭМ!$A$34:$A$777,$A94,СВЦЭМ!$B$34:$B$777,C$83)+'СЕТ СН'!$H$9+СВЦЭМ!$D$10+'СЕТ СН'!$H$5-'СЕТ СН'!$H$17</f>
        <v>4560.3152584999998</v>
      </c>
      <c r="D94" s="37">
        <f>SUMIFS(СВЦЭМ!$C$34:$C$777,СВЦЭМ!$A$34:$A$777,$A94,СВЦЭМ!$B$34:$B$777,D$83)+'СЕТ СН'!$H$9+СВЦЭМ!$D$10+'СЕТ СН'!$H$5-'СЕТ СН'!$H$17</f>
        <v>4620.4557447500001</v>
      </c>
      <c r="E94" s="37">
        <f>SUMIFS(СВЦЭМ!$C$34:$C$777,СВЦЭМ!$A$34:$A$777,$A94,СВЦЭМ!$B$34:$B$777,E$83)+'СЕТ СН'!$H$9+СВЦЭМ!$D$10+'СЕТ СН'!$H$5-'СЕТ СН'!$H$17</f>
        <v>4636.64648055</v>
      </c>
      <c r="F94" s="37">
        <f>SUMIFS(СВЦЭМ!$C$34:$C$777,СВЦЭМ!$A$34:$A$777,$A94,СВЦЭМ!$B$34:$B$777,F$83)+'СЕТ СН'!$H$9+СВЦЭМ!$D$10+'СЕТ СН'!$H$5-'СЕТ СН'!$H$17</f>
        <v>4632.72633331</v>
      </c>
      <c r="G94" s="37">
        <f>SUMIFS(СВЦЭМ!$C$34:$C$777,СВЦЭМ!$A$34:$A$777,$A94,СВЦЭМ!$B$34:$B$777,G$83)+'СЕТ СН'!$H$9+СВЦЭМ!$D$10+'СЕТ СН'!$H$5-'СЕТ СН'!$H$17</f>
        <v>4617.8561908500005</v>
      </c>
      <c r="H94" s="37">
        <f>SUMIFS(СВЦЭМ!$C$34:$C$777,СВЦЭМ!$A$34:$A$777,$A94,СВЦЭМ!$B$34:$B$777,H$83)+'СЕТ СН'!$H$9+СВЦЭМ!$D$10+'СЕТ СН'!$H$5-'СЕТ СН'!$H$17</f>
        <v>4600.4242101500004</v>
      </c>
      <c r="I94" s="37">
        <f>SUMIFS(СВЦЭМ!$C$34:$C$777,СВЦЭМ!$A$34:$A$777,$A94,СВЦЭМ!$B$34:$B$777,I$83)+'СЕТ СН'!$H$9+СВЦЭМ!$D$10+'СЕТ СН'!$H$5-'СЕТ СН'!$H$17</f>
        <v>4554.1837113600004</v>
      </c>
      <c r="J94" s="37">
        <f>SUMIFS(СВЦЭМ!$C$34:$C$777,СВЦЭМ!$A$34:$A$777,$A94,СВЦЭМ!$B$34:$B$777,J$83)+'СЕТ СН'!$H$9+СВЦЭМ!$D$10+'СЕТ СН'!$H$5-'СЕТ СН'!$H$17</f>
        <v>4517.6254531700006</v>
      </c>
      <c r="K94" s="37">
        <f>SUMIFS(СВЦЭМ!$C$34:$C$777,СВЦЭМ!$A$34:$A$777,$A94,СВЦЭМ!$B$34:$B$777,K$83)+'СЕТ СН'!$H$9+СВЦЭМ!$D$10+'СЕТ СН'!$H$5-'СЕТ СН'!$H$17</f>
        <v>4486.4676730399997</v>
      </c>
      <c r="L94" s="37">
        <f>SUMIFS(СВЦЭМ!$C$34:$C$777,СВЦЭМ!$A$34:$A$777,$A94,СВЦЭМ!$B$34:$B$777,L$83)+'СЕТ СН'!$H$9+СВЦЭМ!$D$10+'СЕТ СН'!$H$5-'СЕТ СН'!$H$17</f>
        <v>4478.8552149300003</v>
      </c>
      <c r="M94" s="37">
        <f>SUMIFS(СВЦЭМ!$C$34:$C$777,СВЦЭМ!$A$34:$A$777,$A94,СВЦЭМ!$B$34:$B$777,M$83)+'СЕТ СН'!$H$9+СВЦЭМ!$D$10+'СЕТ СН'!$H$5-'СЕТ СН'!$H$17</f>
        <v>4479.7628526600001</v>
      </c>
      <c r="N94" s="37">
        <f>SUMIFS(СВЦЭМ!$C$34:$C$777,СВЦЭМ!$A$34:$A$777,$A94,СВЦЭМ!$B$34:$B$777,N$83)+'СЕТ СН'!$H$9+СВЦЭМ!$D$10+'СЕТ СН'!$H$5-'СЕТ СН'!$H$17</f>
        <v>4472.5282081699997</v>
      </c>
      <c r="O94" s="37">
        <f>SUMIFS(СВЦЭМ!$C$34:$C$777,СВЦЭМ!$A$34:$A$777,$A94,СВЦЭМ!$B$34:$B$777,O$83)+'СЕТ СН'!$H$9+СВЦЭМ!$D$10+'СЕТ СН'!$H$5-'СЕТ СН'!$H$17</f>
        <v>4468.29994953</v>
      </c>
      <c r="P94" s="37">
        <f>SUMIFS(СВЦЭМ!$C$34:$C$777,СВЦЭМ!$A$34:$A$777,$A94,СВЦЭМ!$B$34:$B$777,P$83)+'СЕТ СН'!$H$9+СВЦЭМ!$D$10+'СЕТ СН'!$H$5-'СЕТ СН'!$H$17</f>
        <v>4474.2872635100002</v>
      </c>
      <c r="Q94" s="37">
        <f>SUMIFS(СВЦЭМ!$C$34:$C$777,СВЦЭМ!$A$34:$A$777,$A94,СВЦЭМ!$B$34:$B$777,Q$83)+'СЕТ СН'!$H$9+СВЦЭМ!$D$10+'СЕТ СН'!$H$5-'СЕТ СН'!$H$17</f>
        <v>4475.6348295300004</v>
      </c>
      <c r="R94" s="37">
        <f>SUMIFS(СВЦЭМ!$C$34:$C$777,СВЦЭМ!$A$34:$A$777,$A94,СВЦЭМ!$B$34:$B$777,R$83)+'СЕТ СН'!$H$9+СВЦЭМ!$D$10+'СЕТ СН'!$H$5-'СЕТ СН'!$H$17</f>
        <v>4476.59022155</v>
      </c>
      <c r="S94" s="37">
        <f>SUMIFS(СВЦЭМ!$C$34:$C$777,СВЦЭМ!$A$34:$A$777,$A94,СВЦЭМ!$B$34:$B$777,S$83)+'СЕТ СН'!$H$9+СВЦЭМ!$D$10+'СЕТ СН'!$H$5-'СЕТ СН'!$H$17</f>
        <v>4464.9354858799998</v>
      </c>
      <c r="T94" s="37">
        <f>SUMIFS(СВЦЭМ!$C$34:$C$777,СВЦЭМ!$A$34:$A$777,$A94,СВЦЭМ!$B$34:$B$777,T$83)+'СЕТ СН'!$H$9+СВЦЭМ!$D$10+'СЕТ СН'!$H$5-'СЕТ СН'!$H$17</f>
        <v>4450.9453373200004</v>
      </c>
      <c r="U94" s="37">
        <f>SUMIFS(СВЦЭМ!$C$34:$C$777,СВЦЭМ!$A$34:$A$777,$A94,СВЦЭМ!$B$34:$B$777,U$83)+'СЕТ СН'!$H$9+СВЦЭМ!$D$10+'СЕТ СН'!$H$5-'СЕТ СН'!$H$17</f>
        <v>4453.97716124</v>
      </c>
      <c r="V94" s="37">
        <f>SUMIFS(СВЦЭМ!$C$34:$C$777,СВЦЭМ!$A$34:$A$777,$A94,СВЦЭМ!$B$34:$B$777,V$83)+'СЕТ СН'!$H$9+СВЦЭМ!$D$10+'СЕТ СН'!$H$5-'СЕТ СН'!$H$17</f>
        <v>4454.3550184300002</v>
      </c>
      <c r="W94" s="37">
        <f>SUMIFS(СВЦЭМ!$C$34:$C$777,СВЦЭМ!$A$34:$A$777,$A94,СВЦЭМ!$B$34:$B$777,W$83)+'СЕТ СН'!$H$9+СВЦЭМ!$D$10+'СЕТ СН'!$H$5-'СЕТ СН'!$H$17</f>
        <v>4456.6545734900001</v>
      </c>
      <c r="X94" s="37">
        <f>SUMIFS(СВЦЭМ!$C$34:$C$777,СВЦЭМ!$A$34:$A$777,$A94,СВЦЭМ!$B$34:$B$777,X$83)+'СЕТ СН'!$H$9+СВЦЭМ!$D$10+'СЕТ СН'!$H$5-'СЕТ СН'!$H$17</f>
        <v>4453.9319830100003</v>
      </c>
      <c r="Y94" s="37">
        <f>SUMIFS(СВЦЭМ!$C$34:$C$777,СВЦЭМ!$A$34:$A$777,$A94,СВЦЭМ!$B$34:$B$777,Y$83)+'СЕТ СН'!$H$9+СВЦЭМ!$D$10+'СЕТ СН'!$H$5-'СЕТ СН'!$H$17</f>
        <v>4469.8616274100004</v>
      </c>
    </row>
    <row r="95" spans="1:25" ht="15.75" x14ac:dyDescent="0.2">
      <c r="A95" s="36">
        <f t="shared" si="2"/>
        <v>43143</v>
      </c>
      <c r="B95" s="37">
        <f>SUMIFS(СВЦЭМ!$C$34:$C$777,СВЦЭМ!$A$34:$A$777,$A95,СВЦЭМ!$B$34:$B$777,B$83)+'СЕТ СН'!$H$9+СВЦЭМ!$D$10+'СЕТ СН'!$H$5-'СЕТ СН'!$H$17</f>
        <v>4581.7911094199999</v>
      </c>
      <c r="C95" s="37">
        <f>SUMIFS(СВЦЭМ!$C$34:$C$777,СВЦЭМ!$A$34:$A$777,$A95,СВЦЭМ!$B$34:$B$777,C$83)+'СЕТ СН'!$H$9+СВЦЭМ!$D$10+'СЕТ СН'!$H$5-'СЕТ СН'!$H$17</f>
        <v>4608.1927691999999</v>
      </c>
      <c r="D95" s="37">
        <f>SUMIFS(СВЦЭМ!$C$34:$C$777,СВЦЭМ!$A$34:$A$777,$A95,СВЦЭМ!$B$34:$B$777,D$83)+'СЕТ СН'!$H$9+СВЦЭМ!$D$10+'СЕТ СН'!$H$5-'СЕТ СН'!$H$17</f>
        <v>4664.0725917199998</v>
      </c>
      <c r="E95" s="37">
        <f>SUMIFS(СВЦЭМ!$C$34:$C$777,СВЦЭМ!$A$34:$A$777,$A95,СВЦЭМ!$B$34:$B$777,E$83)+'СЕТ СН'!$H$9+СВЦЭМ!$D$10+'СЕТ СН'!$H$5-'СЕТ СН'!$H$17</f>
        <v>4673.4814640800005</v>
      </c>
      <c r="F95" s="37">
        <f>SUMIFS(СВЦЭМ!$C$34:$C$777,СВЦЭМ!$A$34:$A$777,$A95,СВЦЭМ!$B$34:$B$777,F$83)+'СЕТ СН'!$H$9+СВЦЭМ!$D$10+'СЕТ СН'!$H$5-'СЕТ СН'!$H$17</f>
        <v>4667.0183733900003</v>
      </c>
      <c r="G95" s="37">
        <f>SUMIFS(СВЦЭМ!$C$34:$C$777,СВЦЭМ!$A$34:$A$777,$A95,СВЦЭМ!$B$34:$B$777,G$83)+'СЕТ СН'!$H$9+СВЦЭМ!$D$10+'СЕТ СН'!$H$5-'СЕТ СН'!$H$17</f>
        <v>4648.6723742900003</v>
      </c>
      <c r="H95" s="37">
        <f>SUMIFS(СВЦЭМ!$C$34:$C$777,СВЦЭМ!$A$34:$A$777,$A95,СВЦЭМ!$B$34:$B$777,H$83)+'СЕТ СН'!$H$9+СВЦЭМ!$D$10+'СЕТ СН'!$H$5-'СЕТ СН'!$H$17</f>
        <v>4606.245073</v>
      </c>
      <c r="I95" s="37">
        <f>SUMIFS(СВЦЭМ!$C$34:$C$777,СВЦЭМ!$A$34:$A$777,$A95,СВЦЭМ!$B$34:$B$777,I$83)+'СЕТ СН'!$H$9+СВЦЭМ!$D$10+'СЕТ СН'!$H$5-'СЕТ СН'!$H$17</f>
        <v>4548.9636815000003</v>
      </c>
      <c r="J95" s="37">
        <f>SUMIFS(СВЦЭМ!$C$34:$C$777,СВЦЭМ!$A$34:$A$777,$A95,СВЦЭМ!$B$34:$B$777,J$83)+'СЕТ СН'!$H$9+СВЦЭМ!$D$10+'СЕТ СН'!$H$5-'СЕТ СН'!$H$17</f>
        <v>4546.59824682</v>
      </c>
      <c r="K95" s="37">
        <f>SUMIFS(СВЦЭМ!$C$34:$C$777,СВЦЭМ!$A$34:$A$777,$A95,СВЦЭМ!$B$34:$B$777,K$83)+'СЕТ СН'!$H$9+СВЦЭМ!$D$10+'СЕТ СН'!$H$5-'СЕТ СН'!$H$17</f>
        <v>4539.7100444100006</v>
      </c>
      <c r="L95" s="37">
        <f>SUMIFS(СВЦЭМ!$C$34:$C$777,СВЦЭМ!$A$34:$A$777,$A95,СВЦЭМ!$B$34:$B$777,L$83)+'СЕТ СН'!$H$9+СВЦЭМ!$D$10+'СЕТ СН'!$H$5-'СЕТ СН'!$H$17</f>
        <v>4538.2785149800002</v>
      </c>
      <c r="M95" s="37">
        <f>SUMIFS(СВЦЭМ!$C$34:$C$777,СВЦЭМ!$A$34:$A$777,$A95,СВЦЭМ!$B$34:$B$777,M$83)+'СЕТ СН'!$H$9+СВЦЭМ!$D$10+'СЕТ СН'!$H$5-'СЕТ СН'!$H$17</f>
        <v>4542.5218133099997</v>
      </c>
      <c r="N95" s="37">
        <f>SUMIFS(СВЦЭМ!$C$34:$C$777,СВЦЭМ!$A$34:$A$777,$A95,СВЦЭМ!$B$34:$B$777,N$83)+'СЕТ СН'!$H$9+СВЦЭМ!$D$10+'СЕТ СН'!$H$5-'СЕТ СН'!$H$17</f>
        <v>4539.2013864700002</v>
      </c>
      <c r="O95" s="37">
        <f>SUMIFS(СВЦЭМ!$C$34:$C$777,СВЦЭМ!$A$34:$A$777,$A95,СВЦЭМ!$B$34:$B$777,O$83)+'СЕТ СН'!$H$9+СВЦЭМ!$D$10+'СЕТ СН'!$H$5-'СЕТ СН'!$H$17</f>
        <v>4538.7114267400002</v>
      </c>
      <c r="P95" s="37">
        <f>SUMIFS(СВЦЭМ!$C$34:$C$777,СВЦЭМ!$A$34:$A$777,$A95,СВЦЭМ!$B$34:$B$777,P$83)+'СЕТ СН'!$H$9+СВЦЭМ!$D$10+'СЕТ СН'!$H$5-'СЕТ СН'!$H$17</f>
        <v>4542.7166199399999</v>
      </c>
      <c r="Q95" s="37">
        <f>SUMIFS(СВЦЭМ!$C$34:$C$777,СВЦЭМ!$A$34:$A$777,$A95,СВЦЭМ!$B$34:$B$777,Q$83)+'СЕТ СН'!$H$9+СВЦЭМ!$D$10+'СЕТ СН'!$H$5-'СЕТ СН'!$H$17</f>
        <v>4541.0961935200003</v>
      </c>
      <c r="R95" s="37">
        <f>SUMIFS(СВЦЭМ!$C$34:$C$777,СВЦЭМ!$A$34:$A$777,$A95,СВЦЭМ!$B$34:$B$777,R$83)+'СЕТ СН'!$H$9+СВЦЭМ!$D$10+'СЕТ СН'!$H$5-'СЕТ СН'!$H$17</f>
        <v>4570.2008735099998</v>
      </c>
      <c r="S95" s="37">
        <f>SUMIFS(СВЦЭМ!$C$34:$C$777,СВЦЭМ!$A$34:$A$777,$A95,СВЦЭМ!$B$34:$B$777,S$83)+'СЕТ СН'!$H$9+СВЦЭМ!$D$10+'СЕТ СН'!$H$5-'СЕТ СН'!$H$17</f>
        <v>4585.6665100800001</v>
      </c>
      <c r="T95" s="37">
        <f>SUMIFS(СВЦЭМ!$C$34:$C$777,СВЦЭМ!$A$34:$A$777,$A95,СВЦЭМ!$B$34:$B$777,T$83)+'СЕТ СН'!$H$9+СВЦЭМ!$D$10+'СЕТ СН'!$H$5-'СЕТ СН'!$H$17</f>
        <v>4543.9359447699999</v>
      </c>
      <c r="U95" s="37">
        <f>SUMIFS(СВЦЭМ!$C$34:$C$777,СВЦЭМ!$A$34:$A$777,$A95,СВЦЭМ!$B$34:$B$777,U$83)+'СЕТ СН'!$H$9+СВЦЭМ!$D$10+'СЕТ СН'!$H$5-'СЕТ СН'!$H$17</f>
        <v>4531.8766665600006</v>
      </c>
      <c r="V95" s="37">
        <f>SUMIFS(СВЦЭМ!$C$34:$C$777,СВЦЭМ!$A$34:$A$777,$A95,СВЦЭМ!$B$34:$B$777,V$83)+'СЕТ СН'!$H$9+СВЦЭМ!$D$10+'СЕТ СН'!$H$5-'СЕТ СН'!$H$17</f>
        <v>4533.7656901800001</v>
      </c>
      <c r="W95" s="37">
        <f>SUMIFS(СВЦЭМ!$C$34:$C$777,СВЦЭМ!$A$34:$A$777,$A95,СВЦЭМ!$B$34:$B$777,W$83)+'СЕТ СН'!$H$9+СВЦЭМ!$D$10+'СЕТ СН'!$H$5-'СЕТ СН'!$H$17</f>
        <v>4537.7155276000003</v>
      </c>
      <c r="X95" s="37">
        <f>SUMIFS(СВЦЭМ!$C$34:$C$777,СВЦЭМ!$A$34:$A$777,$A95,СВЦЭМ!$B$34:$B$777,X$83)+'СЕТ СН'!$H$9+СВЦЭМ!$D$10+'СЕТ СН'!$H$5-'СЕТ СН'!$H$17</f>
        <v>4539.6827824100001</v>
      </c>
      <c r="Y95" s="37">
        <f>SUMIFS(СВЦЭМ!$C$34:$C$777,СВЦЭМ!$A$34:$A$777,$A95,СВЦЭМ!$B$34:$B$777,Y$83)+'СЕТ СН'!$H$9+СВЦЭМ!$D$10+'СЕТ СН'!$H$5-'СЕТ СН'!$H$17</f>
        <v>4566.5582961700002</v>
      </c>
    </row>
    <row r="96" spans="1:25" ht="15.75" x14ac:dyDescent="0.2">
      <c r="A96" s="36">
        <f t="shared" si="2"/>
        <v>43144</v>
      </c>
      <c r="B96" s="37">
        <f>SUMIFS(СВЦЭМ!$C$34:$C$777,СВЦЭМ!$A$34:$A$777,$A96,СВЦЭМ!$B$34:$B$777,B$83)+'СЕТ СН'!$H$9+СВЦЭМ!$D$10+'СЕТ СН'!$H$5-'СЕТ СН'!$H$17</f>
        <v>4565.1193119</v>
      </c>
      <c r="C96" s="37">
        <f>SUMIFS(СВЦЭМ!$C$34:$C$777,СВЦЭМ!$A$34:$A$777,$A96,СВЦЭМ!$B$34:$B$777,C$83)+'СЕТ СН'!$H$9+СВЦЭМ!$D$10+'СЕТ СН'!$H$5-'СЕТ СН'!$H$17</f>
        <v>4598.0824778100005</v>
      </c>
      <c r="D96" s="37">
        <f>SUMIFS(СВЦЭМ!$C$34:$C$777,СВЦЭМ!$A$34:$A$777,$A96,СВЦЭМ!$B$34:$B$777,D$83)+'СЕТ СН'!$H$9+СВЦЭМ!$D$10+'СЕТ СН'!$H$5-'СЕТ СН'!$H$17</f>
        <v>4660.4550401900005</v>
      </c>
      <c r="E96" s="37">
        <f>SUMIFS(СВЦЭМ!$C$34:$C$777,СВЦЭМ!$A$34:$A$777,$A96,СВЦЭМ!$B$34:$B$777,E$83)+'СЕТ СН'!$H$9+СВЦЭМ!$D$10+'СЕТ СН'!$H$5-'СЕТ СН'!$H$17</f>
        <v>4679.8120561800006</v>
      </c>
      <c r="F96" s="37">
        <f>SUMIFS(СВЦЭМ!$C$34:$C$777,СВЦЭМ!$A$34:$A$777,$A96,СВЦЭМ!$B$34:$B$777,F$83)+'СЕТ СН'!$H$9+СВЦЭМ!$D$10+'СЕТ СН'!$H$5-'СЕТ СН'!$H$17</f>
        <v>4666.4857247700002</v>
      </c>
      <c r="G96" s="37">
        <f>SUMIFS(СВЦЭМ!$C$34:$C$777,СВЦЭМ!$A$34:$A$777,$A96,СВЦЭМ!$B$34:$B$777,G$83)+'СЕТ СН'!$H$9+СВЦЭМ!$D$10+'СЕТ СН'!$H$5-'СЕТ СН'!$H$17</f>
        <v>4645.0755778299999</v>
      </c>
      <c r="H96" s="37">
        <f>SUMIFS(СВЦЭМ!$C$34:$C$777,СВЦЭМ!$A$34:$A$777,$A96,СВЦЭМ!$B$34:$B$777,H$83)+'СЕТ СН'!$H$9+СВЦЭМ!$D$10+'СЕТ СН'!$H$5-'СЕТ СН'!$H$17</f>
        <v>4587.7507293899998</v>
      </c>
      <c r="I96" s="37">
        <f>SUMIFS(СВЦЭМ!$C$34:$C$777,СВЦЭМ!$A$34:$A$777,$A96,СВЦЭМ!$B$34:$B$777,I$83)+'СЕТ СН'!$H$9+СВЦЭМ!$D$10+'СЕТ СН'!$H$5-'СЕТ СН'!$H$17</f>
        <v>4520.5075006500001</v>
      </c>
      <c r="J96" s="37">
        <f>SUMIFS(СВЦЭМ!$C$34:$C$777,СВЦЭМ!$A$34:$A$777,$A96,СВЦЭМ!$B$34:$B$777,J$83)+'СЕТ СН'!$H$9+СВЦЭМ!$D$10+'СЕТ СН'!$H$5-'СЕТ СН'!$H$17</f>
        <v>4543.0631841200002</v>
      </c>
      <c r="K96" s="37">
        <f>SUMIFS(СВЦЭМ!$C$34:$C$777,СВЦЭМ!$A$34:$A$777,$A96,СВЦЭМ!$B$34:$B$777,K$83)+'СЕТ СН'!$H$9+СВЦЭМ!$D$10+'СЕТ СН'!$H$5-'СЕТ СН'!$H$17</f>
        <v>4532.0196448699999</v>
      </c>
      <c r="L96" s="37">
        <f>SUMIFS(СВЦЭМ!$C$34:$C$777,СВЦЭМ!$A$34:$A$777,$A96,СВЦЭМ!$B$34:$B$777,L$83)+'СЕТ СН'!$H$9+СВЦЭМ!$D$10+'СЕТ СН'!$H$5-'СЕТ СН'!$H$17</f>
        <v>4524.9809704500003</v>
      </c>
      <c r="M96" s="37">
        <f>SUMIFS(СВЦЭМ!$C$34:$C$777,СВЦЭМ!$A$34:$A$777,$A96,СВЦЭМ!$B$34:$B$777,M$83)+'СЕТ СН'!$H$9+СВЦЭМ!$D$10+'СЕТ СН'!$H$5-'СЕТ СН'!$H$17</f>
        <v>4527.64239404</v>
      </c>
      <c r="N96" s="37">
        <f>SUMIFS(СВЦЭМ!$C$34:$C$777,СВЦЭМ!$A$34:$A$777,$A96,СВЦЭМ!$B$34:$B$777,N$83)+'СЕТ СН'!$H$9+СВЦЭМ!$D$10+'СЕТ СН'!$H$5-'СЕТ СН'!$H$17</f>
        <v>4529.6768147499997</v>
      </c>
      <c r="O96" s="37">
        <f>SUMIFS(СВЦЭМ!$C$34:$C$777,СВЦЭМ!$A$34:$A$777,$A96,СВЦЭМ!$B$34:$B$777,O$83)+'СЕТ СН'!$H$9+СВЦЭМ!$D$10+'СЕТ СН'!$H$5-'СЕТ СН'!$H$17</f>
        <v>4518.9279636399997</v>
      </c>
      <c r="P96" s="37">
        <f>SUMIFS(СВЦЭМ!$C$34:$C$777,СВЦЭМ!$A$34:$A$777,$A96,СВЦЭМ!$B$34:$B$777,P$83)+'СЕТ СН'!$H$9+СВЦЭМ!$D$10+'СЕТ СН'!$H$5-'СЕТ СН'!$H$17</f>
        <v>4537.2157306600002</v>
      </c>
      <c r="Q96" s="37">
        <f>SUMIFS(СВЦЭМ!$C$34:$C$777,СВЦЭМ!$A$34:$A$777,$A96,СВЦЭМ!$B$34:$B$777,Q$83)+'СЕТ СН'!$H$9+СВЦЭМ!$D$10+'СЕТ СН'!$H$5-'СЕТ СН'!$H$17</f>
        <v>4558.0734837199998</v>
      </c>
      <c r="R96" s="37">
        <f>SUMIFS(СВЦЭМ!$C$34:$C$777,СВЦЭМ!$A$34:$A$777,$A96,СВЦЭМ!$B$34:$B$777,R$83)+'СЕТ СН'!$H$9+СВЦЭМ!$D$10+'СЕТ СН'!$H$5-'СЕТ СН'!$H$17</f>
        <v>4567.53835695</v>
      </c>
      <c r="S96" s="37">
        <f>SUMIFS(СВЦЭМ!$C$34:$C$777,СВЦЭМ!$A$34:$A$777,$A96,СВЦЭМ!$B$34:$B$777,S$83)+'СЕТ СН'!$H$9+СВЦЭМ!$D$10+'СЕТ СН'!$H$5-'СЕТ СН'!$H$17</f>
        <v>4547.0049301600002</v>
      </c>
      <c r="T96" s="37">
        <f>SUMIFS(СВЦЭМ!$C$34:$C$777,СВЦЭМ!$A$34:$A$777,$A96,СВЦЭМ!$B$34:$B$777,T$83)+'СЕТ СН'!$H$9+СВЦЭМ!$D$10+'СЕТ СН'!$H$5-'СЕТ СН'!$H$17</f>
        <v>4528.7053943700002</v>
      </c>
      <c r="U96" s="37">
        <f>SUMIFS(СВЦЭМ!$C$34:$C$777,СВЦЭМ!$A$34:$A$777,$A96,СВЦЭМ!$B$34:$B$777,U$83)+'СЕТ СН'!$H$9+СВЦЭМ!$D$10+'СЕТ СН'!$H$5-'СЕТ СН'!$H$17</f>
        <v>4525.6285947900005</v>
      </c>
      <c r="V96" s="37">
        <f>SUMIFS(СВЦЭМ!$C$34:$C$777,СВЦЭМ!$A$34:$A$777,$A96,СВЦЭМ!$B$34:$B$777,V$83)+'СЕТ СН'!$H$9+СВЦЭМ!$D$10+'СЕТ СН'!$H$5-'СЕТ СН'!$H$17</f>
        <v>4535.04079783</v>
      </c>
      <c r="W96" s="37">
        <f>SUMIFS(СВЦЭМ!$C$34:$C$777,СВЦЭМ!$A$34:$A$777,$A96,СВЦЭМ!$B$34:$B$777,W$83)+'СЕТ СН'!$H$9+СВЦЭМ!$D$10+'СЕТ СН'!$H$5-'СЕТ СН'!$H$17</f>
        <v>4542.4169530999998</v>
      </c>
      <c r="X96" s="37">
        <f>SUMIFS(СВЦЭМ!$C$34:$C$777,СВЦЭМ!$A$34:$A$777,$A96,СВЦЭМ!$B$34:$B$777,X$83)+'СЕТ СН'!$H$9+СВЦЭМ!$D$10+'СЕТ СН'!$H$5-'СЕТ СН'!$H$17</f>
        <v>4553.5456591100001</v>
      </c>
      <c r="Y96" s="37">
        <f>SUMIFS(СВЦЭМ!$C$34:$C$777,СВЦЭМ!$A$34:$A$777,$A96,СВЦЭМ!$B$34:$B$777,Y$83)+'СЕТ СН'!$H$9+СВЦЭМ!$D$10+'СЕТ СН'!$H$5-'СЕТ СН'!$H$17</f>
        <v>4598.3367061300005</v>
      </c>
    </row>
    <row r="97" spans="1:25" ht="15.75" x14ac:dyDescent="0.2">
      <c r="A97" s="36">
        <f t="shared" si="2"/>
        <v>43145</v>
      </c>
      <c r="B97" s="37">
        <f>SUMIFS(СВЦЭМ!$C$34:$C$777,СВЦЭМ!$A$34:$A$777,$A97,СВЦЭМ!$B$34:$B$777,B$83)+'СЕТ СН'!$H$9+СВЦЭМ!$D$10+'СЕТ СН'!$H$5-'СЕТ СН'!$H$17</f>
        <v>4600.3393022600003</v>
      </c>
      <c r="C97" s="37">
        <f>SUMIFS(СВЦЭМ!$C$34:$C$777,СВЦЭМ!$A$34:$A$777,$A97,СВЦЭМ!$B$34:$B$777,C$83)+'СЕТ СН'!$H$9+СВЦЭМ!$D$10+'СЕТ СН'!$H$5-'СЕТ СН'!$H$17</f>
        <v>4612.7668832300005</v>
      </c>
      <c r="D97" s="37">
        <f>SUMIFS(СВЦЭМ!$C$34:$C$777,СВЦЭМ!$A$34:$A$777,$A97,СВЦЭМ!$B$34:$B$777,D$83)+'СЕТ СН'!$H$9+СВЦЭМ!$D$10+'СЕТ СН'!$H$5-'СЕТ СН'!$H$17</f>
        <v>4654.1280745499998</v>
      </c>
      <c r="E97" s="37">
        <f>SUMIFS(СВЦЭМ!$C$34:$C$777,СВЦЭМ!$A$34:$A$777,$A97,СВЦЭМ!$B$34:$B$777,E$83)+'СЕТ СН'!$H$9+СВЦЭМ!$D$10+'СЕТ СН'!$H$5-'СЕТ СН'!$H$17</f>
        <v>4656.94482075</v>
      </c>
      <c r="F97" s="37">
        <f>SUMIFS(СВЦЭМ!$C$34:$C$777,СВЦЭМ!$A$34:$A$777,$A97,СВЦЭМ!$B$34:$B$777,F$83)+'СЕТ СН'!$H$9+СВЦЭМ!$D$10+'СЕТ СН'!$H$5-'СЕТ СН'!$H$17</f>
        <v>4661.6999384600003</v>
      </c>
      <c r="G97" s="37">
        <f>SUMIFS(СВЦЭМ!$C$34:$C$777,СВЦЭМ!$A$34:$A$777,$A97,СВЦЭМ!$B$34:$B$777,G$83)+'СЕТ СН'!$H$9+СВЦЭМ!$D$10+'СЕТ СН'!$H$5-'СЕТ СН'!$H$17</f>
        <v>4652.1431524600002</v>
      </c>
      <c r="H97" s="37">
        <f>SUMIFS(СВЦЭМ!$C$34:$C$777,СВЦЭМ!$A$34:$A$777,$A97,СВЦЭМ!$B$34:$B$777,H$83)+'СЕТ СН'!$H$9+СВЦЭМ!$D$10+'СЕТ СН'!$H$5-'СЕТ СН'!$H$17</f>
        <v>4611.7287134300004</v>
      </c>
      <c r="I97" s="37">
        <f>SUMIFS(СВЦЭМ!$C$34:$C$777,СВЦЭМ!$A$34:$A$777,$A97,СВЦЭМ!$B$34:$B$777,I$83)+'СЕТ СН'!$H$9+СВЦЭМ!$D$10+'СЕТ СН'!$H$5-'СЕТ СН'!$H$17</f>
        <v>4517.7500056300005</v>
      </c>
      <c r="J97" s="37">
        <f>SUMIFS(СВЦЭМ!$C$34:$C$777,СВЦЭМ!$A$34:$A$777,$A97,СВЦЭМ!$B$34:$B$777,J$83)+'СЕТ СН'!$H$9+СВЦЭМ!$D$10+'СЕТ СН'!$H$5-'СЕТ СН'!$H$17</f>
        <v>4511.2826148599997</v>
      </c>
      <c r="K97" s="37">
        <f>SUMIFS(СВЦЭМ!$C$34:$C$777,СВЦЭМ!$A$34:$A$777,$A97,СВЦЭМ!$B$34:$B$777,K$83)+'СЕТ СН'!$H$9+СВЦЭМ!$D$10+'СЕТ СН'!$H$5-'СЕТ СН'!$H$17</f>
        <v>4495.3551842000006</v>
      </c>
      <c r="L97" s="37">
        <f>SUMIFS(СВЦЭМ!$C$34:$C$777,СВЦЭМ!$A$34:$A$777,$A97,СВЦЭМ!$B$34:$B$777,L$83)+'СЕТ СН'!$H$9+СВЦЭМ!$D$10+'СЕТ СН'!$H$5-'СЕТ СН'!$H$17</f>
        <v>4485.25987764</v>
      </c>
      <c r="M97" s="37">
        <f>SUMIFS(СВЦЭМ!$C$34:$C$777,СВЦЭМ!$A$34:$A$777,$A97,СВЦЭМ!$B$34:$B$777,M$83)+'СЕТ СН'!$H$9+СВЦЭМ!$D$10+'СЕТ СН'!$H$5-'СЕТ СН'!$H$17</f>
        <v>4489.34485528</v>
      </c>
      <c r="N97" s="37">
        <f>SUMIFS(СВЦЭМ!$C$34:$C$777,СВЦЭМ!$A$34:$A$777,$A97,СВЦЭМ!$B$34:$B$777,N$83)+'СЕТ СН'!$H$9+СВЦЭМ!$D$10+'СЕТ СН'!$H$5-'СЕТ СН'!$H$17</f>
        <v>4503.4057221600006</v>
      </c>
      <c r="O97" s="37">
        <f>SUMIFS(СВЦЭМ!$C$34:$C$777,СВЦЭМ!$A$34:$A$777,$A97,СВЦЭМ!$B$34:$B$777,O$83)+'СЕТ СН'!$H$9+СВЦЭМ!$D$10+'СЕТ СН'!$H$5-'СЕТ СН'!$H$17</f>
        <v>4510.6711584499999</v>
      </c>
      <c r="P97" s="37">
        <f>SUMIFS(СВЦЭМ!$C$34:$C$777,СВЦЭМ!$A$34:$A$777,$A97,СВЦЭМ!$B$34:$B$777,P$83)+'СЕТ СН'!$H$9+СВЦЭМ!$D$10+'СЕТ СН'!$H$5-'СЕТ СН'!$H$17</f>
        <v>4531.2065762700004</v>
      </c>
      <c r="Q97" s="37">
        <f>SUMIFS(СВЦЭМ!$C$34:$C$777,СВЦЭМ!$A$34:$A$777,$A97,СВЦЭМ!$B$34:$B$777,Q$83)+'СЕТ СН'!$H$9+СВЦЭМ!$D$10+'СЕТ СН'!$H$5-'СЕТ СН'!$H$17</f>
        <v>4543.9095871300005</v>
      </c>
      <c r="R97" s="37">
        <f>SUMIFS(СВЦЭМ!$C$34:$C$777,СВЦЭМ!$A$34:$A$777,$A97,СВЦЭМ!$B$34:$B$777,R$83)+'СЕТ СН'!$H$9+СВЦЭМ!$D$10+'СЕТ СН'!$H$5-'СЕТ СН'!$H$17</f>
        <v>4553.8746135900001</v>
      </c>
      <c r="S97" s="37">
        <f>SUMIFS(СВЦЭМ!$C$34:$C$777,СВЦЭМ!$A$34:$A$777,$A97,СВЦЭМ!$B$34:$B$777,S$83)+'СЕТ СН'!$H$9+СВЦЭМ!$D$10+'СЕТ СН'!$H$5-'СЕТ СН'!$H$17</f>
        <v>4534.2873298300001</v>
      </c>
      <c r="T97" s="37">
        <f>SUMIFS(СВЦЭМ!$C$34:$C$777,СВЦЭМ!$A$34:$A$777,$A97,СВЦЭМ!$B$34:$B$777,T$83)+'СЕТ СН'!$H$9+СВЦЭМ!$D$10+'СЕТ СН'!$H$5-'СЕТ СН'!$H$17</f>
        <v>4499.2591460600006</v>
      </c>
      <c r="U97" s="37">
        <f>SUMIFS(СВЦЭМ!$C$34:$C$777,СВЦЭМ!$A$34:$A$777,$A97,СВЦЭМ!$B$34:$B$777,U$83)+'СЕТ СН'!$H$9+СВЦЭМ!$D$10+'СЕТ СН'!$H$5-'СЕТ СН'!$H$17</f>
        <v>4491.0099455500003</v>
      </c>
      <c r="V97" s="37">
        <f>SUMIFS(СВЦЭМ!$C$34:$C$777,СВЦЭМ!$A$34:$A$777,$A97,СВЦЭМ!$B$34:$B$777,V$83)+'СЕТ СН'!$H$9+СВЦЭМ!$D$10+'СЕТ СН'!$H$5-'СЕТ СН'!$H$17</f>
        <v>4500.1488910100006</v>
      </c>
      <c r="W97" s="37">
        <f>SUMIFS(СВЦЭМ!$C$34:$C$777,СВЦЭМ!$A$34:$A$777,$A97,СВЦЭМ!$B$34:$B$777,W$83)+'СЕТ СН'!$H$9+СВЦЭМ!$D$10+'СЕТ СН'!$H$5-'СЕТ СН'!$H$17</f>
        <v>4506.8214701200004</v>
      </c>
      <c r="X97" s="37">
        <f>SUMIFS(СВЦЭМ!$C$34:$C$777,СВЦЭМ!$A$34:$A$777,$A97,СВЦЭМ!$B$34:$B$777,X$83)+'СЕТ СН'!$H$9+СВЦЭМ!$D$10+'СЕТ СН'!$H$5-'СЕТ СН'!$H$17</f>
        <v>4548.6790414100005</v>
      </c>
      <c r="Y97" s="37">
        <f>SUMIFS(СВЦЭМ!$C$34:$C$777,СВЦЭМ!$A$34:$A$777,$A97,СВЦЭМ!$B$34:$B$777,Y$83)+'СЕТ СН'!$H$9+СВЦЭМ!$D$10+'СЕТ СН'!$H$5-'СЕТ СН'!$H$17</f>
        <v>4590.7741750200003</v>
      </c>
    </row>
    <row r="98" spans="1:25" ht="15.75" x14ac:dyDescent="0.2">
      <c r="A98" s="36">
        <f t="shared" si="2"/>
        <v>43146</v>
      </c>
      <c r="B98" s="37">
        <f>SUMIFS(СВЦЭМ!$C$34:$C$777,СВЦЭМ!$A$34:$A$777,$A98,СВЦЭМ!$B$34:$B$777,B$83)+'СЕТ СН'!$H$9+СВЦЭМ!$D$10+'СЕТ СН'!$H$5-'СЕТ СН'!$H$17</f>
        <v>4590.26621712</v>
      </c>
      <c r="C98" s="37">
        <f>SUMIFS(СВЦЭМ!$C$34:$C$777,СВЦЭМ!$A$34:$A$777,$A98,СВЦЭМ!$B$34:$B$777,C$83)+'СЕТ СН'!$H$9+СВЦЭМ!$D$10+'СЕТ СН'!$H$5-'СЕТ СН'!$H$17</f>
        <v>4625.08581357</v>
      </c>
      <c r="D98" s="37">
        <f>SUMIFS(СВЦЭМ!$C$34:$C$777,СВЦЭМ!$A$34:$A$777,$A98,СВЦЭМ!$B$34:$B$777,D$83)+'СЕТ СН'!$H$9+СВЦЭМ!$D$10+'СЕТ СН'!$H$5-'СЕТ СН'!$H$17</f>
        <v>4677.5307261099997</v>
      </c>
      <c r="E98" s="37">
        <f>SUMIFS(СВЦЭМ!$C$34:$C$777,СВЦЭМ!$A$34:$A$777,$A98,СВЦЭМ!$B$34:$B$777,E$83)+'СЕТ СН'!$H$9+СВЦЭМ!$D$10+'СЕТ СН'!$H$5-'СЕТ СН'!$H$17</f>
        <v>4674.7713347199997</v>
      </c>
      <c r="F98" s="37">
        <f>SUMIFS(СВЦЭМ!$C$34:$C$777,СВЦЭМ!$A$34:$A$777,$A98,СВЦЭМ!$B$34:$B$777,F$83)+'СЕТ СН'!$H$9+СВЦЭМ!$D$10+'СЕТ СН'!$H$5-'СЕТ СН'!$H$17</f>
        <v>4674.7544486500001</v>
      </c>
      <c r="G98" s="37">
        <f>SUMIFS(СВЦЭМ!$C$34:$C$777,СВЦЭМ!$A$34:$A$777,$A98,СВЦЭМ!$B$34:$B$777,G$83)+'СЕТ СН'!$H$9+СВЦЭМ!$D$10+'СЕТ СН'!$H$5-'СЕТ СН'!$H$17</f>
        <v>4666.6874074100006</v>
      </c>
      <c r="H98" s="37">
        <f>SUMIFS(СВЦЭМ!$C$34:$C$777,СВЦЭМ!$A$34:$A$777,$A98,СВЦЭМ!$B$34:$B$777,H$83)+'СЕТ СН'!$H$9+СВЦЭМ!$D$10+'СЕТ СН'!$H$5-'СЕТ СН'!$H$17</f>
        <v>4601.7186985999997</v>
      </c>
      <c r="I98" s="37">
        <f>SUMIFS(СВЦЭМ!$C$34:$C$777,СВЦЭМ!$A$34:$A$777,$A98,СВЦЭМ!$B$34:$B$777,I$83)+'СЕТ СН'!$H$9+СВЦЭМ!$D$10+'СЕТ СН'!$H$5-'СЕТ СН'!$H$17</f>
        <v>4521.7492790100005</v>
      </c>
      <c r="J98" s="37">
        <f>SUMIFS(СВЦЭМ!$C$34:$C$777,СВЦЭМ!$A$34:$A$777,$A98,СВЦЭМ!$B$34:$B$777,J$83)+'СЕТ СН'!$H$9+СВЦЭМ!$D$10+'СЕТ СН'!$H$5-'СЕТ СН'!$H$17</f>
        <v>4510.4266580000003</v>
      </c>
      <c r="K98" s="37">
        <f>SUMIFS(СВЦЭМ!$C$34:$C$777,СВЦЭМ!$A$34:$A$777,$A98,СВЦЭМ!$B$34:$B$777,K$83)+'СЕТ СН'!$H$9+СВЦЭМ!$D$10+'СЕТ СН'!$H$5-'СЕТ СН'!$H$17</f>
        <v>4494.0524993500003</v>
      </c>
      <c r="L98" s="37">
        <f>SUMIFS(СВЦЭМ!$C$34:$C$777,СВЦЭМ!$A$34:$A$777,$A98,СВЦЭМ!$B$34:$B$777,L$83)+'СЕТ СН'!$H$9+СВЦЭМ!$D$10+'СЕТ СН'!$H$5-'СЕТ СН'!$H$17</f>
        <v>4487.2982296700002</v>
      </c>
      <c r="M98" s="37">
        <f>SUMIFS(СВЦЭМ!$C$34:$C$777,СВЦЭМ!$A$34:$A$777,$A98,СВЦЭМ!$B$34:$B$777,M$83)+'СЕТ СН'!$H$9+СВЦЭМ!$D$10+'СЕТ СН'!$H$5-'СЕТ СН'!$H$17</f>
        <v>4488.1963504000005</v>
      </c>
      <c r="N98" s="37">
        <f>SUMIFS(СВЦЭМ!$C$34:$C$777,СВЦЭМ!$A$34:$A$777,$A98,СВЦЭМ!$B$34:$B$777,N$83)+'СЕТ СН'!$H$9+СВЦЭМ!$D$10+'СЕТ СН'!$H$5-'СЕТ СН'!$H$17</f>
        <v>4499.9819932999999</v>
      </c>
      <c r="O98" s="37">
        <f>SUMIFS(СВЦЭМ!$C$34:$C$777,СВЦЭМ!$A$34:$A$777,$A98,СВЦЭМ!$B$34:$B$777,O$83)+'СЕТ СН'!$H$9+СВЦЭМ!$D$10+'СЕТ СН'!$H$5-'СЕТ СН'!$H$17</f>
        <v>4505.5280717100004</v>
      </c>
      <c r="P98" s="37">
        <f>SUMIFS(СВЦЭМ!$C$34:$C$777,СВЦЭМ!$A$34:$A$777,$A98,СВЦЭМ!$B$34:$B$777,P$83)+'СЕТ СН'!$H$9+СВЦЭМ!$D$10+'СЕТ СН'!$H$5-'СЕТ СН'!$H$17</f>
        <v>4518.9450216200003</v>
      </c>
      <c r="Q98" s="37">
        <f>SUMIFS(СВЦЭМ!$C$34:$C$777,СВЦЭМ!$A$34:$A$777,$A98,СВЦЭМ!$B$34:$B$777,Q$83)+'СЕТ СН'!$H$9+СВЦЭМ!$D$10+'СЕТ СН'!$H$5-'СЕТ СН'!$H$17</f>
        <v>4536.9044044399998</v>
      </c>
      <c r="R98" s="37">
        <f>SUMIFS(СВЦЭМ!$C$34:$C$777,СВЦЭМ!$A$34:$A$777,$A98,СВЦЭМ!$B$34:$B$777,R$83)+'СЕТ СН'!$H$9+СВЦЭМ!$D$10+'СЕТ СН'!$H$5-'СЕТ СН'!$H$17</f>
        <v>4536.5222701700004</v>
      </c>
      <c r="S98" s="37">
        <f>SUMIFS(СВЦЭМ!$C$34:$C$777,СВЦЭМ!$A$34:$A$777,$A98,СВЦЭМ!$B$34:$B$777,S$83)+'СЕТ СН'!$H$9+СВЦЭМ!$D$10+'СЕТ СН'!$H$5-'СЕТ СН'!$H$17</f>
        <v>4539.0381357699998</v>
      </c>
      <c r="T98" s="37">
        <f>SUMIFS(СВЦЭМ!$C$34:$C$777,СВЦЭМ!$A$34:$A$777,$A98,СВЦЭМ!$B$34:$B$777,T$83)+'СЕТ СН'!$H$9+СВЦЭМ!$D$10+'СЕТ СН'!$H$5-'СЕТ СН'!$H$17</f>
        <v>4501.8493139700004</v>
      </c>
      <c r="U98" s="37">
        <f>SUMIFS(СВЦЭМ!$C$34:$C$777,СВЦЭМ!$A$34:$A$777,$A98,СВЦЭМ!$B$34:$B$777,U$83)+'СЕТ СН'!$H$9+СВЦЭМ!$D$10+'СЕТ СН'!$H$5-'СЕТ СН'!$H$17</f>
        <v>4487.9280928200005</v>
      </c>
      <c r="V98" s="37">
        <f>SUMIFS(СВЦЭМ!$C$34:$C$777,СВЦЭМ!$A$34:$A$777,$A98,СВЦЭМ!$B$34:$B$777,V$83)+'СЕТ СН'!$H$9+СВЦЭМ!$D$10+'СЕТ СН'!$H$5-'СЕТ СН'!$H$17</f>
        <v>4489.3487907600002</v>
      </c>
      <c r="W98" s="37">
        <f>SUMIFS(СВЦЭМ!$C$34:$C$777,СВЦЭМ!$A$34:$A$777,$A98,СВЦЭМ!$B$34:$B$777,W$83)+'СЕТ СН'!$H$9+СВЦЭМ!$D$10+'СЕТ СН'!$H$5-'СЕТ СН'!$H$17</f>
        <v>4498.7954812200005</v>
      </c>
      <c r="X98" s="37">
        <f>SUMIFS(СВЦЭМ!$C$34:$C$777,СВЦЭМ!$A$34:$A$777,$A98,СВЦЭМ!$B$34:$B$777,X$83)+'СЕТ СН'!$H$9+СВЦЭМ!$D$10+'СЕТ СН'!$H$5-'СЕТ СН'!$H$17</f>
        <v>4520.7005570800002</v>
      </c>
      <c r="Y98" s="37">
        <f>SUMIFS(СВЦЭМ!$C$34:$C$777,СВЦЭМ!$A$34:$A$777,$A98,СВЦЭМ!$B$34:$B$777,Y$83)+'СЕТ СН'!$H$9+СВЦЭМ!$D$10+'СЕТ СН'!$H$5-'СЕТ СН'!$H$17</f>
        <v>4559.9183512700001</v>
      </c>
    </row>
    <row r="99" spans="1:25" ht="15.75" x14ac:dyDescent="0.2">
      <c r="A99" s="36">
        <f t="shared" si="2"/>
        <v>43147</v>
      </c>
      <c r="B99" s="37">
        <f>SUMIFS(СВЦЭМ!$C$34:$C$777,СВЦЭМ!$A$34:$A$777,$A99,СВЦЭМ!$B$34:$B$777,B$83)+'СЕТ СН'!$H$9+СВЦЭМ!$D$10+'СЕТ СН'!$H$5-'СЕТ СН'!$H$17</f>
        <v>4533.1343389900003</v>
      </c>
      <c r="C99" s="37">
        <f>SUMIFS(СВЦЭМ!$C$34:$C$777,СВЦЭМ!$A$34:$A$777,$A99,СВЦЭМ!$B$34:$B$777,C$83)+'СЕТ СН'!$H$9+СВЦЭМ!$D$10+'СЕТ СН'!$H$5-'СЕТ СН'!$H$17</f>
        <v>4569.8261064600001</v>
      </c>
      <c r="D99" s="37">
        <f>SUMIFS(СВЦЭМ!$C$34:$C$777,СВЦЭМ!$A$34:$A$777,$A99,СВЦЭМ!$B$34:$B$777,D$83)+'СЕТ СН'!$H$9+СВЦЭМ!$D$10+'СЕТ СН'!$H$5-'СЕТ СН'!$H$17</f>
        <v>4639.1261569300004</v>
      </c>
      <c r="E99" s="37">
        <f>SUMIFS(СВЦЭМ!$C$34:$C$777,СВЦЭМ!$A$34:$A$777,$A99,СВЦЭМ!$B$34:$B$777,E$83)+'СЕТ СН'!$H$9+СВЦЭМ!$D$10+'СЕТ СН'!$H$5-'СЕТ СН'!$H$17</f>
        <v>4645.2259192600004</v>
      </c>
      <c r="F99" s="37">
        <f>SUMIFS(СВЦЭМ!$C$34:$C$777,СВЦЭМ!$A$34:$A$777,$A99,СВЦЭМ!$B$34:$B$777,F$83)+'СЕТ СН'!$H$9+СВЦЭМ!$D$10+'СЕТ СН'!$H$5-'СЕТ СН'!$H$17</f>
        <v>4638.6018089500003</v>
      </c>
      <c r="G99" s="37">
        <f>SUMIFS(СВЦЭМ!$C$34:$C$777,СВЦЭМ!$A$34:$A$777,$A99,СВЦЭМ!$B$34:$B$777,G$83)+'СЕТ СН'!$H$9+СВЦЭМ!$D$10+'СЕТ СН'!$H$5-'СЕТ СН'!$H$17</f>
        <v>4614.4990835500003</v>
      </c>
      <c r="H99" s="37">
        <f>SUMIFS(СВЦЭМ!$C$34:$C$777,СВЦЭМ!$A$34:$A$777,$A99,СВЦЭМ!$B$34:$B$777,H$83)+'СЕТ СН'!$H$9+СВЦЭМ!$D$10+'СЕТ СН'!$H$5-'СЕТ СН'!$H$17</f>
        <v>4552.8190882400004</v>
      </c>
      <c r="I99" s="37">
        <f>SUMIFS(СВЦЭМ!$C$34:$C$777,СВЦЭМ!$A$34:$A$777,$A99,СВЦЭМ!$B$34:$B$777,I$83)+'СЕТ СН'!$H$9+СВЦЭМ!$D$10+'СЕТ СН'!$H$5-'СЕТ СН'!$H$17</f>
        <v>4478.8674927100001</v>
      </c>
      <c r="J99" s="37">
        <f>SUMIFS(СВЦЭМ!$C$34:$C$777,СВЦЭМ!$A$34:$A$777,$A99,СВЦЭМ!$B$34:$B$777,J$83)+'СЕТ СН'!$H$9+СВЦЭМ!$D$10+'СЕТ СН'!$H$5-'СЕТ СН'!$H$17</f>
        <v>4491.6653174100002</v>
      </c>
      <c r="K99" s="37">
        <f>SUMIFS(СВЦЭМ!$C$34:$C$777,СВЦЭМ!$A$34:$A$777,$A99,СВЦЭМ!$B$34:$B$777,K$83)+'СЕТ СН'!$H$9+СВЦЭМ!$D$10+'СЕТ СН'!$H$5-'СЕТ СН'!$H$17</f>
        <v>4485.2961832000001</v>
      </c>
      <c r="L99" s="37">
        <f>SUMIFS(СВЦЭМ!$C$34:$C$777,СВЦЭМ!$A$34:$A$777,$A99,СВЦЭМ!$B$34:$B$777,L$83)+'СЕТ СН'!$H$9+СВЦЭМ!$D$10+'СЕТ СН'!$H$5-'СЕТ СН'!$H$17</f>
        <v>4493.2044415</v>
      </c>
      <c r="M99" s="37">
        <f>SUMIFS(СВЦЭМ!$C$34:$C$777,СВЦЭМ!$A$34:$A$777,$A99,СВЦЭМ!$B$34:$B$777,M$83)+'СЕТ СН'!$H$9+СВЦЭМ!$D$10+'СЕТ СН'!$H$5-'СЕТ СН'!$H$17</f>
        <v>4496.4516649500001</v>
      </c>
      <c r="N99" s="37">
        <f>SUMIFS(СВЦЭМ!$C$34:$C$777,СВЦЭМ!$A$34:$A$777,$A99,СВЦЭМ!$B$34:$B$777,N$83)+'СЕТ СН'!$H$9+СВЦЭМ!$D$10+'СЕТ СН'!$H$5-'СЕТ СН'!$H$17</f>
        <v>4500.7739580699999</v>
      </c>
      <c r="O99" s="37">
        <f>SUMIFS(СВЦЭМ!$C$34:$C$777,СВЦЭМ!$A$34:$A$777,$A99,СВЦЭМ!$B$34:$B$777,O$83)+'СЕТ СН'!$H$9+СВЦЭМ!$D$10+'СЕТ СН'!$H$5-'СЕТ СН'!$H$17</f>
        <v>4514.1721584699999</v>
      </c>
      <c r="P99" s="37">
        <f>SUMIFS(СВЦЭМ!$C$34:$C$777,СВЦЭМ!$A$34:$A$777,$A99,СВЦЭМ!$B$34:$B$777,P$83)+'СЕТ СН'!$H$9+СВЦЭМ!$D$10+'СЕТ СН'!$H$5-'СЕТ СН'!$H$17</f>
        <v>4534.4189143100002</v>
      </c>
      <c r="Q99" s="37">
        <f>SUMIFS(СВЦЭМ!$C$34:$C$777,СВЦЭМ!$A$34:$A$777,$A99,СВЦЭМ!$B$34:$B$777,Q$83)+'СЕТ СН'!$H$9+СВЦЭМ!$D$10+'СЕТ СН'!$H$5-'СЕТ СН'!$H$17</f>
        <v>4535.9677282800003</v>
      </c>
      <c r="R99" s="37">
        <f>SUMIFS(СВЦЭМ!$C$34:$C$777,СВЦЭМ!$A$34:$A$777,$A99,СВЦЭМ!$B$34:$B$777,R$83)+'СЕТ СН'!$H$9+СВЦЭМ!$D$10+'СЕТ СН'!$H$5-'СЕТ СН'!$H$17</f>
        <v>4536.9983757400005</v>
      </c>
      <c r="S99" s="37">
        <f>SUMIFS(СВЦЭМ!$C$34:$C$777,СВЦЭМ!$A$34:$A$777,$A99,СВЦЭМ!$B$34:$B$777,S$83)+'СЕТ СН'!$H$9+СВЦЭМ!$D$10+'СЕТ СН'!$H$5-'СЕТ СН'!$H$17</f>
        <v>4534.4120889400001</v>
      </c>
      <c r="T99" s="37">
        <f>SUMIFS(СВЦЭМ!$C$34:$C$777,СВЦЭМ!$A$34:$A$777,$A99,СВЦЭМ!$B$34:$B$777,T$83)+'СЕТ СН'!$H$9+СВЦЭМ!$D$10+'СЕТ СН'!$H$5-'СЕТ СН'!$H$17</f>
        <v>4501.4317340400003</v>
      </c>
      <c r="U99" s="37">
        <f>SUMIFS(СВЦЭМ!$C$34:$C$777,СВЦЭМ!$A$34:$A$777,$A99,СВЦЭМ!$B$34:$B$777,U$83)+'СЕТ СН'!$H$9+СВЦЭМ!$D$10+'СЕТ СН'!$H$5-'СЕТ СН'!$H$17</f>
        <v>4478.3226066300003</v>
      </c>
      <c r="V99" s="37">
        <f>SUMIFS(СВЦЭМ!$C$34:$C$777,СВЦЭМ!$A$34:$A$777,$A99,СВЦЭМ!$B$34:$B$777,V$83)+'СЕТ СН'!$H$9+СВЦЭМ!$D$10+'СЕТ СН'!$H$5-'СЕТ СН'!$H$17</f>
        <v>4485.9503744200001</v>
      </c>
      <c r="W99" s="37">
        <f>SUMIFS(СВЦЭМ!$C$34:$C$777,СВЦЭМ!$A$34:$A$777,$A99,СВЦЭМ!$B$34:$B$777,W$83)+'СЕТ СН'!$H$9+СВЦЭМ!$D$10+'СЕТ СН'!$H$5-'СЕТ СН'!$H$17</f>
        <v>4490.4504192699997</v>
      </c>
      <c r="X99" s="37">
        <f>SUMIFS(СВЦЭМ!$C$34:$C$777,СВЦЭМ!$A$34:$A$777,$A99,СВЦЭМ!$B$34:$B$777,X$83)+'СЕТ СН'!$H$9+СВЦЭМ!$D$10+'СЕТ СН'!$H$5-'СЕТ СН'!$H$17</f>
        <v>4492.9841067200005</v>
      </c>
      <c r="Y99" s="37">
        <f>SUMIFS(СВЦЭМ!$C$34:$C$777,СВЦЭМ!$A$34:$A$777,$A99,СВЦЭМ!$B$34:$B$777,Y$83)+'СЕТ СН'!$H$9+СВЦЭМ!$D$10+'СЕТ СН'!$H$5-'СЕТ СН'!$H$17</f>
        <v>4507.6576636</v>
      </c>
    </row>
    <row r="100" spans="1:25" ht="15.75" x14ac:dyDescent="0.2">
      <c r="A100" s="36">
        <f t="shared" si="2"/>
        <v>43148</v>
      </c>
      <c r="B100" s="37">
        <f>SUMIFS(СВЦЭМ!$C$34:$C$777,СВЦЭМ!$A$34:$A$777,$A100,СВЦЭМ!$B$34:$B$777,B$83)+'СЕТ СН'!$H$9+СВЦЭМ!$D$10+'СЕТ СН'!$H$5-'СЕТ СН'!$H$17</f>
        <v>4504.6306876899998</v>
      </c>
      <c r="C100" s="37">
        <f>SUMIFS(СВЦЭМ!$C$34:$C$777,СВЦЭМ!$A$34:$A$777,$A100,СВЦЭМ!$B$34:$B$777,C$83)+'СЕТ СН'!$H$9+СВЦЭМ!$D$10+'СЕТ СН'!$H$5-'СЕТ СН'!$H$17</f>
        <v>4525.7334725299997</v>
      </c>
      <c r="D100" s="37">
        <f>SUMIFS(СВЦЭМ!$C$34:$C$777,СВЦЭМ!$A$34:$A$777,$A100,СВЦЭМ!$B$34:$B$777,D$83)+'СЕТ СН'!$H$9+СВЦЭМ!$D$10+'СЕТ СН'!$H$5-'СЕТ СН'!$H$17</f>
        <v>4594.8370007700005</v>
      </c>
      <c r="E100" s="37">
        <f>SUMIFS(СВЦЭМ!$C$34:$C$777,СВЦЭМ!$A$34:$A$777,$A100,СВЦЭМ!$B$34:$B$777,E$83)+'СЕТ СН'!$H$9+СВЦЭМ!$D$10+'СЕТ СН'!$H$5-'СЕТ СН'!$H$17</f>
        <v>4631.1178470900004</v>
      </c>
      <c r="F100" s="37">
        <f>SUMIFS(СВЦЭМ!$C$34:$C$777,СВЦЭМ!$A$34:$A$777,$A100,СВЦЭМ!$B$34:$B$777,F$83)+'СЕТ СН'!$H$9+СВЦЭМ!$D$10+'СЕТ СН'!$H$5-'СЕТ СН'!$H$17</f>
        <v>4634.5904707899999</v>
      </c>
      <c r="G100" s="37">
        <f>SUMIFS(СВЦЭМ!$C$34:$C$777,СВЦЭМ!$A$34:$A$777,$A100,СВЦЭМ!$B$34:$B$777,G$83)+'СЕТ СН'!$H$9+СВЦЭМ!$D$10+'СЕТ СН'!$H$5-'СЕТ СН'!$H$17</f>
        <v>4629.1746149199998</v>
      </c>
      <c r="H100" s="37">
        <f>SUMIFS(СВЦЭМ!$C$34:$C$777,СВЦЭМ!$A$34:$A$777,$A100,СВЦЭМ!$B$34:$B$777,H$83)+'СЕТ СН'!$H$9+СВЦЭМ!$D$10+'СЕТ СН'!$H$5-'СЕТ СН'!$H$17</f>
        <v>4601.8128308800005</v>
      </c>
      <c r="I100" s="37">
        <f>SUMIFS(СВЦЭМ!$C$34:$C$777,СВЦЭМ!$A$34:$A$777,$A100,СВЦЭМ!$B$34:$B$777,I$83)+'СЕТ СН'!$H$9+СВЦЭМ!$D$10+'СЕТ СН'!$H$5-'СЕТ СН'!$H$17</f>
        <v>4537.8492352700005</v>
      </c>
      <c r="J100" s="37">
        <f>SUMIFS(СВЦЭМ!$C$34:$C$777,СВЦЭМ!$A$34:$A$777,$A100,СВЦЭМ!$B$34:$B$777,J$83)+'СЕТ СН'!$H$9+СВЦЭМ!$D$10+'СЕТ СН'!$H$5-'СЕТ СН'!$H$17</f>
        <v>4509.35616992</v>
      </c>
      <c r="K100" s="37">
        <f>SUMIFS(СВЦЭМ!$C$34:$C$777,СВЦЭМ!$A$34:$A$777,$A100,СВЦЭМ!$B$34:$B$777,K$83)+'СЕТ СН'!$H$9+СВЦЭМ!$D$10+'СЕТ СН'!$H$5-'СЕТ СН'!$H$17</f>
        <v>4463.0816613300003</v>
      </c>
      <c r="L100" s="37">
        <f>SUMIFS(СВЦЭМ!$C$34:$C$777,СВЦЭМ!$A$34:$A$777,$A100,СВЦЭМ!$B$34:$B$777,L$83)+'СЕТ СН'!$H$9+СВЦЭМ!$D$10+'СЕТ СН'!$H$5-'СЕТ СН'!$H$17</f>
        <v>4441.2816613800005</v>
      </c>
      <c r="M100" s="37">
        <f>SUMIFS(СВЦЭМ!$C$34:$C$777,СВЦЭМ!$A$34:$A$777,$A100,СВЦЭМ!$B$34:$B$777,M$83)+'СЕТ СН'!$H$9+СВЦЭМ!$D$10+'СЕТ СН'!$H$5-'СЕТ СН'!$H$17</f>
        <v>4446.8160486500001</v>
      </c>
      <c r="N100" s="37">
        <f>SUMIFS(СВЦЭМ!$C$34:$C$777,СВЦЭМ!$A$34:$A$777,$A100,СВЦЭМ!$B$34:$B$777,N$83)+'СЕТ СН'!$H$9+СВЦЭМ!$D$10+'СЕТ СН'!$H$5-'СЕТ СН'!$H$17</f>
        <v>4451.0818862599999</v>
      </c>
      <c r="O100" s="37">
        <f>SUMIFS(СВЦЭМ!$C$34:$C$777,СВЦЭМ!$A$34:$A$777,$A100,СВЦЭМ!$B$34:$B$777,O$83)+'СЕТ СН'!$H$9+СВЦЭМ!$D$10+'СЕТ СН'!$H$5-'СЕТ СН'!$H$17</f>
        <v>4474.3489402599998</v>
      </c>
      <c r="P100" s="37">
        <f>SUMIFS(СВЦЭМ!$C$34:$C$777,СВЦЭМ!$A$34:$A$777,$A100,СВЦЭМ!$B$34:$B$777,P$83)+'СЕТ СН'!$H$9+СВЦЭМ!$D$10+'СЕТ СН'!$H$5-'СЕТ СН'!$H$17</f>
        <v>4495.2532710900005</v>
      </c>
      <c r="Q100" s="37">
        <f>SUMIFS(СВЦЭМ!$C$34:$C$777,СВЦЭМ!$A$34:$A$777,$A100,СВЦЭМ!$B$34:$B$777,Q$83)+'СЕТ СН'!$H$9+СВЦЭМ!$D$10+'СЕТ СН'!$H$5-'СЕТ СН'!$H$17</f>
        <v>4488.5016250400004</v>
      </c>
      <c r="R100" s="37">
        <f>SUMIFS(СВЦЭМ!$C$34:$C$777,СВЦЭМ!$A$34:$A$777,$A100,СВЦЭМ!$B$34:$B$777,R$83)+'СЕТ СН'!$H$9+СВЦЭМ!$D$10+'СЕТ СН'!$H$5-'СЕТ СН'!$H$17</f>
        <v>4503.3880160199997</v>
      </c>
      <c r="S100" s="37">
        <f>SUMIFS(СВЦЭМ!$C$34:$C$777,СВЦЭМ!$A$34:$A$777,$A100,СВЦЭМ!$B$34:$B$777,S$83)+'СЕТ СН'!$H$9+СВЦЭМ!$D$10+'СЕТ СН'!$H$5-'СЕТ СН'!$H$17</f>
        <v>4497.91400049</v>
      </c>
      <c r="T100" s="37">
        <f>SUMIFS(СВЦЭМ!$C$34:$C$777,СВЦЭМ!$A$34:$A$777,$A100,СВЦЭМ!$B$34:$B$777,T$83)+'СЕТ СН'!$H$9+СВЦЭМ!$D$10+'СЕТ СН'!$H$5-'СЕТ СН'!$H$17</f>
        <v>4454.0215390800004</v>
      </c>
      <c r="U100" s="37">
        <f>SUMIFS(СВЦЭМ!$C$34:$C$777,СВЦЭМ!$A$34:$A$777,$A100,СВЦЭМ!$B$34:$B$777,U$83)+'СЕТ СН'!$H$9+СВЦЭМ!$D$10+'СЕТ СН'!$H$5-'СЕТ СН'!$H$17</f>
        <v>4430.4056023200001</v>
      </c>
      <c r="V100" s="37">
        <f>SUMIFS(СВЦЭМ!$C$34:$C$777,СВЦЭМ!$A$34:$A$777,$A100,СВЦЭМ!$B$34:$B$777,V$83)+'СЕТ СН'!$H$9+СВЦЭМ!$D$10+'СЕТ СН'!$H$5-'СЕТ СН'!$H$17</f>
        <v>4447.5732837300002</v>
      </c>
      <c r="W100" s="37">
        <f>SUMIFS(СВЦЭМ!$C$34:$C$777,СВЦЭМ!$A$34:$A$777,$A100,СВЦЭМ!$B$34:$B$777,W$83)+'СЕТ СН'!$H$9+СВЦЭМ!$D$10+'СЕТ СН'!$H$5-'СЕТ СН'!$H$17</f>
        <v>4462.3744050599998</v>
      </c>
      <c r="X100" s="37">
        <f>SUMIFS(СВЦЭМ!$C$34:$C$777,СВЦЭМ!$A$34:$A$777,$A100,СВЦЭМ!$B$34:$B$777,X$83)+'СЕТ СН'!$H$9+СВЦЭМ!$D$10+'СЕТ СН'!$H$5-'СЕТ СН'!$H$17</f>
        <v>4495.6056153500003</v>
      </c>
      <c r="Y100" s="37">
        <f>SUMIFS(СВЦЭМ!$C$34:$C$777,СВЦЭМ!$A$34:$A$777,$A100,СВЦЭМ!$B$34:$B$777,Y$83)+'СЕТ СН'!$H$9+СВЦЭМ!$D$10+'СЕТ СН'!$H$5-'СЕТ СН'!$H$17</f>
        <v>4517.4598008100002</v>
      </c>
    </row>
    <row r="101" spans="1:25" ht="15.75" x14ac:dyDescent="0.2">
      <c r="A101" s="36">
        <f t="shared" si="2"/>
        <v>43149</v>
      </c>
      <c r="B101" s="37">
        <f>SUMIFS(СВЦЭМ!$C$34:$C$777,СВЦЭМ!$A$34:$A$777,$A101,СВЦЭМ!$B$34:$B$777,B$83)+'СЕТ СН'!$H$9+СВЦЭМ!$D$10+'СЕТ СН'!$H$5-'СЕТ СН'!$H$17</f>
        <v>4553.97022148</v>
      </c>
      <c r="C101" s="37">
        <f>SUMIFS(СВЦЭМ!$C$34:$C$777,СВЦЭМ!$A$34:$A$777,$A101,СВЦЭМ!$B$34:$B$777,C$83)+'СЕТ СН'!$H$9+СВЦЭМ!$D$10+'СЕТ СН'!$H$5-'СЕТ СН'!$H$17</f>
        <v>4601.9462896900004</v>
      </c>
      <c r="D101" s="37">
        <f>SUMIFS(СВЦЭМ!$C$34:$C$777,СВЦЭМ!$A$34:$A$777,$A101,СВЦЭМ!$B$34:$B$777,D$83)+'СЕТ СН'!$H$9+СВЦЭМ!$D$10+'СЕТ СН'!$H$5-'СЕТ СН'!$H$17</f>
        <v>4646.0133990300001</v>
      </c>
      <c r="E101" s="37">
        <f>SUMIFS(СВЦЭМ!$C$34:$C$777,СВЦЭМ!$A$34:$A$777,$A101,СВЦЭМ!$B$34:$B$777,E$83)+'СЕТ СН'!$H$9+СВЦЭМ!$D$10+'СЕТ СН'!$H$5-'СЕТ СН'!$H$17</f>
        <v>4669.2285092500006</v>
      </c>
      <c r="F101" s="37">
        <f>SUMIFS(СВЦЭМ!$C$34:$C$777,СВЦЭМ!$A$34:$A$777,$A101,СВЦЭМ!$B$34:$B$777,F$83)+'СЕТ СН'!$H$9+СВЦЭМ!$D$10+'СЕТ СН'!$H$5-'СЕТ СН'!$H$17</f>
        <v>4639.8075875000004</v>
      </c>
      <c r="G101" s="37">
        <f>SUMIFS(СВЦЭМ!$C$34:$C$777,СВЦЭМ!$A$34:$A$777,$A101,СВЦЭМ!$B$34:$B$777,G$83)+'СЕТ СН'!$H$9+СВЦЭМ!$D$10+'СЕТ СН'!$H$5-'СЕТ СН'!$H$17</f>
        <v>4610.7466720600005</v>
      </c>
      <c r="H101" s="37">
        <f>SUMIFS(СВЦЭМ!$C$34:$C$777,СВЦЭМ!$A$34:$A$777,$A101,СВЦЭМ!$B$34:$B$777,H$83)+'СЕТ СН'!$H$9+СВЦЭМ!$D$10+'СЕТ СН'!$H$5-'СЕТ СН'!$H$17</f>
        <v>4593.31305815</v>
      </c>
      <c r="I101" s="37">
        <f>SUMIFS(СВЦЭМ!$C$34:$C$777,СВЦЭМ!$A$34:$A$777,$A101,СВЦЭМ!$B$34:$B$777,I$83)+'СЕТ СН'!$H$9+СВЦЭМ!$D$10+'СЕТ СН'!$H$5-'СЕТ СН'!$H$17</f>
        <v>4550.51935202</v>
      </c>
      <c r="J101" s="37">
        <f>SUMIFS(СВЦЭМ!$C$34:$C$777,СВЦЭМ!$A$34:$A$777,$A101,СВЦЭМ!$B$34:$B$777,J$83)+'СЕТ СН'!$H$9+СВЦЭМ!$D$10+'СЕТ СН'!$H$5-'СЕТ СН'!$H$17</f>
        <v>4546.9998660299998</v>
      </c>
      <c r="K101" s="37">
        <f>SUMIFS(СВЦЭМ!$C$34:$C$777,СВЦЭМ!$A$34:$A$777,$A101,СВЦЭМ!$B$34:$B$777,K$83)+'СЕТ СН'!$H$9+СВЦЭМ!$D$10+'СЕТ СН'!$H$5-'СЕТ СН'!$H$17</f>
        <v>4525.21823124</v>
      </c>
      <c r="L101" s="37">
        <f>SUMIFS(СВЦЭМ!$C$34:$C$777,СВЦЭМ!$A$34:$A$777,$A101,СВЦЭМ!$B$34:$B$777,L$83)+'СЕТ СН'!$H$9+СВЦЭМ!$D$10+'СЕТ СН'!$H$5-'СЕТ СН'!$H$17</f>
        <v>4500.05373177</v>
      </c>
      <c r="M101" s="37">
        <f>SUMIFS(СВЦЭМ!$C$34:$C$777,СВЦЭМ!$A$34:$A$777,$A101,СВЦЭМ!$B$34:$B$777,M$83)+'СЕТ СН'!$H$9+СВЦЭМ!$D$10+'СЕТ СН'!$H$5-'СЕТ СН'!$H$17</f>
        <v>4498.8772405199998</v>
      </c>
      <c r="N101" s="37">
        <f>SUMIFS(СВЦЭМ!$C$34:$C$777,СВЦЭМ!$A$34:$A$777,$A101,СВЦЭМ!$B$34:$B$777,N$83)+'СЕТ СН'!$H$9+СВЦЭМ!$D$10+'СЕТ СН'!$H$5-'СЕТ СН'!$H$17</f>
        <v>4504.5840319899999</v>
      </c>
      <c r="O101" s="37">
        <f>SUMIFS(СВЦЭМ!$C$34:$C$777,СВЦЭМ!$A$34:$A$777,$A101,СВЦЭМ!$B$34:$B$777,O$83)+'СЕТ СН'!$H$9+СВЦЭМ!$D$10+'СЕТ СН'!$H$5-'СЕТ СН'!$H$17</f>
        <v>4514.7182002099998</v>
      </c>
      <c r="P101" s="37">
        <f>SUMIFS(СВЦЭМ!$C$34:$C$777,СВЦЭМ!$A$34:$A$777,$A101,СВЦЭМ!$B$34:$B$777,P$83)+'СЕТ СН'!$H$9+СВЦЭМ!$D$10+'СЕТ СН'!$H$5-'СЕТ СН'!$H$17</f>
        <v>4523.2044768799997</v>
      </c>
      <c r="Q101" s="37">
        <f>SUMIFS(СВЦЭМ!$C$34:$C$777,СВЦЭМ!$A$34:$A$777,$A101,СВЦЭМ!$B$34:$B$777,Q$83)+'СЕТ СН'!$H$9+СВЦЭМ!$D$10+'СЕТ СН'!$H$5-'СЕТ СН'!$H$17</f>
        <v>4523.1172028999999</v>
      </c>
      <c r="R101" s="37">
        <f>SUMIFS(СВЦЭМ!$C$34:$C$777,СВЦЭМ!$A$34:$A$777,$A101,СВЦЭМ!$B$34:$B$777,R$83)+'СЕТ СН'!$H$9+СВЦЭМ!$D$10+'СЕТ СН'!$H$5-'СЕТ СН'!$H$17</f>
        <v>4525.9575467000004</v>
      </c>
      <c r="S101" s="37">
        <f>SUMIFS(СВЦЭМ!$C$34:$C$777,СВЦЭМ!$A$34:$A$777,$A101,СВЦЭМ!$B$34:$B$777,S$83)+'СЕТ СН'!$H$9+СВЦЭМ!$D$10+'СЕТ СН'!$H$5-'СЕТ СН'!$H$17</f>
        <v>4500.0389921300002</v>
      </c>
      <c r="T101" s="37">
        <f>SUMIFS(СВЦЭМ!$C$34:$C$777,СВЦЭМ!$A$34:$A$777,$A101,СВЦЭМ!$B$34:$B$777,T$83)+'СЕТ СН'!$H$9+СВЦЭМ!$D$10+'СЕТ СН'!$H$5-'СЕТ СН'!$H$17</f>
        <v>4470.8794788100004</v>
      </c>
      <c r="U101" s="37">
        <f>SUMIFS(СВЦЭМ!$C$34:$C$777,СВЦЭМ!$A$34:$A$777,$A101,СВЦЭМ!$B$34:$B$777,U$83)+'СЕТ СН'!$H$9+СВЦЭМ!$D$10+'СЕТ СН'!$H$5-'СЕТ СН'!$H$17</f>
        <v>4439.6467728300004</v>
      </c>
      <c r="V101" s="37">
        <f>SUMIFS(СВЦЭМ!$C$34:$C$777,СВЦЭМ!$A$34:$A$777,$A101,СВЦЭМ!$B$34:$B$777,V$83)+'СЕТ СН'!$H$9+СВЦЭМ!$D$10+'СЕТ СН'!$H$5-'СЕТ СН'!$H$17</f>
        <v>4453.2603594600005</v>
      </c>
      <c r="W101" s="37">
        <f>SUMIFS(СВЦЭМ!$C$34:$C$777,СВЦЭМ!$A$34:$A$777,$A101,СВЦЭМ!$B$34:$B$777,W$83)+'СЕТ СН'!$H$9+СВЦЭМ!$D$10+'СЕТ СН'!$H$5-'СЕТ СН'!$H$17</f>
        <v>4462.6527062699997</v>
      </c>
      <c r="X101" s="37">
        <f>SUMIFS(СВЦЭМ!$C$34:$C$777,СВЦЭМ!$A$34:$A$777,$A101,СВЦЭМ!$B$34:$B$777,X$83)+'СЕТ СН'!$H$9+СВЦЭМ!$D$10+'СЕТ СН'!$H$5-'СЕТ СН'!$H$17</f>
        <v>4490.3193403200003</v>
      </c>
      <c r="Y101" s="37">
        <f>SUMIFS(СВЦЭМ!$C$34:$C$777,СВЦЭМ!$A$34:$A$777,$A101,СВЦЭМ!$B$34:$B$777,Y$83)+'СЕТ СН'!$H$9+СВЦЭМ!$D$10+'СЕТ СН'!$H$5-'СЕТ СН'!$H$17</f>
        <v>4522.2496345099999</v>
      </c>
    </row>
    <row r="102" spans="1:25" ht="15.75" x14ac:dyDescent="0.2">
      <c r="A102" s="36">
        <f t="shared" si="2"/>
        <v>43150</v>
      </c>
      <c r="B102" s="37">
        <f>SUMIFS(СВЦЭМ!$C$34:$C$777,СВЦЭМ!$A$34:$A$777,$A102,СВЦЭМ!$B$34:$B$777,B$83)+'СЕТ СН'!$H$9+СВЦЭМ!$D$10+'СЕТ СН'!$H$5-'СЕТ СН'!$H$17</f>
        <v>4493.1140911900002</v>
      </c>
      <c r="C102" s="37">
        <f>SUMIFS(СВЦЭМ!$C$34:$C$777,СВЦЭМ!$A$34:$A$777,$A102,СВЦЭМ!$B$34:$B$777,C$83)+'СЕТ СН'!$H$9+СВЦЭМ!$D$10+'СЕТ СН'!$H$5-'СЕТ СН'!$H$17</f>
        <v>4523.3824228499998</v>
      </c>
      <c r="D102" s="37">
        <f>SUMIFS(СВЦЭМ!$C$34:$C$777,СВЦЭМ!$A$34:$A$777,$A102,СВЦЭМ!$B$34:$B$777,D$83)+'СЕТ СН'!$H$9+СВЦЭМ!$D$10+'СЕТ СН'!$H$5-'СЕТ СН'!$H$17</f>
        <v>4571.4777907799999</v>
      </c>
      <c r="E102" s="37">
        <f>SUMIFS(СВЦЭМ!$C$34:$C$777,СВЦЭМ!$A$34:$A$777,$A102,СВЦЭМ!$B$34:$B$777,E$83)+'СЕТ СН'!$H$9+СВЦЭМ!$D$10+'СЕТ СН'!$H$5-'СЕТ СН'!$H$17</f>
        <v>4575.8168869400006</v>
      </c>
      <c r="F102" s="37">
        <f>SUMIFS(СВЦЭМ!$C$34:$C$777,СВЦЭМ!$A$34:$A$777,$A102,СВЦЭМ!$B$34:$B$777,F$83)+'СЕТ СН'!$H$9+СВЦЭМ!$D$10+'СЕТ СН'!$H$5-'СЕТ СН'!$H$17</f>
        <v>4577.1313974599998</v>
      </c>
      <c r="G102" s="37">
        <f>SUMIFS(СВЦЭМ!$C$34:$C$777,СВЦЭМ!$A$34:$A$777,$A102,СВЦЭМ!$B$34:$B$777,G$83)+'СЕТ СН'!$H$9+СВЦЭМ!$D$10+'СЕТ СН'!$H$5-'СЕТ СН'!$H$17</f>
        <v>4569.5470341199998</v>
      </c>
      <c r="H102" s="37">
        <f>SUMIFS(СВЦЭМ!$C$34:$C$777,СВЦЭМ!$A$34:$A$777,$A102,СВЦЭМ!$B$34:$B$777,H$83)+'СЕТ СН'!$H$9+СВЦЭМ!$D$10+'СЕТ СН'!$H$5-'СЕТ СН'!$H$17</f>
        <v>4519.3474898300001</v>
      </c>
      <c r="I102" s="37">
        <f>SUMIFS(СВЦЭМ!$C$34:$C$777,СВЦЭМ!$A$34:$A$777,$A102,СВЦЭМ!$B$34:$B$777,I$83)+'СЕТ СН'!$H$9+СВЦЭМ!$D$10+'СЕТ СН'!$H$5-'СЕТ СН'!$H$17</f>
        <v>4472.1114867400001</v>
      </c>
      <c r="J102" s="37">
        <f>SUMIFS(СВЦЭМ!$C$34:$C$777,СВЦЭМ!$A$34:$A$777,$A102,СВЦЭМ!$B$34:$B$777,J$83)+'СЕТ СН'!$H$9+СВЦЭМ!$D$10+'СЕТ СН'!$H$5-'СЕТ СН'!$H$17</f>
        <v>4495.2782919400006</v>
      </c>
      <c r="K102" s="37">
        <f>SUMIFS(СВЦЭМ!$C$34:$C$777,СВЦЭМ!$A$34:$A$777,$A102,СВЦЭМ!$B$34:$B$777,K$83)+'СЕТ СН'!$H$9+СВЦЭМ!$D$10+'СЕТ СН'!$H$5-'СЕТ СН'!$H$17</f>
        <v>4500.0814075600001</v>
      </c>
      <c r="L102" s="37">
        <f>SUMIFS(СВЦЭМ!$C$34:$C$777,СВЦЭМ!$A$34:$A$777,$A102,СВЦЭМ!$B$34:$B$777,L$83)+'СЕТ СН'!$H$9+СВЦЭМ!$D$10+'СЕТ СН'!$H$5-'СЕТ СН'!$H$17</f>
        <v>4494.7609144600001</v>
      </c>
      <c r="M102" s="37">
        <f>SUMIFS(СВЦЭМ!$C$34:$C$777,СВЦЭМ!$A$34:$A$777,$A102,СВЦЭМ!$B$34:$B$777,M$83)+'СЕТ СН'!$H$9+СВЦЭМ!$D$10+'СЕТ СН'!$H$5-'СЕТ СН'!$H$17</f>
        <v>4504.8123075399999</v>
      </c>
      <c r="N102" s="37">
        <f>SUMIFS(СВЦЭМ!$C$34:$C$777,СВЦЭМ!$A$34:$A$777,$A102,СВЦЭМ!$B$34:$B$777,N$83)+'СЕТ СН'!$H$9+СВЦЭМ!$D$10+'СЕТ СН'!$H$5-'СЕТ СН'!$H$17</f>
        <v>4502.2187496400002</v>
      </c>
      <c r="O102" s="37">
        <f>SUMIFS(СВЦЭМ!$C$34:$C$777,СВЦЭМ!$A$34:$A$777,$A102,СВЦЭМ!$B$34:$B$777,O$83)+'СЕТ СН'!$H$9+СВЦЭМ!$D$10+'СЕТ СН'!$H$5-'СЕТ СН'!$H$17</f>
        <v>4508.2319210300002</v>
      </c>
      <c r="P102" s="37">
        <f>SUMIFS(СВЦЭМ!$C$34:$C$777,СВЦЭМ!$A$34:$A$777,$A102,СВЦЭМ!$B$34:$B$777,P$83)+'СЕТ СН'!$H$9+СВЦЭМ!$D$10+'СЕТ СН'!$H$5-'СЕТ СН'!$H$17</f>
        <v>4530.21439414</v>
      </c>
      <c r="Q102" s="37">
        <f>SUMIFS(СВЦЭМ!$C$34:$C$777,СВЦЭМ!$A$34:$A$777,$A102,СВЦЭМ!$B$34:$B$777,Q$83)+'СЕТ СН'!$H$9+СВЦЭМ!$D$10+'СЕТ СН'!$H$5-'СЕТ СН'!$H$17</f>
        <v>4520.0536717100003</v>
      </c>
      <c r="R102" s="37">
        <f>SUMIFS(СВЦЭМ!$C$34:$C$777,СВЦЭМ!$A$34:$A$777,$A102,СВЦЭМ!$B$34:$B$777,R$83)+'СЕТ СН'!$H$9+СВЦЭМ!$D$10+'СЕТ СН'!$H$5-'СЕТ СН'!$H$17</f>
        <v>4517.4298680000002</v>
      </c>
      <c r="S102" s="37">
        <f>SUMIFS(СВЦЭМ!$C$34:$C$777,СВЦЭМ!$A$34:$A$777,$A102,СВЦЭМ!$B$34:$B$777,S$83)+'СЕТ СН'!$H$9+СВЦЭМ!$D$10+'СЕТ СН'!$H$5-'СЕТ СН'!$H$17</f>
        <v>4510.7750432700004</v>
      </c>
      <c r="T102" s="37">
        <f>SUMIFS(СВЦЭМ!$C$34:$C$777,СВЦЭМ!$A$34:$A$777,$A102,СВЦЭМ!$B$34:$B$777,T$83)+'СЕТ СН'!$H$9+СВЦЭМ!$D$10+'СЕТ СН'!$H$5-'СЕТ СН'!$H$17</f>
        <v>4483.4800077400005</v>
      </c>
      <c r="U102" s="37">
        <f>SUMIFS(СВЦЭМ!$C$34:$C$777,СВЦЭМ!$A$34:$A$777,$A102,СВЦЭМ!$B$34:$B$777,U$83)+'СЕТ СН'!$H$9+СВЦЭМ!$D$10+'СЕТ СН'!$H$5-'СЕТ СН'!$H$17</f>
        <v>4470.0567041300001</v>
      </c>
      <c r="V102" s="37">
        <f>SUMIFS(СВЦЭМ!$C$34:$C$777,СВЦЭМ!$A$34:$A$777,$A102,СВЦЭМ!$B$34:$B$777,V$83)+'СЕТ СН'!$H$9+СВЦЭМ!$D$10+'СЕТ СН'!$H$5-'СЕТ СН'!$H$17</f>
        <v>4499.37121742</v>
      </c>
      <c r="W102" s="37">
        <f>SUMIFS(СВЦЭМ!$C$34:$C$777,СВЦЭМ!$A$34:$A$777,$A102,СВЦЭМ!$B$34:$B$777,W$83)+'СЕТ СН'!$H$9+СВЦЭМ!$D$10+'СЕТ СН'!$H$5-'СЕТ СН'!$H$17</f>
        <v>4502.8328534700004</v>
      </c>
      <c r="X102" s="37">
        <f>SUMIFS(СВЦЭМ!$C$34:$C$777,СВЦЭМ!$A$34:$A$777,$A102,СВЦЭМ!$B$34:$B$777,X$83)+'СЕТ СН'!$H$9+СВЦЭМ!$D$10+'СЕТ СН'!$H$5-'СЕТ СН'!$H$17</f>
        <v>4515.6586024799999</v>
      </c>
      <c r="Y102" s="37">
        <f>SUMIFS(СВЦЭМ!$C$34:$C$777,СВЦЭМ!$A$34:$A$777,$A102,СВЦЭМ!$B$34:$B$777,Y$83)+'СЕТ СН'!$H$9+СВЦЭМ!$D$10+'СЕТ СН'!$H$5-'СЕТ СН'!$H$17</f>
        <v>4545.09312563</v>
      </c>
    </row>
    <row r="103" spans="1:25" ht="15.75" x14ac:dyDescent="0.2">
      <c r="A103" s="36">
        <f t="shared" si="2"/>
        <v>43151</v>
      </c>
      <c r="B103" s="37">
        <f>SUMIFS(СВЦЭМ!$C$34:$C$777,СВЦЭМ!$A$34:$A$777,$A103,СВЦЭМ!$B$34:$B$777,B$83)+'СЕТ СН'!$H$9+СВЦЭМ!$D$10+'СЕТ СН'!$H$5-'СЕТ СН'!$H$17</f>
        <v>4550.9471307599997</v>
      </c>
      <c r="C103" s="37">
        <f>SUMIFS(СВЦЭМ!$C$34:$C$777,СВЦЭМ!$A$34:$A$777,$A103,СВЦЭМ!$B$34:$B$777,C$83)+'СЕТ СН'!$H$9+СВЦЭМ!$D$10+'СЕТ СН'!$H$5-'СЕТ СН'!$H$17</f>
        <v>4583.5444134199997</v>
      </c>
      <c r="D103" s="37">
        <f>SUMIFS(СВЦЭМ!$C$34:$C$777,СВЦЭМ!$A$34:$A$777,$A103,СВЦЭМ!$B$34:$B$777,D$83)+'СЕТ СН'!$H$9+СВЦЭМ!$D$10+'СЕТ СН'!$H$5-'СЕТ СН'!$H$17</f>
        <v>4633.6752373600002</v>
      </c>
      <c r="E103" s="37">
        <f>SUMIFS(СВЦЭМ!$C$34:$C$777,СВЦЭМ!$A$34:$A$777,$A103,СВЦЭМ!$B$34:$B$777,E$83)+'СЕТ СН'!$H$9+СВЦЭМ!$D$10+'СЕТ СН'!$H$5-'СЕТ СН'!$H$17</f>
        <v>4645.5581298400002</v>
      </c>
      <c r="F103" s="37">
        <f>SUMIFS(СВЦЭМ!$C$34:$C$777,СВЦЭМ!$A$34:$A$777,$A103,СВЦЭМ!$B$34:$B$777,F$83)+'СЕТ СН'!$H$9+СВЦЭМ!$D$10+'СЕТ СН'!$H$5-'СЕТ СН'!$H$17</f>
        <v>4645.5765522199999</v>
      </c>
      <c r="G103" s="37">
        <f>SUMIFS(СВЦЭМ!$C$34:$C$777,СВЦЭМ!$A$34:$A$777,$A103,СВЦЭМ!$B$34:$B$777,G$83)+'СЕТ СН'!$H$9+СВЦЭМ!$D$10+'СЕТ СН'!$H$5-'СЕТ СН'!$H$17</f>
        <v>4637.8513800500004</v>
      </c>
      <c r="H103" s="37">
        <f>SUMIFS(СВЦЭМ!$C$34:$C$777,СВЦЭМ!$A$34:$A$777,$A103,СВЦЭМ!$B$34:$B$777,H$83)+'СЕТ СН'!$H$9+СВЦЭМ!$D$10+'СЕТ СН'!$H$5-'СЕТ СН'!$H$17</f>
        <v>4587.5057220600002</v>
      </c>
      <c r="I103" s="37">
        <f>SUMIFS(СВЦЭМ!$C$34:$C$777,СВЦЭМ!$A$34:$A$777,$A103,СВЦЭМ!$B$34:$B$777,I$83)+'СЕТ СН'!$H$9+СВЦЭМ!$D$10+'СЕТ СН'!$H$5-'СЕТ СН'!$H$17</f>
        <v>4510.6842772</v>
      </c>
      <c r="J103" s="37">
        <f>SUMIFS(СВЦЭМ!$C$34:$C$777,СВЦЭМ!$A$34:$A$777,$A103,СВЦЭМ!$B$34:$B$777,J$83)+'СЕТ СН'!$H$9+СВЦЭМ!$D$10+'СЕТ СН'!$H$5-'СЕТ СН'!$H$17</f>
        <v>4529.4080025000003</v>
      </c>
      <c r="K103" s="37">
        <f>SUMIFS(СВЦЭМ!$C$34:$C$777,СВЦЭМ!$A$34:$A$777,$A103,СВЦЭМ!$B$34:$B$777,K$83)+'СЕТ СН'!$H$9+СВЦЭМ!$D$10+'СЕТ СН'!$H$5-'СЕТ СН'!$H$17</f>
        <v>4512.5234710200002</v>
      </c>
      <c r="L103" s="37">
        <f>SUMIFS(СВЦЭМ!$C$34:$C$777,СВЦЭМ!$A$34:$A$777,$A103,СВЦЭМ!$B$34:$B$777,L$83)+'СЕТ СН'!$H$9+СВЦЭМ!$D$10+'СЕТ СН'!$H$5-'СЕТ СН'!$H$17</f>
        <v>4506.5475026200002</v>
      </c>
      <c r="M103" s="37">
        <f>SUMIFS(СВЦЭМ!$C$34:$C$777,СВЦЭМ!$A$34:$A$777,$A103,СВЦЭМ!$B$34:$B$777,M$83)+'СЕТ СН'!$H$9+СВЦЭМ!$D$10+'СЕТ СН'!$H$5-'СЕТ СН'!$H$17</f>
        <v>4519.0819266099998</v>
      </c>
      <c r="N103" s="37">
        <f>SUMIFS(СВЦЭМ!$C$34:$C$777,СВЦЭМ!$A$34:$A$777,$A103,СВЦЭМ!$B$34:$B$777,N$83)+'СЕТ СН'!$H$9+СВЦЭМ!$D$10+'СЕТ СН'!$H$5-'СЕТ СН'!$H$17</f>
        <v>4517.4357475200004</v>
      </c>
      <c r="O103" s="37">
        <f>SUMIFS(СВЦЭМ!$C$34:$C$777,СВЦЭМ!$A$34:$A$777,$A103,СВЦЭМ!$B$34:$B$777,O$83)+'СЕТ СН'!$H$9+СВЦЭМ!$D$10+'СЕТ СН'!$H$5-'СЕТ СН'!$H$17</f>
        <v>4520.6252972800003</v>
      </c>
      <c r="P103" s="37">
        <f>SUMIFS(СВЦЭМ!$C$34:$C$777,СВЦЭМ!$A$34:$A$777,$A103,СВЦЭМ!$B$34:$B$777,P$83)+'СЕТ СН'!$H$9+СВЦЭМ!$D$10+'СЕТ СН'!$H$5-'СЕТ СН'!$H$17</f>
        <v>4534.8746694000001</v>
      </c>
      <c r="Q103" s="37">
        <f>SUMIFS(СВЦЭМ!$C$34:$C$777,СВЦЭМ!$A$34:$A$777,$A103,СВЦЭМ!$B$34:$B$777,Q$83)+'СЕТ СН'!$H$9+СВЦЭМ!$D$10+'СЕТ СН'!$H$5-'СЕТ СН'!$H$17</f>
        <v>4536.3278890000001</v>
      </c>
      <c r="R103" s="37">
        <f>SUMIFS(СВЦЭМ!$C$34:$C$777,СВЦЭМ!$A$34:$A$777,$A103,СВЦЭМ!$B$34:$B$777,R$83)+'СЕТ СН'!$H$9+СВЦЭМ!$D$10+'СЕТ СН'!$H$5-'СЕТ СН'!$H$17</f>
        <v>4549.6024091600002</v>
      </c>
      <c r="S103" s="37">
        <f>SUMIFS(СВЦЭМ!$C$34:$C$777,СВЦЭМ!$A$34:$A$777,$A103,СВЦЭМ!$B$34:$B$777,S$83)+'СЕТ СН'!$H$9+СВЦЭМ!$D$10+'СЕТ СН'!$H$5-'СЕТ СН'!$H$17</f>
        <v>4538.4877838000002</v>
      </c>
      <c r="T103" s="37">
        <f>SUMIFS(СВЦЭМ!$C$34:$C$777,СВЦЭМ!$A$34:$A$777,$A103,СВЦЭМ!$B$34:$B$777,T$83)+'СЕТ СН'!$H$9+СВЦЭМ!$D$10+'СЕТ СН'!$H$5-'СЕТ СН'!$H$17</f>
        <v>4514.7041031700001</v>
      </c>
      <c r="U103" s="37">
        <f>SUMIFS(СВЦЭМ!$C$34:$C$777,СВЦЭМ!$A$34:$A$777,$A103,СВЦЭМ!$B$34:$B$777,U$83)+'СЕТ СН'!$H$9+СВЦЭМ!$D$10+'СЕТ СН'!$H$5-'СЕТ СН'!$H$17</f>
        <v>4509.2194921700002</v>
      </c>
      <c r="V103" s="37">
        <f>SUMIFS(СВЦЭМ!$C$34:$C$777,СВЦЭМ!$A$34:$A$777,$A103,СВЦЭМ!$B$34:$B$777,V$83)+'СЕТ СН'!$H$9+СВЦЭМ!$D$10+'СЕТ СН'!$H$5-'СЕТ СН'!$H$17</f>
        <v>4466.6878819499998</v>
      </c>
      <c r="W103" s="37">
        <f>SUMIFS(СВЦЭМ!$C$34:$C$777,СВЦЭМ!$A$34:$A$777,$A103,СВЦЭМ!$B$34:$B$777,W$83)+'СЕТ СН'!$H$9+СВЦЭМ!$D$10+'СЕТ СН'!$H$5-'СЕТ СН'!$H$17</f>
        <v>4478.5511838600005</v>
      </c>
      <c r="X103" s="37">
        <f>SUMIFS(СВЦЭМ!$C$34:$C$777,СВЦЭМ!$A$34:$A$777,$A103,СВЦЭМ!$B$34:$B$777,X$83)+'СЕТ СН'!$H$9+СВЦЭМ!$D$10+'СЕТ СН'!$H$5-'СЕТ СН'!$H$17</f>
        <v>4508.5799452800002</v>
      </c>
      <c r="Y103" s="37">
        <f>SUMIFS(СВЦЭМ!$C$34:$C$777,СВЦЭМ!$A$34:$A$777,$A103,СВЦЭМ!$B$34:$B$777,Y$83)+'СЕТ СН'!$H$9+СВЦЭМ!$D$10+'СЕТ СН'!$H$5-'СЕТ СН'!$H$17</f>
        <v>4542.2716545200001</v>
      </c>
    </row>
    <row r="104" spans="1:25" ht="15.75" x14ac:dyDescent="0.2">
      <c r="A104" s="36">
        <f t="shared" si="2"/>
        <v>43152</v>
      </c>
      <c r="B104" s="37">
        <f>SUMIFS(СВЦЭМ!$C$34:$C$777,СВЦЭМ!$A$34:$A$777,$A104,СВЦЭМ!$B$34:$B$777,B$83)+'СЕТ СН'!$H$9+СВЦЭМ!$D$10+'СЕТ СН'!$H$5-'СЕТ СН'!$H$17</f>
        <v>4542.9504567000004</v>
      </c>
      <c r="C104" s="37">
        <f>SUMIFS(СВЦЭМ!$C$34:$C$777,СВЦЭМ!$A$34:$A$777,$A104,СВЦЭМ!$B$34:$B$777,C$83)+'СЕТ СН'!$H$9+СВЦЭМ!$D$10+'СЕТ СН'!$H$5-'СЕТ СН'!$H$17</f>
        <v>4575.2216210799997</v>
      </c>
      <c r="D104" s="37">
        <f>SUMIFS(СВЦЭМ!$C$34:$C$777,СВЦЭМ!$A$34:$A$777,$A104,СВЦЭМ!$B$34:$B$777,D$83)+'СЕТ СН'!$H$9+СВЦЭМ!$D$10+'СЕТ СН'!$H$5-'СЕТ СН'!$H$17</f>
        <v>4652.19739845</v>
      </c>
      <c r="E104" s="37">
        <f>SUMIFS(СВЦЭМ!$C$34:$C$777,СВЦЭМ!$A$34:$A$777,$A104,СВЦЭМ!$B$34:$B$777,E$83)+'СЕТ СН'!$H$9+СВЦЭМ!$D$10+'СЕТ СН'!$H$5-'СЕТ СН'!$H$17</f>
        <v>4674.1189041899997</v>
      </c>
      <c r="F104" s="37">
        <f>SUMIFS(СВЦЭМ!$C$34:$C$777,СВЦЭМ!$A$34:$A$777,$A104,СВЦЭМ!$B$34:$B$777,F$83)+'СЕТ СН'!$H$9+СВЦЭМ!$D$10+'СЕТ СН'!$H$5-'СЕТ СН'!$H$17</f>
        <v>4673.6932567100002</v>
      </c>
      <c r="G104" s="37">
        <f>SUMIFS(СВЦЭМ!$C$34:$C$777,СВЦЭМ!$A$34:$A$777,$A104,СВЦЭМ!$B$34:$B$777,G$83)+'СЕТ СН'!$H$9+СВЦЭМ!$D$10+'СЕТ СН'!$H$5-'СЕТ СН'!$H$17</f>
        <v>4663.4385505400005</v>
      </c>
      <c r="H104" s="37">
        <f>SUMIFS(СВЦЭМ!$C$34:$C$777,СВЦЭМ!$A$34:$A$777,$A104,СВЦЭМ!$B$34:$B$777,H$83)+'СЕТ СН'!$H$9+СВЦЭМ!$D$10+'СЕТ СН'!$H$5-'СЕТ СН'!$H$17</f>
        <v>4604.2582014999998</v>
      </c>
      <c r="I104" s="37">
        <f>SUMIFS(СВЦЭМ!$C$34:$C$777,СВЦЭМ!$A$34:$A$777,$A104,СВЦЭМ!$B$34:$B$777,I$83)+'СЕТ СН'!$H$9+СВЦЭМ!$D$10+'СЕТ СН'!$H$5-'СЕТ СН'!$H$17</f>
        <v>4532.7635059200002</v>
      </c>
      <c r="J104" s="37">
        <f>SUMIFS(СВЦЭМ!$C$34:$C$777,СВЦЭМ!$A$34:$A$777,$A104,СВЦЭМ!$B$34:$B$777,J$83)+'СЕТ СН'!$H$9+СВЦЭМ!$D$10+'СЕТ СН'!$H$5-'СЕТ СН'!$H$17</f>
        <v>4538.6830634500002</v>
      </c>
      <c r="K104" s="37">
        <f>SUMIFS(СВЦЭМ!$C$34:$C$777,СВЦЭМ!$A$34:$A$777,$A104,СВЦЭМ!$B$34:$B$777,K$83)+'СЕТ СН'!$H$9+СВЦЭМ!$D$10+'СЕТ СН'!$H$5-'СЕТ СН'!$H$17</f>
        <v>4505.2711411</v>
      </c>
      <c r="L104" s="37">
        <f>SUMIFS(СВЦЭМ!$C$34:$C$777,СВЦЭМ!$A$34:$A$777,$A104,СВЦЭМ!$B$34:$B$777,L$83)+'СЕТ СН'!$H$9+СВЦЭМ!$D$10+'СЕТ СН'!$H$5-'СЕТ СН'!$H$17</f>
        <v>4498.3772874300003</v>
      </c>
      <c r="M104" s="37">
        <f>SUMIFS(СВЦЭМ!$C$34:$C$777,СВЦЭМ!$A$34:$A$777,$A104,СВЦЭМ!$B$34:$B$777,M$83)+'СЕТ СН'!$H$9+СВЦЭМ!$D$10+'СЕТ СН'!$H$5-'СЕТ СН'!$H$17</f>
        <v>4510.9028745400001</v>
      </c>
      <c r="N104" s="37">
        <f>SUMIFS(СВЦЭМ!$C$34:$C$777,СВЦЭМ!$A$34:$A$777,$A104,СВЦЭМ!$B$34:$B$777,N$83)+'СЕТ СН'!$H$9+СВЦЭМ!$D$10+'СЕТ СН'!$H$5-'СЕТ СН'!$H$17</f>
        <v>4498.8201079999999</v>
      </c>
      <c r="O104" s="37">
        <f>SUMIFS(СВЦЭМ!$C$34:$C$777,СВЦЭМ!$A$34:$A$777,$A104,СВЦЭМ!$B$34:$B$777,O$83)+'СЕТ СН'!$H$9+СВЦЭМ!$D$10+'СЕТ СН'!$H$5-'СЕТ СН'!$H$17</f>
        <v>4497.3837088600003</v>
      </c>
      <c r="P104" s="37">
        <f>SUMIFS(СВЦЭМ!$C$34:$C$777,СВЦЭМ!$A$34:$A$777,$A104,СВЦЭМ!$B$34:$B$777,P$83)+'СЕТ СН'!$H$9+СВЦЭМ!$D$10+'СЕТ СН'!$H$5-'СЕТ СН'!$H$17</f>
        <v>4512.4182794500002</v>
      </c>
      <c r="Q104" s="37">
        <f>SUMIFS(СВЦЭМ!$C$34:$C$777,СВЦЭМ!$A$34:$A$777,$A104,СВЦЭМ!$B$34:$B$777,Q$83)+'СЕТ СН'!$H$9+СВЦЭМ!$D$10+'СЕТ СН'!$H$5-'СЕТ СН'!$H$17</f>
        <v>4521.3335413699997</v>
      </c>
      <c r="R104" s="37">
        <f>SUMIFS(СВЦЭМ!$C$34:$C$777,СВЦЭМ!$A$34:$A$777,$A104,СВЦЭМ!$B$34:$B$777,R$83)+'СЕТ СН'!$H$9+СВЦЭМ!$D$10+'СЕТ СН'!$H$5-'СЕТ СН'!$H$17</f>
        <v>4523.0551750000004</v>
      </c>
      <c r="S104" s="37">
        <f>SUMIFS(СВЦЭМ!$C$34:$C$777,СВЦЭМ!$A$34:$A$777,$A104,СВЦЭМ!$B$34:$B$777,S$83)+'СЕТ СН'!$H$9+СВЦЭМ!$D$10+'СЕТ СН'!$H$5-'СЕТ СН'!$H$17</f>
        <v>4518.96877348</v>
      </c>
      <c r="T104" s="37">
        <f>SUMIFS(СВЦЭМ!$C$34:$C$777,СВЦЭМ!$A$34:$A$777,$A104,СВЦЭМ!$B$34:$B$777,T$83)+'СЕТ СН'!$H$9+СВЦЭМ!$D$10+'СЕТ СН'!$H$5-'СЕТ СН'!$H$17</f>
        <v>4486.9017989100003</v>
      </c>
      <c r="U104" s="37">
        <f>SUMIFS(СВЦЭМ!$C$34:$C$777,СВЦЭМ!$A$34:$A$777,$A104,СВЦЭМ!$B$34:$B$777,U$83)+'СЕТ СН'!$H$9+СВЦЭМ!$D$10+'СЕТ СН'!$H$5-'СЕТ СН'!$H$17</f>
        <v>4446.9635370400001</v>
      </c>
      <c r="V104" s="37">
        <f>SUMIFS(СВЦЭМ!$C$34:$C$777,СВЦЭМ!$A$34:$A$777,$A104,СВЦЭМ!$B$34:$B$777,V$83)+'СЕТ СН'!$H$9+СВЦЭМ!$D$10+'СЕТ СН'!$H$5-'СЕТ СН'!$H$17</f>
        <v>4455.0449386600003</v>
      </c>
      <c r="W104" s="37">
        <f>SUMIFS(СВЦЭМ!$C$34:$C$777,СВЦЭМ!$A$34:$A$777,$A104,СВЦЭМ!$B$34:$B$777,W$83)+'СЕТ СН'!$H$9+СВЦЭМ!$D$10+'СЕТ СН'!$H$5-'СЕТ СН'!$H$17</f>
        <v>4471.2926009700004</v>
      </c>
      <c r="X104" s="37">
        <f>SUMIFS(СВЦЭМ!$C$34:$C$777,СВЦЭМ!$A$34:$A$777,$A104,СВЦЭМ!$B$34:$B$777,X$83)+'СЕТ СН'!$H$9+СВЦЭМ!$D$10+'СЕТ СН'!$H$5-'СЕТ СН'!$H$17</f>
        <v>4498.0820254099999</v>
      </c>
      <c r="Y104" s="37">
        <f>SUMIFS(СВЦЭМ!$C$34:$C$777,СВЦЭМ!$A$34:$A$777,$A104,СВЦЭМ!$B$34:$B$777,Y$83)+'СЕТ СН'!$H$9+СВЦЭМ!$D$10+'СЕТ СН'!$H$5-'СЕТ СН'!$H$17</f>
        <v>4524.6244944600003</v>
      </c>
    </row>
    <row r="105" spans="1:25" ht="15.75" x14ac:dyDescent="0.2">
      <c r="A105" s="36">
        <f t="shared" si="2"/>
        <v>43153</v>
      </c>
      <c r="B105" s="37">
        <f>SUMIFS(СВЦЭМ!$C$34:$C$777,СВЦЭМ!$A$34:$A$777,$A105,СВЦЭМ!$B$34:$B$777,B$83)+'СЕТ СН'!$H$9+СВЦЭМ!$D$10+'СЕТ СН'!$H$5-'СЕТ СН'!$H$17</f>
        <v>4584.34330228</v>
      </c>
      <c r="C105" s="37">
        <f>SUMIFS(СВЦЭМ!$C$34:$C$777,СВЦЭМ!$A$34:$A$777,$A105,СВЦЭМ!$B$34:$B$777,C$83)+'СЕТ СН'!$H$9+СВЦЭМ!$D$10+'СЕТ СН'!$H$5-'СЕТ СН'!$H$17</f>
        <v>4578.4581127600004</v>
      </c>
      <c r="D105" s="37">
        <f>SUMIFS(СВЦЭМ!$C$34:$C$777,СВЦЭМ!$A$34:$A$777,$A105,СВЦЭМ!$B$34:$B$777,D$83)+'СЕТ СН'!$H$9+СВЦЭМ!$D$10+'СЕТ СН'!$H$5-'СЕТ СН'!$H$17</f>
        <v>4631.7685907800005</v>
      </c>
      <c r="E105" s="37">
        <f>SUMIFS(СВЦЭМ!$C$34:$C$777,СВЦЭМ!$A$34:$A$777,$A105,СВЦЭМ!$B$34:$B$777,E$83)+'СЕТ СН'!$H$9+СВЦЭМ!$D$10+'СЕТ СН'!$H$5-'СЕТ СН'!$H$17</f>
        <v>4646.84344022</v>
      </c>
      <c r="F105" s="37">
        <f>SUMIFS(СВЦЭМ!$C$34:$C$777,СВЦЭМ!$A$34:$A$777,$A105,СВЦЭМ!$B$34:$B$777,F$83)+'СЕТ СН'!$H$9+СВЦЭМ!$D$10+'СЕТ СН'!$H$5-'СЕТ СН'!$H$17</f>
        <v>4651.5135653500001</v>
      </c>
      <c r="G105" s="37">
        <f>SUMIFS(СВЦЭМ!$C$34:$C$777,СВЦЭМ!$A$34:$A$777,$A105,СВЦЭМ!$B$34:$B$777,G$83)+'СЕТ СН'!$H$9+СВЦЭМ!$D$10+'СЕТ СН'!$H$5-'СЕТ СН'!$H$17</f>
        <v>4634.5510036300002</v>
      </c>
      <c r="H105" s="37">
        <f>SUMIFS(СВЦЭМ!$C$34:$C$777,СВЦЭМ!$A$34:$A$777,$A105,СВЦЭМ!$B$34:$B$777,H$83)+'СЕТ СН'!$H$9+СВЦЭМ!$D$10+'СЕТ СН'!$H$5-'СЕТ СН'!$H$17</f>
        <v>4582.1271275899999</v>
      </c>
      <c r="I105" s="37">
        <f>SUMIFS(СВЦЭМ!$C$34:$C$777,СВЦЭМ!$A$34:$A$777,$A105,СВЦЭМ!$B$34:$B$777,I$83)+'СЕТ СН'!$H$9+СВЦЭМ!$D$10+'СЕТ СН'!$H$5-'СЕТ СН'!$H$17</f>
        <v>4500.0172908800005</v>
      </c>
      <c r="J105" s="37">
        <f>SUMIFS(СВЦЭМ!$C$34:$C$777,СВЦЭМ!$A$34:$A$777,$A105,СВЦЭМ!$B$34:$B$777,J$83)+'СЕТ СН'!$H$9+СВЦЭМ!$D$10+'СЕТ СН'!$H$5-'СЕТ СН'!$H$17</f>
        <v>4492.1176805900004</v>
      </c>
      <c r="K105" s="37">
        <f>SUMIFS(СВЦЭМ!$C$34:$C$777,СВЦЭМ!$A$34:$A$777,$A105,СВЦЭМ!$B$34:$B$777,K$83)+'СЕТ СН'!$H$9+СВЦЭМ!$D$10+'СЕТ СН'!$H$5-'СЕТ СН'!$H$17</f>
        <v>4461.8896395600004</v>
      </c>
      <c r="L105" s="37">
        <f>SUMIFS(СВЦЭМ!$C$34:$C$777,СВЦЭМ!$A$34:$A$777,$A105,СВЦЭМ!$B$34:$B$777,L$83)+'СЕТ СН'!$H$9+СВЦЭМ!$D$10+'СЕТ СН'!$H$5-'СЕТ СН'!$H$17</f>
        <v>4462.7407358400005</v>
      </c>
      <c r="M105" s="37">
        <f>SUMIFS(СВЦЭМ!$C$34:$C$777,СВЦЭМ!$A$34:$A$777,$A105,СВЦЭМ!$B$34:$B$777,M$83)+'СЕТ СН'!$H$9+СВЦЭМ!$D$10+'СЕТ СН'!$H$5-'СЕТ СН'!$H$17</f>
        <v>4479.5615110899998</v>
      </c>
      <c r="N105" s="37">
        <f>SUMIFS(СВЦЭМ!$C$34:$C$777,СВЦЭМ!$A$34:$A$777,$A105,СВЦЭМ!$B$34:$B$777,N$83)+'СЕТ СН'!$H$9+СВЦЭМ!$D$10+'СЕТ СН'!$H$5-'СЕТ СН'!$H$17</f>
        <v>4494.3832373900004</v>
      </c>
      <c r="O105" s="37">
        <f>SUMIFS(СВЦЭМ!$C$34:$C$777,СВЦЭМ!$A$34:$A$777,$A105,СВЦЭМ!$B$34:$B$777,O$83)+'СЕТ СН'!$H$9+СВЦЭМ!$D$10+'СЕТ СН'!$H$5-'СЕТ СН'!$H$17</f>
        <v>4500.58616041</v>
      </c>
      <c r="P105" s="37">
        <f>SUMIFS(СВЦЭМ!$C$34:$C$777,СВЦЭМ!$A$34:$A$777,$A105,СВЦЭМ!$B$34:$B$777,P$83)+'СЕТ СН'!$H$9+СВЦЭМ!$D$10+'СЕТ СН'!$H$5-'СЕТ СН'!$H$17</f>
        <v>4517.6794205400001</v>
      </c>
      <c r="Q105" s="37">
        <f>SUMIFS(СВЦЭМ!$C$34:$C$777,СВЦЭМ!$A$34:$A$777,$A105,СВЦЭМ!$B$34:$B$777,Q$83)+'СЕТ СН'!$H$9+СВЦЭМ!$D$10+'СЕТ СН'!$H$5-'СЕТ СН'!$H$17</f>
        <v>4534.4618665500002</v>
      </c>
      <c r="R105" s="37">
        <f>SUMIFS(СВЦЭМ!$C$34:$C$777,СВЦЭМ!$A$34:$A$777,$A105,СВЦЭМ!$B$34:$B$777,R$83)+'СЕТ СН'!$H$9+СВЦЭМ!$D$10+'СЕТ СН'!$H$5-'СЕТ СН'!$H$17</f>
        <v>4545.2475637699999</v>
      </c>
      <c r="S105" s="37">
        <f>SUMIFS(СВЦЭМ!$C$34:$C$777,СВЦЭМ!$A$34:$A$777,$A105,СВЦЭМ!$B$34:$B$777,S$83)+'СЕТ СН'!$H$9+СВЦЭМ!$D$10+'СЕТ СН'!$H$5-'СЕТ СН'!$H$17</f>
        <v>4541.7523141299998</v>
      </c>
      <c r="T105" s="37">
        <f>SUMIFS(СВЦЭМ!$C$34:$C$777,СВЦЭМ!$A$34:$A$777,$A105,СВЦЭМ!$B$34:$B$777,T$83)+'СЕТ СН'!$H$9+СВЦЭМ!$D$10+'СЕТ СН'!$H$5-'СЕТ СН'!$H$17</f>
        <v>4504.1955486699999</v>
      </c>
      <c r="U105" s="37">
        <f>SUMIFS(СВЦЭМ!$C$34:$C$777,СВЦЭМ!$A$34:$A$777,$A105,СВЦЭМ!$B$34:$B$777,U$83)+'СЕТ СН'!$H$9+СВЦЭМ!$D$10+'СЕТ СН'!$H$5-'СЕТ СН'!$H$17</f>
        <v>4472.75571459</v>
      </c>
      <c r="V105" s="37">
        <f>SUMIFS(СВЦЭМ!$C$34:$C$777,СВЦЭМ!$A$34:$A$777,$A105,СВЦЭМ!$B$34:$B$777,V$83)+'СЕТ СН'!$H$9+СВЦЭМ!$D$10+'СЕТ СН'!$H$5-'СЕТ СН'!$H$17</f>
        <v>4487.4592485700005</v>
      </c>
      <c r="W105" s="37">
        <f>SUMIFS(СВЦЭМ!$C$34:$C$777,СВЦЭМ!$A$34:$A$777,$A105,СВЦЭМ!$B$34:$B$777,W$83)+'СЕТ СН'!$H$9+СВЦЭМ!$D$10+'СЕТ СН'!$H$5-'СЕТ СН'!$H$17</f>
        <v>4496.61897021</v>
      </c>
      <c r="X105" s="37">
        <f>SUMIFS(СВЦЭМ!$C$34:$C$777,СВЦЭМ!$A$34:$A$777,$A105,СВЦЭМ!$B$34:$B$777,X$83)+'СЕТ СН'!$H$9+СВЦЭМ!$D$10+'СЕТ СН'!$H$5-'СЕТ СН'!$H$17</f>
        <v>4520.61268303</v>
      </c>
      <c r="Y105" s="37">
        <f>SUMIFS(СВЦЭМ!$C$34:$C$777,СВЦЭМ!$A$34:$A$777,$A105,СВЦЭМ!$B$34:$B$777,Y$83)+'СЕТ СН'!$H$9+СВЦЭМ!$D$10+'СЕТ СН'!$H$5-'СЕТ СН'!$H$17</f>
        <v>4562.3866300199998</v>
      </c>
    </row>
    <row r="106" spans="1:25" ht="15.75" x14ac:dyDescent="0.2">
      <c r="A106" s="36">
        <f t="shared" si="2"/>
        <v>43154</v>
      </c>
      <c r="B106" s="37">
        <f>SUMIFS(СВЦЭМ!$C$34:$C$777,СВЦЭМ!$A$34:$A$777,$A106,СВЦЭМ!$B$34:$B$777,B$83)+'СЕТ СН'!$H$9+СВЦЭМ!$D$10+'СЕТ СН'!$H$5-'СЕТ СН'!$H$17</f>
        <v>4570.9998450499997</v>
      </c>
      <c r="C106" s="37">
        <f>SUMIFS(СВЦЭМ!$C$34:$C$777,СВЦЭМ!$A$34:$A$777,$A106,СВЦЭМ!$B$34:$B$777,C$83)+'СЕТ СН'!$H$9+СВЦЭМ!$D$10+'СЕТ СН'!$H$5-'СЕТ СН'!$H$17</f>
        <v>4608.9185613700001</v>
      </c>
      <c r="D106" s="37">
        <f>SUMIFS(СВЦЭМ!$C$34:$C$777,СВЦЭМ!$A$34:$A$777,$A106,СВЦЭМ!$B$34:$B$777,D$83)+'СЕТ СН'!$H$9+СВЦЭМ!$D$10+'СЕТ СН'!$H$5-'СЕТ СН'!$H$17</f>
        <v>4646.4378114500005</v>
      </c>
      <c r="E106" s="37">
        <f>SUMIFS(СВЦЭМ!$C$34:$C$777,СВЦЭМ!$A$34:$A$777,$A106,СВЦЭМ!$B$34:$B$777,E$83)+'СЕТ СН'!$H$9+СВЦЭМ!$D$10+'СЕТ СН'!$H$5-'СЕТ СН'!$H$17</f>
        <v>4647.6974529600002</v>
      </c>
      <c r="F106" s="37">
        <f>SUMIFS(СВЦЭМ!$C$34:$C$777,СВЦЭМ!$A$34:$A$777,$A106,СВЦЭМ!$B$34:$B$777,F$83)+'СЕТ СН'!$H$9+СВЦЭМ!$D$10+'СЕТ СН'!$H$5-'СЕТ СН'!$H$17</f>
        <v>4642.4563297800005</v>
      </c>
      <c r="G106" s="37">
        <f>SUMIFS(СВЦЭМ!$C$34:$C$777,СВЦЭМ!$A$34:$A$777,$A106,СВЦЭМ!$B$34:$B$777,G$83)+'СЕТ СН'!$H$9+СВЦЭМ!$D$10+'СЕТ СН'!$H$5-'СЕТ СН'!$H$17</f>
        <v>4631.4594445399998</v>
      </c>
      <c r="H106" s="37">
        <f>SUMIFS(СВЦЭМ!$C$34:$C$777,СВЦЭМ!$A$34:$A$777,$A106,СВЦЭМ!$B$34:$B$777,H$83)+'СЕТ СН'!$H$9+СВЦЭМ!$D$10+'СЕТ СН'!$H$5-'СЕТ СН'!$H$17</f>
        <v>4612.1089983399997</v>
      </c>
      <c r="I106" s="37">
        <f>SUMIFS(СВЦЭМ!$C$34:$C$777,СВЦЭМ!$A$34:$A$777,$A106,СВЦЭМ!$B$34:$B$777,I$83)+'СЕТ СН'!$H$9+СВЦЭМ!$D$10+'СЕТ СН'!$H$5-'СЕТ СН'!$H$17</f>
        <v>4544.1415512200001</v>
      </c>
      <c r="J106" s="37">
        <f>SUMIFS(СВЦЭМ!$C$34:$C$777,СВЦЭМ!$A$34:$A$777,$A106,СВЦЭМ!$B$34:$B$777,J$83)+'СЕТ СН'!$H$9+СВЦЭМ!$D$10+'СЕТ СН'!$H$5-'СЕТ СН'!$H$17</f>
        <v>4502.7060411399998</v>
      </c>
      <c r="K106" s="37">
        <f>SUMIFS(СВЦЭМ!$C$34:$C$777,СВЦЭМ!$A$34:$A$777,$A106,СВЦЭМ!$B$34:$B$777,K$83)+'СЕТ СН'!$H$9+СВЦЭМ!$D$10+'СЕТ СН'!$H$5-'СЕТ СН'!$H$17</f>
        <v>4462.0858473899998</v>
      </c>
      <c r="L106" s="37">
        <f>SUMIFS(СВЦЭМ!$C$34:$C$777,СВЦЭМ!$A$34:$A$777,$A106,СВЦЭМ!$B$34:$B$777,L$83)+'СЕТ СН'!$H$9+СВЦЭМ!$D$10+'СЕТ СН'!$H$5-'СЕТ СН'!$H$17</f>
        <v>4443.5009105899999</v>
      </c>
      <c r="M106" s="37">
        <f>SUMIFS(СВЦЭМ!$C$34:$C$777,СВЦЭМ!$A$34:$A$777,$A106,СВЦЭМ!$B$34:$B$777,M$83)+'СЕТ СН'!$H$9+СВЦЭМ!$D$10+'СЕТ СН'!$H$5-'СЕТ СН'!$H$17</f>
        <v>4452.6463704799999</v>
      </c>
      <c r="N106" s="37">
        <f>SUMIFS(СВЦЭМ!$C$34:$C$777,СВЦЭМ!$A$34:$A$777,$A106,СВЦЭМ!$B$34:$B$777,N$83)+'СЕТ СН'!$H$9+СВЦЭМ!$D$10+'СЕТ СН'!$H$5-'СЕТ СН'!$H$17</f>
        <v>4458.9028703800004</v>
      </c>
      <c r="O106" s="37">
        <f>SUMIFS(СВЦЭМ!$C$34:$C$777,СВЦЭМ!$A$34:$A$777,$A106,СВЦЭМ!$B$34:$B$777,O$83)+'СЕТ СН'!$H$9+СВЦЭМ!$D$10+'СЕТ СН'!$H$5-'СЕТ СН'!$H$17</f>
        <v>4476.4521756599997</v>
      </c>
      <c r="P106" s="37">
        <f>SUMIFS(СВЦЭМ!$C$34:$C$777,СВЦЭМ!$A$34:$A$777,$A106,СВЦЭМ!$B$34:$B$777,P$83)+'СЕТ СН'!$H$9+СВЦЭМ!$D$10+'СЕТ СН'!$H$5-'СЕТ СН'!$H$17</f>
        <v>4498.0207548500002</v>
      </c>
      <c r="Q106" s="37">
        <f>SUMIFS(СВЦЭМ!$C$34:$C$777,СВЦЭМ!$A$34:$A$777,$A106,СВЦЭМ!$B$34:$B$777,Q$83)+'СЕТ СН'!$H$9+СВЦЭМ!$D$10+'СЕТ СН'!$H$5-'СЕТ СН'!$H$17</f>
        <v>4507.3786915500004</v>
      </c>
      <c r="R106" s="37">
        <f>SUMIFS(СВЦЭМ!$C$34:$C$777,СВЦЭМ!$A$34:$A$777,$A106,СВЦЭМ!$B$34:$B$777,R$83)+'СЕТ СН'!$H$9+СВЦЭМ!$D$10+'СЕТ СН'!$H$5-'СЕТ СН'!$H$17</f>
        <v>4508.0522836400005</v>
      </c>
      <c r="S106" s="37">
        <f>SUMIFS(СВЦЭМ!$C$34:$C$777,СВЦЭМ!$A$34:$A$777,$A106,СВЦЭМ!$B$34:$B$777,S$83)+'СЕТ СН'!$H$9+СВЦЭМ!$D$10+'СЕТ СН'!$H$5-'СЕТ СН'!$H$17</f>
        <v>4495.0537185399999</v>
      </c>
      <c r="T106" s="37">
        <f>SUMIFS(СВЦЭМ!$C$34:$C$777,СВЦЭМ!$A$34:$A$777,$A106,СВЦЭМ!$B$34:$B$777,T$83)+'СЕТ СН'!$H$9+СВЦЭМ!$D$10+'СЕТ СН'!$H$5-'СЕТ СН'!$H$17</f>
        <v>4456.7506022099997</v>
      </c>
      <c r="U106" s="37">
        <f>SUMIFS(СВЦЭМ!$C$34:$C$777,СВЦЭМ!$A$34:$A$777,$A106,СВЦЭМ!$B$34:$B$777,U$83)+'СЕТ СН'!$H$9+СВЦЭМ!$D$10+'СЕТ СН'!$H$5-'СЕТ СН'!$H$17</f>
        <v>4423.0322145600003</v>
      </c>
      <c r="V106" s="37">
        <f>SUMIFS(СВЦЭМ!$C$34:$C$777,СВЦЭМ!$A$34:$A$777,$A106,СВЦЭМ!$B$34:$B$777,V$83)+'СЕТ СН'!$H$9+СВЦЭМ!$D$10+'СЕТ СН'!$H$5-'СЕТ СН'!$H$17</f>
        <v>4437.5937458300004</v>
      </c>
      <c r="W106" s="37">
        <f>SUMIFS(СВЦЭМ!$C$34:$C$777,СВЦЭМ!$A$34:$A$777,$A106,СВЦЭМ!$B$34:$B$777,W$83)+'СЕТ СН'!$H$9+СВЦЭМ!$D$10+'СЕТ СН'!$H$5-'СЕТ СН'!$H$17</f>
        <v>4440.8764920399999</v>
      </c>
      <c r="X106" s="37">
        <f>SUMIFS(СВЦЭМ!$C$34:$C$777,СВЦЭМ!$A$34:$A$777,$A106,СВЦЭМ!$B$34:$B$777,X$83)+'СЕТ СН'!$H$9+СВЦЭМ!$D$10+'СЕТ СН'!$H$5-'СЕТ СН'!$H$17</f>
        <v>4468.3623268299998</v>
      </c>
      <c r="Y106" s="37">
        <f>SUMIFS(СВЦЭМ!$C$34:$C$777,СВЦЭМ!$A$34:$A$777,$A106,СВЦЭМ!$B$34:$B$777,Y$83)+'СЕТ СН'!$H$9+СВЦЭМ!$D$10+'СЕТ СН'!$H$5-'СЕТ СН'!$H$17</f>
        <v>4503.98625799</v>
      </c>
    </row>
    <row r="107" spans="1:25" ht="15.75" x14ac:dyDescent="0.2">
      <c r="A107" s="36">
        <f t="shared" si="2"/>
        <v>43155</v>
      </c>
      <c r="B107" s="37">
        <f>SUMIFS(СВЦЭМ!$C$34:$C$777,СВЦЭМ!$A$34:$A$777,$A107,СВЦЭМ!$B$34:$B$777,B$83)+'СЕТ СН'!$H$9+СВЦЭМ!$D$10+'СЕТ СН'!$H$5-'СЕТ СН'!$H$17</f>
        <v>4545.2349612500002</v>
      </c>
      <c r="C107" s="37">
        <f>SUMIFS(СВЦЭМ!$C$34:$C$777,СВЦЭМ!$A$34:$A$777,$A107,СВЦЭМ!$B$34:$B$777,C$83)+'СЕТ СН'!$H$9+СВЦЭМ!$D$10+'СЕТ СН'!$H$5-'СЕТ СН'!$H$17</f>
        <v>4581.5034240599998</v>
      </c>
      <c r="D107" s="37">
        <f>SUMIFS(СВЦЭМ!$C$34:$C$777,СВЦЭМ!$A$34:$A$777,$A107,СВЦЭМ!$B$34:$B$777,D$83)+'СЕТ СН'!$H$9+СВЦЭМ!$D$10+'СЕТ СН'!$H$5-'СЕТ СН'!$H$17</f>
        <v>4640.3190014000002</v>
      </c>
      <c r="E107" s="37">
        <f>SUMIFS(СВЦЭМ!$C$34:$C$777,СВЦЭМ!$A$34:$A$777,$A107,СВЦЭМ!$B$34:$B$777,E$83)+'СЕТ СН'!$H$9+СВЦЭМ!$D$10+'СЕТ СН'!$H$5-'СЕТ СН'!$H$17</f>
        <v>4650.4582999800004</v>
      </c>
      <c r="F107" s="37">
        <f>SUMIFS(СВЦЭМ!$C$34:$C$777,СВЦЭМ!$A$34:$A$777,$A107,СВЦЭМ!$B$34:$B$777,F$83)+'СЕТ СН'!$H$9+СВЦЭМ!$D$10+'СЕТ СН'!$H$5-'СЕТ СН'!$H$17</f>
        <v>4654.1227410000001</v>
      </c>
      <c r="G107" s="37">
        <f>SUMIFS(СВЦЭМ!$C$34:$C$777,СВЦЭМ!$A$34:$A$777,$A107,СВЦЭМ!$B$34:$B$777,G$83)+'СЕТ СН'!$H$9+СВЦЭМ!$D$10+'СЕТ СН'!$H$5-'СЕТ СН'!$H$17</f>
        <v>4642.2479405700005</v>
      </c>
      <c r="H107" s="37">
        <f>SUMIFS(СВЦЭМ!$C$34:$C$777,СВЦЭМ!$A$34:$A$777,$A107,СВЦЭМ!$B$34:$B$777,H$83)+'СЕТ СН'!$H$9+СВЦЭМ!$D$10+'СЕТ СН'!$H$5-'СЕТ СН'!$H$17</f>
        <v>4619.4383269300006</v>
      </c>
      <c r="I107" s="37">
        <f>SUMIFS(СВЦЭМ!$C$34:$C$777,СВЦЭМ!$A$34:$A$777,$A107,СВЦЭМ!$B$34:$B$777,I$83)+'СЕТ СН'!$H$9+СВЦЭМ!$D$10+'СЕТ СН'!$H$5-'СЕТ СН'!$H$17</f>
        <v>4553.9763496000005</v>
      </c>
      <c r="J107" s="37">
        <f>SUMIFS(СВЦЭМ!$C$34:$C$777,СВЦЭМ!$A$34:$A$777,$A107,СВЦЭМ!$B$34:$B$777,J$83)+'СЕТ СН'!$H$9+СВЦЭМ!$D$10+'СЕТ СН'!$H$5-'СЕТ СН'!$H$17</f>
        <v>4522.3862944100001</v>
      </c>
      <c r="K107" s="37">
        <f>SUMIFS(СВЦЭМ!$C$34:$C$777,СВЦЭМ!$A$34:$A$777,$A107,СВЦЭМ!$B$34:$B$777,K$83)+'СЕТ СН'!$H$9+СВЦЭМ!$D$10+'СЕТ СН'!$H$5-'СЕТ СН'!$H$17</f>
        <v>4479.4680652500001</v>
      </c>
      <c r="L107" s="37">
        <f>SUMIFS(СВЦЭМ!$C$34:$C$777,СВЦЭМ!$A$34:$A$777,$A107,СВЦЭМ!$B$34:$B$777,L$83)+'СЕТ СН'!$H$9+СВЦЭМ!$D$10+'СЕТ СН'!$H$5-'СЕТ СН'!$H$17</f>
        <v>4448.8204463499997</v>
      </c>
      <c r="M107" s="37">
        <f>SUMIFS(СВЦЭМ!$C$34:$C$777,СВЦЭМ!$A$34:$A$777,$A107,СВЦЭМ!$B$34:$B$777,M$83)+'СЕТ СН'!$H$9+СВЦЭМ!$D$10+'СЕТ СН'!$H$5-'СЕТ СН'!$H$17</f>
        <v>4454.0698335300003</v>
      </c>
      <c r="N107" s="37">
        <f>SUMIFS(СВЦЭМ!$C$34:$C$777,СВЦЭМ!$A$34:$A$777,$A107,СВЦЭМ!$B$34:$B$777,N$83)+'СЕТ СН'!$H$9+СВЦЭМ!$D$10+'СЕТ СН'!$H$5-'СЕТ СН'!$H$17</f>
        <v>4463.8656388999998</v>
      </c>
      <c r="O107" s="37">
        <f>SUMIFS(СВЦЭМ!$C$34:$C$777,СВЦЭМ!$A$34:$A$777,$A107,СВЦЭМ!$B$34:$B$777,O$83)+'СЕТ СН'!$H$9+СВЦЭМ!$D$10+'СЕТ СН'!$H$5-'СЕТ СН'!$H$17</f>
        <v>4476.2788772499998</v>
      </c>
      <c r="P107" s="37">
        <f>SUMIFS(СВЦЭМ!$C$34:$C$777,СВЦЭМ!$A$34:$A$777,$A107,СВЦЭМ!$B$34:$B$777,P$83)+'СЕТ СН'!$H$9+СВЦЭМ!$D$10+'СЕТ СН'!$H$5-'СЕТ СН'!$H$17</f>
        <v>4494.3178881399999</v>
      </c>
      <c r="Q107" s="37">
        <f>SUMIFS(СВЦЭМ!$C$34:$C$777,СВЦЭМ!$A$34:$A$777,$A107,СВЦЭМ!$B$34:$B$777,Q$83)+'СЕТ СН'!$H$9+СВЦЭМ!$D$10+'СЕТ СН'!$H$5-'СЕТ СН'!$H$17</f>
        <v>4510.0947907500004</v>
      </c>
      <c r="R107" s="37">
        <f>SUMIFS(СВЦЭМ!$C$34:$C$777,СВЦЭМ!$A$34:$A$777,$A107,СВЦЭМ!$B$34:$B$777,R$83)+'СЕТ СН'!$H$9+СВЦЭМ!$D$10+'СЕТ СН'!$H$5-'СЕТ СН'!$H$17</f>
        <v>4525.5888733100001</v>
      </c>
      <c r="S107" s="37">
        <f>SUMIFS(СВЦЭМ!$C$34:$C$777,СВЦЭМ!$A$34:$A$777,$A107,СВЦЭМ!$B$34:$B$777,S$83)+'СЕТ СН'!$H$9+СВЦЭМ!$D$10+'СЕТ СН'!$H$5-'СЕТ СН'!$H$17</f>
        <v>4515.4724035700001</v>
      </c>
      <c r="T107" s="37">
        <f>SUMIFS(СВЦЭМ!$C$34:$C$777,СВЦЭМ!$A$34:$A$777,$A107,СВЦЭМ!$B$34:$B$777,T$83)+'СЕТ СН'!$H$9+СВЦЭМ!$D$10+'СЕТ СН'!$H$5-'СЕТ СН'!$H$17</f>
        <v>4476.1922546599999</v>
      </c>
      <c r="U107" s="37">
        <f>SUMIFS(СВЦЭМ!$C$34:$C$777,СВЦЭМ!$A$34:$A$777,$A107,СВЦЭМ!$B$34:$B$777,U$83)+'СЕТ СН'!$H$9+СВЦЭМ!$D$10+'СЕТ СН'!$H$5-'СЕТ СН'!$H$17</f>
        <v>4435.0866425499999</v>
      </c>
      <c r="V107" s="37">
        <f>SUMIFS(СВЦЭМ!$C$34:$C$777,СВЦЭМ!$A$34:$A$777,$A107,СВЦЭМ!$B$34:$B$777,V$83)+'СЕТ СН'!$H$9+СВЦЭМ!$D$10+'СЕТ СН'!$H$5-'СЕТ СН'!$H$17</f>
        <v>4444.9441322700004</v>
      </c>
      <c r="W107" s="37">
        <f>SUMIFS(СВЦЭМ!$C$34:$C$777,СВЦЭМ!$A$34:$A$777,$A107,СВЦЭМ!$B$34:$B$777,W$83)+'СЕТ СН'!$H$9+СВЦЭМ!$D$10+'СЕТ СН'!$H$5-'СЕТ СН'!$H$17</f>
        <v>4445.0643390100004</v>
      </c>
      <c r="X107" s="37">
        <f>SUMIFS(СВЦЭМ!$C$34:$C$777,СВЦЭМ!$A$34:$A$777,$A107,СВЦЭМ!$B$34:$B$777,X$83)+'СЕТ СН'!$H$9+СВЦЭМ!$D$10+'СЕТ СН'!$H$5-'СЕТ СН'!$H$17</f>
        <v>4479.0714586599997</v>
      </c>
      <c r="Y107" s="37">
        <f>SUMIFS(СВЦЭМ!$C$34:$C$777,СВЦЭМ!$A$34:$A$777,$A107,СВЦЭМ!$B$34:$B$777,Y$83)+'СЕТ СН'!$H$9+СВЦЭМ!$D$10+'СЕТ СН'!$H$5-'СЕТ СН'!$H$17</f>
        <v>4517.7248505200005</v>
      </c>
    </row>
    <row r="108" spans="1:25" ht="15.75" x14ac:dyDescent="0.2">
      <c r="A108" s="36">
        <f t="shared" si="2"/>
        <v>43156</v>
      </c>
      <c r="B108" s="37">
        <f>SUMIFS(СВЦЭМ!$C$34:$C$777,СВЦЭМ!$A$34:$A$777,$A108,СВЦЭМ!$B$34:$B$777,B$83)+'СЕТ СН'!$H$9+СВЦЭМ!$D$10+'СЕТ СН'!$H$5-'СЕТ СН'!$H$17</f>
        <v>4529.8044387999998</v>
      </c>
      <c r="C108" s="37">
        <f>SUMIFS(СВЦЭМ!$C$34:$C$777,СВЦЭМ!$A$34:$A$777,$A108,СВЦЭМ!$B$34:$B$777,C$83)+'СЕТ СН'!$H$9+СВЦЭМ!$D$10+'СЕТ СН'!$H$5-'СЕТ СН'!$H$17</f>
        <v>4553.5701579400002</v>
      </c>
      <c r="D108" s="37">
        <f>SUMIFS(СВЦЭМ!$C$34:$C$777,СВЦЭМ!$A$34:$A$777,$A108,СВЦЭМ!$B$34:$B$777,D$83)+'СЕТ СН'!$H$9+СВЦЭМ!$D$10+'СЕТ СН'!$H$5-'СЕТ СН'!$H$17</f>
        <v>4609.9326782600001</v>
      </c>
      <c r="E108" s="37">
        <f>SUMIFS(СВЦЭМ!$C$34:$C$777,СВЦЭМ!$A$34:$A$777,$A108,СВЦЭМ!$B$34:$B$777,E$83)+'СЕТ СН'!$H$9+СВЦЭМ!$D$10+'СЕТ СН'!$H$5-'СЕТ СН'!$H$17</f>
        <v>4620.9955381700001</v>
      </c>
      <c r="F108" s="37">
        <f>SUMIFS(СВЦЭМ!$C$34:$C$777,СВЦЭМ!$A$34:$A$777,$A108,СВЦЭМ!$B$34:$B$777,F$83)+'СЕТ СН'!$H$9+СВЦЭМ!$D$10+'СЕТ СН'!$H$5-'СЕТ СН'!$H$17</f>
        <v>4624.1346103000005</v>
      </c>
      <c r="G108" s="37">
        <f>SUMIFS(СВЦЭМ!$C$34:$C$777,СВЦЭМ!$A$34:$A$777,$A108,СВЦЭМ!$B$34:$B$777,G$83)+'СЕТ СН'!$H$9+СВЦЭМ!$D$10+'СЕТ СН'!$H$5-'СЕТ СН'!$H$17</f>
        <v>4614.2805613800001</v>
      </c>
      <c r="H108" s="37">
        <f>SUMIFS(СВЦЭМ!$C$34:$C$777,СВЦЭМ!$A$34:$A$777,$A108,СВЦЭМ!$B$34:$B$777,H$83)+'СЕТ СН'!$H$9+СВЦЭМ!$D$10+'СЕТ СН'!$H$5-'СЕТ СН'!$H$17</f>
        <v>4596.1083157700004</v>
      </c>
      <c r="I108" s="37">
        <f>SUMIFS(СВЦЭМ!$C$34:$C$777,СВЦЭМ!$A$34:$A$777,$A108,СВЦЭМ!$B$34:$B$777,I$83)+'СЕТ СН'!$H$9+СВЦЭМ!$D$10+'СЕТ СН'!$H$5-'СЕТ СН'!$H$17</f>
        <v>4543.1368598199997</v>
      </c>
      <c r="J108" s="37">
        <f>SUMIFS(СВЦЭМ!$C$34:$C$777,СВЦЭМ!$A$34:$A$777,$A108,СВЦЭМ!$B$34:$B$777,J$83)+'СЕТ СН'!$H$9+СВЦЭМ!$D$10+'СЕТ СН'!$H$5-'СЕТ СН'!$H$17</f>
        <v>4522.6631784800002</v>
      </c>
      <c r="K108" s="37">
        <f>SUMIFS(СВЦЭМ!$C$34:$C$777,СВЦЭМ!$A$34:$A$777,$A108,СВЦЭМ!$B$34:$B$777,K$83)+'СЕТ СН'!$H$9+СВЦЭМ!$D$10+'СЕТ СН'!$H$5-'СЕТ СН'!$H$17</f>
        <v>4473.5619084</v>
      </c>
      <c r="L108" s="37">
        <f>SUMIFS(СВЦЭМ!$C$34:$C$777,СВЦЭМ!$A$34:$A$777,$A108,СВЦЭМ!$B$34:$B$777,L$83)+'СЕТ СН'!$H$9+СВЦЭМ!$D$10+'СЕТ СН'!$H$5-'СЕТ СН'!$H$17</f>
        <v>4440.6436376000001</v>
      </c>
      <c r="M108" s="37">
        <f>SUMIFS(СВЦЭМ!$C$34:$C$777,СВЦЭМ!$A$34:$A$777,$A108,СВЦЭМ!$B$34:$B$777,M$83)+'СЕТ СН'!$H$9+СВЦЭМ!$D$10+'СЕТ СН'!$H$5-'СЕТ СН'!$H$17</f>
        <v>4445.05168925</v>
      </c>
      <c r="N108" s="37">
        <f>SUMIFS(СВЦЭМ!$C$34:$C$777,СВЦЭМ!$A$34:$A$777,$A108,СВЦЭМ!$B$34:$B$777,N$83)+'СЕТ СН'!$H$9+СВЦЭМ!$D$10+'СЕТ СН'!$H$5-'СЕТ СН'!$H$17</f>
        <v>4454.0395699500004</v>
      </c>
      <c r="O108" s="37">
        <f>SUMIFS(СВЦЭМ!$C$34:$C$777,СВЦЭМ!$A$34:$A$777,$A108,СВЦЭМ!$B$34:$B$777,O$83)+'СЕТ СН'!$H$9+СВЦЭМ!$D$10+'СЕТ СН'!$H$5-'СЕТ СН'!$H$17</f>
        <v>4463.3839456800006</v>
      </c>
      <c r="P108" s="37">
        <f>SUMIFS(СВЦЭМ!$C$34:$C$777,СВЦЭМ!$A$34:$A$777,$A108,СВЦЭМ!$B$34:$B$777,P$83)+'СЕТ СН'!$H$9+СВЦЭМ!$D$10+'СЕТ СН'!$H$5-'СЕТ СН'!$H$17</f>
        <v>4479.4269929100001</v>
      </c>
      <c r="Q108" s="37">
        <f>SUMIFS(СВЦЭМ!$C$34:$C$777,СВЦЭМ!$A$34:$A$777,$A108,СВЦЭМ!$B$34:$B$777,Q$83)+'СЕТ СН'!$H$9+СВЦЭМ!$D$10+'СЕТ СН'!$H$5-'СЕТ СН'!$H$17</f>
        <v>4487.8007240300003</v>
      </c>
      <c r="R108" s="37">
        <f>SUMIFS(СВЦЭМ!$C$34:$C$777,СВЦЭМ!$A$34:$A$777,$A108,СВЦЭМ!$B$34:$B$777,R$83)+'СЕТ СН'!$H$9+СВЦЭМ!$D$10+'СЕТ СН'!$H$5-'СЕТ СН'!$H$17</f>
        <v>4493.7951254099999</v>
      </c>
      <c r="S108" s="37">
        <f>SUMIFS(СВЦЭМ!$C$34:$C$777,СВЦЭМ!$A$34:$A$777,$A108,СВЦЭМ!$B$34:$B$777,S$83)+'СЕТ СН'!$H$9+СВЦЭМ!$D$10+'СЕТ СН'!$H$5-'СЕТ СН'!$H$17</f>
        <v>4480.2279815100001</v>
      </c>
      <c r="T108" s="37">
        <f>SUMIFS(СВЦЭМ!$C$34:$C$777,СВЦЭМ!$A$34:$A$777,$A108,СВЦЭМ!$B$34:$B$777,T$83)+'СЕТ СН'!$H$9+СВЦЭМ!$D$10+'СЕТ СН'!$H$5-'СЕТ СН'!$H$17</f>
        <v>4444.4688948499997</v>
      </c>
      <c r="U108" s="37">
        <f>SUMIFS(СВЦЭМ!$C$34:$C$777,СВЦЭМ!$A$34:$A$777,$A108,СВЦЭМ!$B$34:$B$777,U$83)+'СЕТ СН'!$H$9+СВЦЭМ!$D$10+'СЕТ СН'!$H$5-'СЕТ СН'!$H$17</f>
        <v>4406.8315877000005</v>
      </c>
      <c r="V108" s="37">
        <f>SUMIFS(СВЦЭМ!$C$34:$C$777,СВЦЭМ!$A$34:$A$777,$A108,СВЦЭМ!$B$34:$B$777,V$83)+'СЕТ СН'!$H$9+СВЦЭМ!$D$10+'СЕТ СН'!$H$5-'СЕТ СН'!$H$17</f>
        <v>4413.7154665999997</v>
      </c>
      <c r="W108" s="37">
        <f>SUMIFS(СВЦЭМ!$C$34:$C$777,СВЦЭМ!$A$34:$A$777,$A108,СВЦЭМ!$B$34:$B$777,W$83)+'СЕТ СН'!$H$9+СВЦЭМ!$D$10+'СЕТ СН'!$H$5-'СЕТ СН'!$H$17</f>
        <v>4422.3515155100004</v>
      </c>
      <c r="X108" s="37">
        <f>SUMIFS(СВЦЭМ!$C$34:$C$777,СВЦЭМ!$A$34:$A$777,$A108,СВЦЭМ!$B$34:$B$777,X$83)+'СЕТ СН'!$H$9+СВЦЭМ!$D$10+'СЕТ СН'!$H$5-'СЕТ СН'!$H$17</f>
        <v>4453.1244279499997</v>
      </c>
      <c r="Y108" s="37">
        <f>SUMIFS(СВЦЭМ!$C$34:$C$777,СВЦЭМ!$A$34:$A$777,$A108,СВЦЭМ!$B$34:$B$777,Y$83)+'СЕТ СН'!$H$9+СВЦЭМ!$D$10+'СЕТ СН'!$H$5-'СЕТ СН'!$H$17</f>
        <v>4491.5751556900004</v>
      </c>
    </row>
    <row r="109" spans="1:25" ht="15.75" x14ac:dyDescent="0.2">
      <c r="A109" s="36">
        <f t="shared" si="2"/>
        <v>43157</v>
      </c>
      <c r="B109" s="37">
        <f>SUMIFS(СВЦЭМ!$C$34:$C$777,СВЦЭМ!$A$34:$A$777,$A109,СВЦЭМ!$B$34:$B$777,B$83)+'СЕТ СН'!$H$9+СВЦЭМ!$D$10+'СЕТ СН'!$H$5-'СЕТ СН'!$H$17</f>
        <v>4512.9107588200004</v>
      </c>
      <c r="C109" s="37">
        <f>SUMIFS(СВЦЭМ!$C$34:$C$777,СВЦЭМ!$A$34:$A$777,$A109,СВЦЭМ!$B$34:$B$777,C$83)+'СЕТ СН'!$H$9+СВЦЭМ!$D$10+'СЕТ СН'!$H$5-'СЕТ СН'!$H$17</f>
        <v>4536.1698883500003</v>
      </c>
      <c r="D109" s="37">
        <f>SUMIFS(СВЦЭМ!$C$34:$C$777,СВЦЭМ!$A$34:$A$777,$A109,СВЦЭМ!$B$34:$B$777,D$83)+'СЕТ СН'!$H$9+СВЦЭМ!$D$10+'СЕТ СН'!$H$5-'СЕТ СН'!$H$17</f>
        <v>4590.6797024100006</v>
      </c>
      <c r="E109" s="37">
        <f>SUMIFS(СВЦЭМ!$C$34:$C$777,СВЦЭМ!$A$34:$A$777,$A109,СВЦЭМ!$B$34:$B$777,E$83)+'СЕТ СН'!$H$9+СВЦЭМ!$D$10+'СЕТ СН'!$H$5-'СЕТ СН'!$H$17</f>
        <v>4596.7708124400006</v>
      </c>
      <c r="F109" s="37">
        <f>SUMIFS(СВЦЭМ!$C$34:$C$777,СВЦЭМ!$A$34:$A$777,$A109,СВЦЭМ!$B$34:$B$777,F$83)+'СЕТ СН'!$H$9+СВЦЭМ!$D$10+'СЕТ СН'!$H$5-'СЕТ СН'!$H$17</f>
        <v>4593.3717388800005</v>
      </c>
      <c r="G109" s="37">
        <f>SUMIFS(СВЦЭМ!$C$34:$C$777,СВЦЭМ!$A$34:$A$777,$A109,СВЦЭМ!$B$34:$B$777,G$83)+'СЕТ СН'!$H$9+СВЦЭМ!$D$10+'СЕТ СН'!$H$5-'СЕТ СН'!$H$17</f>
        <v>4582.9496544000003</v>
      </c>
      <c r="H109" s="37">
        <f>SUMIFS(СВЦЭМ!$C$34:$C$777,СВЦЭМ!$A$34:$A$777,$A109,СВЦЭМ!$B$34:$B$777,H$83)+'СЕТ СН'!$H$9+СВЦЭМ!$D$10+'СЕТ СН'!$H$5-'СЕТ СН'!$H$17</f>
        <v>4562.1402235200003</v>
      </c>
      <c r="I109" s="37">
        <f>SUMIFS(СВЦЭМ!$C$34:$C$777,СВЦЭМ!$A$34:$A$777,$A109,СВЦЭМ!$B$34:$B$777,I$83)+'СЕТ СН'!$H$9+СВЦЭМ!$D$10+'СЕТ СН'!$H$5-'СЕТ СН'!$H$17</f>
        <v>4504.2714506500006</v>
      </c>
      <c r="J109" s="37">
        <f>SUMIFS(СВЦЭМ!$C$34:$C$777,СВЦЭМ!$A$34:$A$777,$A109,СВЦЭМ!$B$34:$B$777,J$83)+'СЕТ СН'!$H$9+СВЦЭМ!$D$10+'СЕТ СН'!$H$5-'СЕТ СН'!$H$17</f>
        <v>4510.51700755</v>
      </c>
      <c r="K109" s="37">
        <f>SUMIFS(СВЦЭМ!$C$34:$C$777,СВЦЭМ!$A$34:$A$777,$A109,СВЦЭМ!$B$34:$B$777,K$83)+'СЕТ СН'!$H$9+СВЦЭМ!$D$10+'СЕТ СН'!$H$5-'СЕТ СН'!$H$17</f>
        <v>4496.5353518600004</v>
      </c>
      <c r="L109" s="37">
        <f>SUMIFS(СВЦЭМ!$C$34:$C$777,СВЦЭМ!$A$34:$A$777,$A109,СВЦЭМ!$B$34:$B$777,L$83)+'СЕТ СН'!$H$9+СВЦЭМ!$D$10+'СЕТ СН'!$H$5-'СЕТ СН'!$H$17</f>
        <v>4487.0671439799999</v>
      </c>
      <c r="M109" s="37">
        <f>SUMIFS(СВЦЭМ!$C$34:$C$777,СВЦЭМ!$A$34:$A$777,$A109,СВЦЭМ!$B$34:$B$777,M$83)+'СЕТ СН'!$H$9+СВЦЭМ!$D$10+'СЕТ СН'!$H$5-'СЕТ СН'!$H$17</f>
        <v>4497.3595849800004</v>
      </c>
      <c r="N109" s="37">
        <f>SUMIFS(СВЦЭМ!$C$34:$C$777,СВЦЭМ!$A$34:$A$777,$A109,СВЦЭМ!$B$34:$B$777,N$83)+'СЕТ СН'!$H$9+СВЦЭМ!$D$10+'СЕТ СН'!$H$5-'СЕТ СН'!$H$17</f>
        <v>4512.4577331600003</v>
      </c>
      <c r="O109" s="37">
        <f>SUMIFS(СВЦЭМ!$C$34:$C$777,СВЦЭМ!$A$34:$A$777,$A109,СВЦЭМ!$B$34:$B$777,O$83)+'СЕТ СН'!$H$9+СВЦЭМ!$D$10+'СЕТ СН'!$H$5-'СЕТ СН'!$H$17</f>
        <v>4524.9845798900005</v>
      </c>
      <c r="P109" s="37">
        <f>SUMIFS(СВЦЭМ!$C$34:$C$777,СВЦЭМ!$A$34:$A$777,$A109,СВЦЭМ!$B$34:$B$777,P$83)+'СЕТ СН'!$H$9+СВЦЭМ!$D$10+'СЕТ СН'!$H$5-'СЕТ СН'!$H$17</f>
        <v>4544.66927132</v>
      </c>
      <c r="Q109" s="37">
        <f>SUMIFS(СВЦЭМ!$C$34:$C$777,СВЦЭМ!$A$34:$A$777,$A109,СВЦЭМ!$B$34:$B$777,Q$83)+'СЕТ СН'!$H$9+СВЦЭМ!$D$10+'СЕТ СН'!$H$5-'СЕТ СН'!$H$17</f>
        <v>4558.52732681</v>
      </c>
      <c r="R109" s="37">
        <f>SUMIFS(СВЦЭМ!$C$34:$C$777,СВЦЭМ!$A$34:$A$777,$A109,СВЦЭМ!$B$34:$B$777,R$83)+'СЕТ СН'!$H$9+СВЦЭМ!$D$10+'СЕТ СН'!$H$5-'СЕТ СН'!$H$17</f>
        <v>4560.7812975300003</v>
      </c>
      <c r="S109" s="37">
        <f>SUMIFS(СВЦЭМ!$C$34:$C$777,СВЦЭМ!$A$34:$A$777,$A109,СВЦЭМ!$B$34:$B$777,S$83)+'СЕТ СН'!$H$9+СВЦЭМ!$D$10+'СЕТ СН'!$H$5-'СЕТ СН'!$H$17</f>
        <v>4555.2789010000006</v>
      </c>
      <c r="T109" s="37">
        <f>SUMIFS(СВЦЭМ!$C$34:$C$777,СВЦЭМ!$A$34:$A$777,$A109,СВЦЭМ!$B$34:$B$777,T$83)+'СЕТ СН'!$H$9+СВЦЭМ!$D$10+'СЕТ СН'!$H$5-'СЕТ СН'!$H$17</f>
        <v>4521.3897674500004</v>
      </c>
      <c r="U109" s="37">
        <f>SUMIFS(СВЦЭМ!$C$34:$C$777,СВЦЭМ!$A$34:$A$777,$A109,СВЦЭМ!$B$34:$B$777,U$83)+'СЕТ СН'!$H$9+СВЦЭМ!$D$10+'СЕТ СН'!$H$5-'СЕТ СН'!$H$17</f>
        <v>4483.0384045999999</v>
      </c>
      <c r="V109" s="37">
        <f>SUMIFS(СВЦЭМ!$C$34:$C$777,СВЦЭМ!$A$34:$A$777,$A109,СВЦЭМ!$B$34:$B$777,V$83)+'СЕТ СН'!$H$9+СВЦЭМ!$D$10+'СЕТ СН'!$H$5-'СЕТ СН'!$H$17</f>
        <v>4487.3807621200003</v>
      </c>
      <c r="W109" s="37">
        <f>SUMIFS(СВЦЭМ!$C$34:$C$777,СВЦЭМ!$A$34:$A$777,$A109,СВЦЭМ!$B$34:$B$777,W$83)+'СЕТ СН'!$H$9+СВЦЭМ!$D$10+'СЕТ СН'!$H$5-'СЕТ СН'!$H$17</f>
        <v>4497.8076892099998</v>
      </c>
      <c r="X109" s="37">
        <f>SUMIFS(СВЦЭМ!$C$34:$C$777,СВЦЭМ!$A$34:$A$777,$A109,СВЦЭМ!$B$34:$B$777,X$83)+'СЕТ СН'!$H$9+СВЦЭМ!$D$10+'СЕТ СН'!$H$5-'СЕТ СН'!$H$17</f>
        <v>4527.5181696199998</v>
      </c>
      <c r="Y109" s="37">
        <f>SUMIFS(СВЦЭМ!$C$34:$C$777,СВЦЭМ!$A$34:$A$777,$A109,СВЦЭМ!$B$34:$B$777,Y$83)+'СЕТ СН'!$H$9+СВЦЭМ!$D$10+'СЕТ СН'!$H$5-'СЕТ СН'!$H$17</f>
        <v>4559.0196025300002</v>
      </c>
    </row>
    <row r="110" spans="1:25" ht="15.75" x14ac:dyDescent="0.2">
      <c r="A110" s="36">
        <f t="shared" si="2"/>
        <v>43158</v>
      </c>
      <c r="B110" s="37">
        <f>SUMIFS(СВЦЭМ!$C$34:$C$777,СВЦЭМ!$A$34:$A$777,$A110,СВЦЭМ!$B$34:$B$777,B$83)+'СЕТ СН'!$H$9+СВЦЭМ!$D$10+'СЕТ СН'!$H$5-'СЕТ СН'!$H$17</f>
        <v>4514.9259800299997</v>
      </c>
      <c r="C110" s="37">
        <f>SUMIFS(СВЦЭМ!$C$34:$C$777,СВЦЭМ!$A$34:$A$777,$A110,СВЦЭМ!$B$34:$B$777,C$83)+'СЕТ СН'!$H$9+СВЦЭМ!$D$10+'СЕТ СН'!$H$5-'СЕТ СН'!$H$17</f>
        <v>4538.9920452699998</v>
      </c>
      <c r="D110" s="37">
        <f>SUMIFS(СВЦЭМ!$C$34:$C$777,СВЦЭМ!$A$34:$A$777,$A110,СВЦЭМ!$B$34:$B$777,D$83)+'СЕТ СН'!$H$9+СВЦЭМ!$D$10+'СЕТ СН'!$H$5-'СЕТ СН'!$H$17</f>
        <v>4594.8093049199997</v>
      </c>
      <c r="E110" s="37">
        <f>SUMIFS(СВЦЭМ!$C$34:$C$777,СВЦЭМ!$A$34:$A$777,$A110,СВЦЭМ!$B$34:$B$777,E$83)+'СЕТ СН'!$H$9+СВЦЭМ!$D$10+'СЕТ СН'!$H$5-'СЕТ СН'!$H$17</f>
        <v>4614.1812834700004</v>
      </c>
      <c r="F110" s="37">
        <f>SUMIFS(СВЦЭМ!$C$34:$C$777,СВЦЭМ!$A$34:$A$777,$A110,СВЦЭМ!$B$34:$B$777,F$83)+'СЕТ СН'!$H$9+СВЦЭМ!$D$10+'СЕТ СН'!$H$5-'СЕТ СН'!$H$17</f>
        <v>4611.3280898000003</v>
      </c>
      <c r="G110" s="37">
        <f>SUMIFS(СВЦЭМ!$C$34:$C$777,СВЦЭМ!$A$34:$A$777,$A110,СВЦЭМ!$B$34:$B$777,G$83)+'СЕТ СН'!$H$9+СВЦЭМ!$D$10+'СЕТ СН'!$H$5-'СЕТ СН'!$H$17</f>
        <v>4592.7498447600001</v>
      </c>
      <c r="H110" s="37">
        <f>SUMIFS(СВЦЭМ!$C$34:$C$777,СВЦЭМ!$A$34:$A$777,$A110,СВЦЭМ!$B$34:$B$777,H$83)+'СЕТ СН'!$H$9+СВЦЭМ!$D$10+'СЕТ СН'!$H$5-'СЕТ СН'!$H$17</f>
        <v>4574.1026970000003</v>
      </c>
      <c r="I110" s="37">
        <f>SUMIFS(СВЦЭМ!$C$34:$C$777,СВЦЭМ!$A$34:$A$777,$A110,СВЦЭМ!$B$34:$B$777,I$83)+'СЕТ СН'!$H$9+СВЦЭМ!$D$10+'СЕТ СН'!$H$5-'СЕТ СН'!$H$17</f>
        <v>4502.7058932</v>
      </c>
      <c r="J110" s="37">
        <f>SUMIFS(СВЦЭМ!$C$34:$C$777,СВЦЭМ!$A$34:$A$777,$A110,СВЦЭМ!$B$34:$B$777,J$83)+'СЕТ СН'!$H$9+СВЦЭМ!$D$10+'СЕТ СН'!$H$5-'СЕТ СН'!$H$17</f>
        <v>4510.9480473399999</v>
      </c>
      <c r="K110" s="37">
        <f>SUMIFS(СВЦЭМ!$C$34:$C$777,СВЦЭМ!$A$34:$A$777,$A110,СВЦЭМ!$B$34:$B$777,K$83)+'СЕТ СН'!$H$9+СВЦЭМ!$D$10+'СЕТ СН'!$H$5-'СЕТ СН'!$H$17</f>
        <v>4493.7037135800001</v>
      </c>
      <c r="L110" s="37">
        <f>SUMIFS(СВЦЭМ!$C$34:$C$777,СВЦЭМ!$A$34:$A$777,$A110,СВЦЭМ!$B$34:$B$777,L$83)+'СЕТ СН'!$H$9+СВЦЭМ!$D$10+'СЕТ СН'!$H$5-'СЕТ СН'!$H$17</f>
        <v>4488.7045224599997</v>
      </c>
      <c r="M110" s="37">
        <f>SUMIFS(СВЦЭМ!$C$34:$C$777,СВЦЭМ!$A$34:$A$777,$A110,СВЦЭМ!$B$34:$B$777,M$83)+'СЕТ СН'!$H$9+СВЦЭМ!$D$10+'СЕТ СН'!$H$5-'СЕТ СН'!$H$17</f>
        <v>4497.5666887799998</v>
      </c>
      <c r="N110" s="37">
        <f>SUMIFS(СВЦЭМ!$C$34:$C$777,СВЦЭМ!$A$34:$A$777,$A110,СВЦЭМ!$B$34:$B$777,N$83)+'СЕТ СН'!$H$9+СВЦЭМ!$D$10+'СЕТ СН'!$H$5-'СЕТ СН'!$H$17</f>
        <v>4517.3485320400005</v>
      </c>
      <c r="O110" s="37">
        <f>SUMIFS(СВЦЭМ!$C$34:$C$777,СВЦЭМ!$A$34:$A$777,$A110,СВЦЭМ!$B$34:$B$777,O$83)+'СЕТ СН'!$H$9+СВЦЭМ!$D$10+'СЕТ СН'!$H$5-'СЕТ СН'!$H$17</f>
        <v>4527.5299779799998</v>
      </c>
      <c r="P110" s="37">
        <f>SUMIFS(СВЦЭМ!$C$34:$C$777,СВЦЭМ!$A$34:$A$777,$A110,СВЦЭМ!$B$34:$B$777,P$83)+'СЕТ СН'!$H$9+СВЦЭМ!$D$10+'СЕТ СН'!$H$5-'СЕТ СН'!$H$17</f>
        <v>4540.7239565700002</v>
      </c>
      <c r="Q110" s="37">
        <f>SUMIFS(СВЦЭМ!$C$34:$C$777,СВЦЭМ!$A$34:$A$777,$A110,СВЦЭМ!$B$34:$B$777,Q$83)+'СЕТ СН'!$H$9+СВЦЭМ!$D$10+'СЕТ СН'!$H$5-'СЕТ СН'!$H$17</f>
        <v>4546.3436183000003</v>
      </c>
      <c r="R110" s="37">
        <f>SUMIFS(СВЦЭМ!$C$34:$C$777,СВЦЭМ!$A$34:$A$777,$A110,СВЦЭМ!$B$34:$B$777,R$83)+'СЕТ СН'!$H$9+СВЦЭМ!$D$10+'СЕТ СН'!$H$5-'СЕТ СН'!$H$17</f>
        <v>4547.9839511600003</v>
      </c>
      <c r="S110" s="37">
        <f>SUMIFS(СВЦЭМ!$C$34:$C$777,СВЦЭМ!$A$34:$A$777,$A110,СВЦЭМ!$B$34:$B$777,S$83)+'СЕТ СН'!$H$9+СВЦЭМ!$D$10+'СЕТ СН'!$H$5-'СЕТ СН'!$H$17</f>
        <v>4548.0568919500001</v>
      </c>
      <c r="T110" s="37">
        <f>SUMIFS(СВЦЭМ!$C$34:$C$777,СВЦЭМ!$A$34:$A$777,$A110,СВЦЭМ!$B$34:$B$777,T$83)+'СЕТ СН'!$H$9+СВЦЭМ!$D$10+'СЕТ СН'!$H$5-'СЕТ СН'!$H$17</f>
        <v>4510.2077075099996</v>
      </c>
      <c r="U110" s="37">
        <f>SUMIFS(СВЦЭМ!$C$34:$C$777,СВЦЭМ!$A$34:$A$777,$A110,СВЦЭМ!$B$34:$B$777,U$83)+'СЕТ СН'!$H$9+СВЦЭМ!$D$10+'СЕТ СН'!$H$5-'СЕТ СН'!$H$17</f>
        <v>4480.0773087099997</v>
      </c>
      <c r="V110" s="37">
        <f>SUMIFS(СВЦЭМ!$C$34:$C$777,СВЦЭМ!$A$34:$A$777,$A110,СВЦЭМ!$B$34:$B$777,V$83)+'СЕТ СН'!$H$9+СВЦЭМ!$D$10+'СЕТ СН'!$H$5-'СЕТ СН'!$H$17</f>
        <v>4482.0019051999998</v>
      </c>
      <c r="W110" s="37">
        <f>SUMIFS(СВЦЭМ!$C$34:$C$777,СВЦЭМ!$A$34:$A$777,$A110,СВЦЭМ!$B$34:$B$777,W$83)+'СЕТ СН'!$H$9+СВЦЭМ!$D$10+'СЕТ СН'!$H$5-'СЕТ СН'!$H$17</f>
        <v>4482.4348440200001</v>
      </c>
      <c r="X110" s="37">
        <f>SUMIFS(СВЦЭМ!$C$34:$C$777,СВЦЭМ!$A$34:$A$777,$A110,СВЦЭМ!$B$34:$B$777,X$83)+'СЕТ СН'!$H$9+СВЦЭМ!$D$10+'СЕТ СН'!$H$5-'СЕТ СН'!$H$17</f>
        <v>4507.9216879100004</v>
      </c>
      <c r="Y110" s="37">
        <f>SUMIFS(СВЦЭМ!$C$34:$C$777,СВЦЭМ!$A$34:$A$777,$A110,СВЦЭМ!$B$34:$B$777,Y$83)+'СЕТ СН'!$H$9+СВЦЭМ!$D$10+'СЕТ СН'!$H$5-'СЕТ СН'!$H$17</f>
        <v>4542.8092084500004</v>
      </c>
    </row>
    <row r="111" spans="1:25" ht="15.75" x14ac:dyDescent="0.2">
      <c r="A111" s="36">
        <f t="shared" si="2"/>
        <v>43159</v>
      </c>
      <c r="B111" s="37">
        <f>SUMIFS(СВЦЭМ!$C$34:$C$777,СВЦЭМ!$A$34:$A$777,$A111,СВЦЭМ!$B$34:$B$777,B$83)+'СЕТ СН'!$H$9+СВЦЭМ!$D$10+'СЕТ СН'!$H$5-'СЕТ СН'!$H$17</f>
        <v>4530.6179650399999</v>
      </c>
      <c r="C111" s="37">
        <f>SUMIFS(СВЦЭМ!$C$34:$C$777,СВЦЭМ!$A$34:$A$777,$A111,СВЦЭМ!$B$34:$B$777,C$83)+'СЕТ СН'!$H$9+СВЦЭМ!$D$10+'СЕТ СН'!$H$5-'СЕТ СН'!$H$17</f>
        <v>4562.56485135</v>
      </c>
      <c r="D111" s="37">
        <f>SUMIFS(СВЦЭМ!$C$34:$C$777,СВЦЭМ!$A$34:$A$777,$A111,СВЦЭМ!$B$34:$B$777,D$83)+'СЕТ СН'!$H$9+СВЦЭМ!$D$10+'СЕТ СН'!$H$5-'СЕТ СН'!$H$17</f>
        <v>4616.2317099100001</v>
      </c>
      <c r="E111" s="37">
        <f>SUMIFS(СВЦЭМ!$C$34:$C$777,СВЦЭМ!$A$34:$A$777,$A111,СВЦЭМ!$B$34:$B$777,E$83)+'СЕТ СН'!$H$9+СВЦЭМ!$D$10+'СЕТ СН'!$H$5-'СЕТ СН'!$H$17</f>
        <v>4627.3142937000002</v>
      </c>
      <c r="F111" s="37">
        <f>SUMIFS(СВЦЭМ!$C$34:$C$777,СВЦЭМ!$A$34:$A$777,$A111,СВЦЭМ!$B$34:$B$777,F$83)+'СЕТ СН'!$H$9+СВЦЭМ!$D$10+'СЕТ СН'!$H$5-'СЕТ СН'!$H$17</f>
        <v>4621.3628870600005</v>
      </c>
      <c r="G111" s="37">
        <f>SUMIFS(СВЦЭМ!$C$34:$C$777,СВЦЭМ!$A$34:$A$777,$A111,СВЦЭМ!$B$34:$B$777,G$83)+'СЕТ СН'!$H$9+СВЦЭМ!$D$10+'СЕТ СН'!$H$5-'СЕТ СН'!$H$17</f>
        <v>4593.7964704599999</v>
      </c>
      <c r="H111" s="37">
        <f>SUMIFS(СВЦЭМ!$C$34:$C$777,СВЦЭМ!$A$34:$A$777,$A111,СВЦЭМ!$B$34:$B$777,H$83)+'СЕТ СН'!$H$9+СВЦЭМ!$D$10+'СЕТ СН'!$H$5-'СЕТ СН'!$H$17</f>
        <v>4543.3289476899999</v>
      </c>
      <c r="I111" s="37">
        <f>SUMIFS(СВЦЭМ!$C$34:$C$777,СВЦЭМ!$A$34:$A$777,$A111,СВЦЭМ!$B$34:$B$777,I$83)+'СЕТ СН'!$H$9+СВЦЭМ!$D$10+'СЕТ СН'!$H$5-'СЕТ СН'!$H$17</f>
        <v>4486.1374582099997</v>
      </c>
      <c r="J111" s="37">
        <f>SUMIFS(СВЦЭМ!$C$34:$C$777,СВЦЭМ!$A$34:$A$777,$A111,СВЦЭМ!$B$34:$B$777,J$83)+'СЕТ СН'!$H$9+СВЦЭМ!$D$10+'СЕТ СН'!$H$5-'СЕТ СН'!$H$17</f>
        <v>4501.1761277900005</v>
      </c>
      <c r="K111" s="37">
        <f>SUMIFS(СВЦЭМ!$C$34:$C$777,СВЦЭМ!$A$34:$A$777,$A111,СВЦЭМ!$B$34:$B$777,K$83)+'СЕТ СН'!$H$9+СВЦЭМ!$D$10+'СЕТ СН'!$H$5-'СЕТ СН'!$H$17</f>
        <v>4474.1362043400004</v>
      </c>
      <c r="L111" s="37">
        <f>SUMIFS(СВЦЭМ!$C$34:$C$777,СВЦЭМ!$A$34:$A$777,$A111,СВЦЭМ!$B$34:$B$777,L$83)+'СЕТ СН'!$H$9+СВЦЭМ!$D$10+'СЕТ СН'!$H$5-'СЕТ СН'!$H$17</f>
        <v>4472.5938808700002</v>
      </c>
      <c r="M111" s="37">
        <f>SUMIFS(СВЦЭМ!$C$34:$C$777,СВЦЭМ!$A$34:$A$777,$A111,СВЦЭМ!$B$34:$B$777,M$83)+'СЕТ СН'!$H$9+СВЦЭМ!$D$10+'СЕТ СН'!$H$5-'СЕТ СН'!$H$17</f>
        <v>4489.6861557500006</v>
      </c>
      <c r="N111" s="37">
        <f>SUMIFS(СВЦЭМ!$C$34:$C$777,СВЦЭМ!$A$34:$A$777,$A111,СВЦЭМ!$B$34:$B$777,N$83)+'СЕТ СН'!$H$9+СВЦЭМ!$D$10+'СЕТ СН'!$H$5-'СЕТ СН'!$H$17</f>
        <v>4491.1607244899997</v>
      </c>
      <c r="O111" s="37">
        <f>SUMIFS(СВЦЭМ!$C$34:$C$777,СВЦЭМ!$A$34:$A$777,$A111,СВЦЭМ!$B$34:$B$777,O$83)+'СЕТ СН'!$H$9+СВЦЭМ!$D$10+'СЕТ СН'!$H$5-'СЕТ СН'!$H$17</f>
        <v>4488.2327791899997</v>
      </c>
      <c r="P111" s="37">
        <f>SUMIFS(СВЦЭМ!$C$34:$C$777,СВЦЭМ!$A$34:$A$777,$A111,СВЦЭМ!$B$34:$B$777,P$83)+'СЕТ СН'!$H$9+СВЦЭМ!$D$10+'СЕТ СН'!$H$5-'СЕТ СН'!$H$17</f>
        <v>4521.3099492700003</v>
      </c>
      <c r="Q111" s="37">
        <f>SUMIFS(СВЦЭМ!$C$34:$C$777,СВЦЭМ!$A$34:$A$777,$A111,СВЦЭМ!$B$34:$B$777,Q$83)+'СЕТ СН'!$H$9+СВЦЭМ!$D$10+'СЕТ СН'!$H$5-'СЕТ СН'!$H$17</f>
        <v>4523.1485105800002</v>
      </c>
      <c r="R111" s="37">
        <f>SUMIFS(СВЦЭМ!$C$34:$C$777,СВЦЭМ!$A$34:$A$777,$A111,СВЦЭМ!$B$34:$B$777,R$83)+'СЕТ СН'!$H$9+СВЦЭМ!$D$10+'СЕТ СН'!$H$5-'СЕТ СН'!$H$17</f>
        <v>4523.93689189</v>
      </c>
      <c r="S111" s="37">
        <f>SUMIFS(СВЦЭМ!$C$34:$C$777,СВЦЭМ!$A$34:$A$777,$A111,СВЦЭМ!$B$34:$B$777,S$83)+'СЕТ СН'!$H$9+СВЦЭМ!$D$10+'СЕТ СН'!$H$5-'СЕТ СН'!$H$17</f>
        <v>4512.1477847800006</v>
      </c>
      <c r="T111" s="37">
        <f>SUMIFS(СВЦЭМ!$C$34:$C$777,СВЦЭМ!$A$34:$A$777,$A111,СВЦЭМ!$B$34:$B$777,T$83)+'СЕТ СН'!$H$9+СВЦЭМ!$D$10+'СЕТ СН'!$H$5-'СЕТ СН'!$H$17</f>
        <v>4499.6152784800006</v>
      </c>
      <c r="U111" s="37">
        <f>SUMIFS(СВЦЭМ!$C$34:$C$777,СВЦЭМ!$A$34:$A$777,$A111,СВЦЭМ!$B$34:$B$777,U$83)+'СЕТ СН'!$H$9+СВЦЭМ!$D$10+'СЕТ СН'!$H$5-'СЕТ СН'!$H$17</f>
        <v>4470.4530692799999</v>
      </c>
      <c r="V111" s="37">
        <f>SUMIFS(СВЦЭМ!$C$34:$C$777,СВЦЭМ!$A$34:$A$777,$A111,СВЦЭМ!$B$34:$B$777,V$83)+'СЕТ СН'!$H$9+СВЦЭМ!$D$10+'СЕТ СН'!$H$5-'СЕТ СН'!$H$17</f>
        <v>4473.4193479100004</v>
      </c>
      <c r="W111" s="37">
        <f>SUMIFS(СВЦЭМ!$C$34:$C$777,СВЦЭМ!$A$34:$A$777,$A111,СВЦЭМ!$B$34:$B$777,W$83)+'СЕТ СН'!$H$9+СВЦЭМ!$D$10+'СЕТ СН'!$H$5-'СЕТ СН'!$H$17</f>
        <v>4486.1205792999999</v>
      </c>
      <c r="X111" s="37">
        <f>SUMIFS(СВЦЭМ!$C$34:$C$777,СВЦЭМ!$A$34:$A$777,$A111,СВЦЭМ!$B$34:$B$777,X$83)+'СЕТ СН'!$H$9+СВЦЭМ!$D$10+'СЕТ СН'!$H$5-'СЕТ СН'!$H$17</f>
        <v>4509.5232887800003</v>
      </c>
      <c r="Y111" s="37">
        <f>SUMIFS(СВЦЭМ!$C$34:$C$777,СВЦЭМ!$A$34:$A$777,$A111,СВЦЭМ!$B$34:$B$777,Y$83)+'СЕТ СН'!$H$9+СВЦЭМ!$D$10+'СЕТ СН'!$H$5-'СЕТ СН'!$H$17</f>
        <v>4517.7478763300005</v>
      </c>
    </row>
    <row r="112" spans="1:25" ht="15.75" hidden="1" x14ac:dyDescent="0.2">
      <c r="A112" s="36">
        <f t="shared" si="2"/>
        <v>43160</v>
      </c>
      <c r="B112" s="37">
        <f>SUMIFS(СВЦЭМ!$C$34:$C$777,СВЦЭМ!$A$34:$A$777,$A112,СВЦЭМ!$B$34:$B$777,B$83)+'СЕТ СН'!$H$9+СВЦЭМ!$D$10+'СЕТ СН'!$H$5-'СЕТ СН'!$H$17</f>
        <v>3523.2716158899998</v>
      </c>
      <c r="C112" s="37">
        <f>SUMIFS(СВЦЭМ!$C$34:$C$777,СВЦЭМ!$A$34:$A$777,$A112,СВЦЭМ!$B$34:$B$777,C$83)+'СЕТ СН'!$H$9+СВЦЭМ!$D$10+'СЕТ СН'!$H$5-'СЕТ СН'!$H$17</f>
        <v>3523.2716158899998</v>
      </c>
      <c r="D112" s="37">
        <f>SUMIFS(СВЦЭМ!$C$34:$C$777,СВЦЭМ!$A$34:$A$777,$A112,СВЦЭМ!$B$34:$B$777,D$83)+'СЕТ СН'!$H$9+СВЦЭМ!$D$10+'СЕТ СН'!$H$5-'СЕТ СН'!$H$17</f>
        <v>3523.2716158899998</v>
      </c>
      <c r="E112" s="37">
        <f>SUMIFS(СВЦЭМ!$C$34:$C$777,СВЦЭМ!$A$34:$A$777,$A112,СВЦЭМ!$B$34:$B$777,E$83)+'СЕТ СН'!$H$9+СВЦЭМ!$D$10+'СЕТ СН'!$H$5-'СЕТ СН'!$H$17</f>
        <v>3523.2716158899998</v>
      </c>
      <c r="F112" s="37">
        <f>SUMIFS(СВЦЭМ!$C$34:$C$777,СВЦЭМ!$A$34:$A$777,$A112,СВЦЭМ!$B$34:$B$777,F$83)+'СЕТ СН'!$H$9+СВЦЭМ!$D$10+'СЕТ СН'!$H$5-'СЕТ СН'!$H$17</f>
        <v>3523.2716158899998</v>
      </c>
      <c r="G112" s="37">
        <f>SUMIFS(СВЦЭМ!$C$34:$C$777,СВЦЭМ!$A$34:$A$777,$A112,СВЦЭМ!$B$34:$B$777,G$83)+'СЕТ СН'!$H$9+СВЦЭМ!$D$10+'СЕТ СН'!$H$5-'СЕТ СН'!$H$17</f>
        <v>3523.2716158899998</v>
      </c>
      <c r="H112" s="37">
        <f>SUMIFS(СВЦЭМ!$C$34:$C$777,СВЦЭМ!$A$34:$A$777,$A112,СВЦЭМ!$B$34:$B$777,H$83)+'СЕТ СН'!$H$9+СВЦЭМ!$D$10+'СЕТ СН'!$H$5-'СЕТ СН'!$H$17</f>
        <v>3523.2716158899998</v>
      </c>
      <c r="I112" s="37">
        <f>SUMIFS(СВЦЭМ!$C$34:$C$777,СВЦЭМ!$A$34:$A$777,$A112,СВЦЭМ!$B$34:$B$777,I$83)+'СЕТ СН'!$H$9+СВЦЭМ!$D$10+'СЕТ СН'!$H$5-'СЕТ СН'!$H$17</f>
        <v>3523.2716158899998</v>
      </c>
      <c r="J112" s="37">
        <f>SUMIFS(СВЦЭМ!$C$34:$C$777,СВЦЭМ!$A$34:$A$777,$A112,СВЦЭМ!$B$34:$B$777,J$83)+'СЕТ СН'!$H$9+СВЦЭМ!$D$10+'СЕТ СН'!$H$5-'СЕТ СН'!$H$17</f>
        <v>3523.2716158899998</v>
      </c>
      <c r="K112" s="37">
        <f>SUMIFS(СВЦЭМ!$C$34:$C$777,СВЦЭМ!$A$34:$A$777,$A112,СВЦЭМ!$B$34:$B$777,K$83)+'СЕТ СН'!$H$9+СВЦЭМ!$D$10+'СЕТ СН'!$H$5-'СЕТ СН'!$H$17</f>
        <v>3523.2716158899998</v>
      </c>
      <c r="L112" s="37">
        <f>SUMIFS(СВЦЭМ!$C$34:$C$777,СВЦЭМ!$A$34:$A$777,$A112,СВЦЭМ!$B$34:$B$777,L$83)+'СЕТ СН'!$H$9+СВЦЭМ!$D$10+'СЕТ СН'!$H$5-'СЕТ СН'!$H$17</f>
        <v>3523.2716158899998</v>
      </c>
      <c r="M112" s="37">
        <f>SUMIFS(СВЦЭМ!$C$34:$C$777,СВЦЭМ!$A$34:$A$777,$A112,СВЦЭМ!$B$34:$B$777,M$83)+'СЕТ СН'!$H$9+СВЦЭМ!$D$10+'СЕТ СН'!$H$5-'СЕТ СН'!$H$17</f>
        <v>3523.2716158899998</v>
      </c>
      <c r="N112" s="37">
        <f>SUMIFS(СВЦЭМ!$C$34:$C$777,СВЦЭМ!$A$34:$A$777,$A112,СВЦЭМ!$B$34:$B$777,N$83)+'СЕТ СН'!$H$9+СВЦЭМ!$D$10+'СЕТ СН'!$H$5-'СЕТ СН'!$H$17</f>
        <v>3523.2716158899998</v>
      </c>
      <c r="O112" s="37">
        <f>SUMIFS(СВЦЭМ!$C$34:$C$777,СВЦЭМ!$A$34:$A$777,$A112,СВЦЭМ!$B$34:$B$777,O$83)+'СЕТ СН'!$H$9+СВЦЭМ!$D$10+'СЕТ СН'!$H$5-'СЕТ СН'!$H$17</f>
        <v>3523.2716158899998</v>
      </c>
      <c r="P112" s="37">
        <f>SUMIFS(СВЦЭМ!$C$34:$C$777,СВЦЭМ!$A$34:$A$777,$A112,СВЦЭМ!$B$34:$B$777,P$83)+'СЕТ СН'!$H$9+СВЦЭМ!$D$10+'СЕТ СН'!$H$5-'СЕТ СН'!$H$17</f>
        <v>3523.2716158899998</v>
      </c>
      <c r="Q112" s="37">
        <f>SUMIFS(СВЦЭМ!$C$34:$C$777,СВЦЭМ!$A$34:$A$777,$A112,СВЦЭМ!$B$34:$B$777,Q$83)+'СЕТ СН'!$H$9+СВЦЭМ!$D$10+'СЕТ СН'!$H$5-'СЕТ СН'!$H$17</f>
        <v>3523.2716158899998</v>
      </c>
      <c r="R112" s="37">
        <f>SUMIFS(СВЦЭМ!$C$34:$C$777,СВЦЭМ!$A$34:$A$777,$A112,СВЦЭМ!$B$34:$B$777,R$83)+'СЕТ СН'!$H$9+СВЦЭМ!$D$10+'СЕТ СН'!$H$5-'СЕТ СН'!$H$17</f>
        <v>3523.2716158899998</v>
      </c>
      <c r="S112" s="37">
        <f>SUMIFS(СВЦЭМ!$C$34:$C$777,СВЦЭМ!$A$34:$A$777,$A112,СВЦЭМ!$B$34:$B$777,S$83)+'СЕТ СН'!$H$9+СВЦЭМ!$D$10+'СЕТ СН'!$H$5-'СЕТ СН'!$H$17</f>
        <v>3523.2716158899998</v>
      </c>
      <c r="T112" s="37">
        <f>SUMIFS(СВЦЭМ!$C$34:$C$777,СВЦЭМ!$A$34:$A$777,$A112,СВЦЭМ!$B$34:$B$777,T$83)+'СЕТ СН'!$H$9+СВЦЭМ!$D$10+'СЕТ СН'!$H$5-'СЕТ СН'!$H$17</f>
        <v>3523.2716158899998</v>
      </c>
      <c r="U112" s="37">
        <f>SUMIFS(СВЦЭМ!$C$34:$C$777,СВЦЭМ!$A$34:$A$777,$A112,СВЦЭМ!$B$34:$B$777,U$83)+'СЕТ СН'!$H$9+СВЦЭМ!$D$10+'СЕТ СН'!$H$5-'СЕТ СН'!$H$17</f>
        <v>3523.2716158899998</v>
      </c>
      <c r="V112" s="37">
        <f>SUMIFS(СВЦЭМ!$C$34:$C$777,СВЦЭМ!$A$34:$A$777,$A112,СВЦЭМ!$B$34:$B$777,V$83)+'СЕТ СН'!$H$9+СВЦЭМ!$D$10+'СЕТ СН'!$H$5-'СЕТ СН'!$H$17</f>
        <v>3523.2716158899998</v>
      </c>
      <c r="W112" s="37">
        <f>SUMIFS(СВЦЭМ!$C$34:$C$777,СВЦЭМ!$A$34:$A$777,$A112,СВЦЭМ!$B$34:$B$777,W$83)+'СЕТ СН'!$H$9+СВЦЭМ!$D$10+'СЕТ СН'!$H$5-'СЕТ СН'!$H$17</f>
        <v>3523.2716158899998</v>
      </c>
      <c r="X112" s="37">
        <f>SUMIFS(СВЦЭМ!$C$34:$C$777,СВЦЭМ!$A$34:$A$777,$A112,СВЦЭМ!$B$34:$B$777,X$83)+'СЕТ СН'!$H$9+СВЦЭМ!$D$10+'СЕТ СН'!$H$5-'СЕТ СН'!$H$17</f>
        <v>3523.2716158899998</v>
      </c>
      <c r="Y112" s="37">
        <f>SUMIFS(СВЦЭМ!$C$34:$C$777,СВЦЭМ!$A$34:$A$777,$A112,СВЦЭМ!$B$34:$B$777,Y$83)+'СЕТ СН'!$H$9+СВЦЭМ!$D$10+'СЕТ СН'!$H$5-'СЕТ СН'!$H$17</f>
        <v>3523.2716158899998</v>
      </c>
    </row>
    <row r="113" spans="1:27" ht="15.75" hidden="1" x14ac:dyDescent="0.2">
      <c r="A113" s="36">
        <f t="shared" si="2"/>
        <v>43161</v>
      </c>
      <c r="B113" s="37">
        <f>SUMIFS(СВЦЭМ!$C$34:$C$777,СВЦЭМ!$A$34:$A$777,$A113,СВЦЭМ!$B$34:$B$777,B$83)+'СЕТ СН'!$H$9+СВЦЭМ!$D$10+'СЕТ СН'!$H$5-'СЕТ СН'!$H$17</f>
        <v>3523.2716158899998</v>
      </c>
      <c r="C113" s="37">
        <f>SUMIFS(СВЦЭМ!$C$34:$C$777,СВЦЭМ!$A$34:$A$777,$A113,СВЦЭМ!$B$34:$B$777,C$83)+'СЕТ СН'!$H$9+СВЦЭМ!$D$10+'СЕТ СН'!$H$5-'СЕТ СН'!$H$17</f>
        <v>3523.2716158899998</v>
      </c>
      <c r="D113" s="37">
        <f>SUMIFS(СВЦЭМ!$C$34:$C$777,СВЦЭМ!$A$34:$A$777,$A113,СВЦЭМ!$B$34:$B$777,D$83)+'СЕТ СН'!$H$9+СВЦЭМ!$D$10+'СЕТ СН'!$H$5-'СЕТ СН'!$H$17</f>
        <v>3523.2716158899998</v>
      </c>
      <c r="E113" s="37">
        <f>SUMIFS(СВЦЭМ!$C$34:$C$777,СВЦЭМ!$A$34:$A$777,$A113,СВЦЭМ!$B$34:$B$777,E$83)+'СЕТ СН'!$H$9+СВЦЭМ!$D$10+'СЕТ СН'!$H$5-'СЕТ СН'!$H$17</f>
        <v>3523.2716158899998</v>
      </c>
      <c r="F113" s="37">
        <f>SUMIFS(СВЦЭМ!$C$34:$C$777,СВЦЭМ!$A$34:$A$777,$A113,СВЦЭМ!$B$34:$B$777,F$83)+'СЕТ СН'!$H$9+СВЦЭМ!$D$10+'СЕТ СН'!$H$5-'СЕТ СН'!$H$17</f>
        <v>3523.2716158899998</v>
      </c>
      <c r="G113" s="37">
        <f>SUMIFS(СВЦЭМ!$C$34:$C$777,СВЦЭМ!$A$34:$A$777,$A113,СВЦЭМ!$B$34:$B$777,G$83)+'СЕТ СН'!$H$9+СВЦЭМ!$D$10+'СЕТ СН'!$H$5-'СЕТ СН'!$H$17</f>
        <v>3523.2716158899998</v>
      </c>
      <c r="H113" s="37">
        <f>SUMIFS(СВЦЭМ!$C$34:$C$777,СВЦЭМ!$A$34:$A$777,$A113,СВЦЭМ!$B$34:$B$777,H$83)+'СЕТ СН'!$H$9+СВЦЭМ!$D$10+'СЕТ СН'!$H$5-'СЕТ СН'!$H$17</f>
        <v>3523.2716158899998</v>
      </c>
      <c r="I113" s="37">
        <f>SUMIFS(СВЦЭМ!$C$34:$C$777,СВЦЭМ!$A$34:$A$777,$A113,СВЦЭМ!$B$34:$B$777,I$83)+'СЕТ СН'!$H$9+СВЦЭМ!$D$10+'СЕТ СН'!$H$5-'СЕТ СН'!$H$17</f>
        <v>3523.2716158899998</v>
      </c>
      <c r="J113" s="37">
        <f>SUMIFS(СВЦЭМ!$C$34:$C$777,СВЦЭМ!$A$34:$A$777,$A113,СВЦЭМ!$B$34:$B$777,J$83)+'СЕТ СН'!$H$9+СВЦЭМ!$D$10+'СЕТ СН'!$H$5-'СЕТ СН'!$H$17</f>
        <v>3523.2716158899998</v>
      </c>
      <c r="K113" s="37">
        <f>SUMIFS(СВЦЭМ!$C$34:$C$777,СВЦЭМ!$A$34:$A$777,$A113,СВЦЭМ!$B$34:$B$777,K$83)+'СЕТ СН'!$H$9+СВЦЭМ!$D$10+'СЕТ СН'!$H$5-'СЕТ СН'!$H$17</f>
        <v>3523.2716158899998</v>
      </c>
      <c r="L113" s="37">
        <f>SUMIFS(СВЦЭМ!$C$34:$C$777,СВЦЭМ!$A$34:$A$777,$A113,СВЦЭМ!$B$34:$B$777,L$83)+'СЕТ СН'!$H$9+СВЦЭМ!$D$10+'СЕТ СН'!$H$5-'СЕТ СН'!$H$17</f>
        <v>3523.2716158899998</v>
      </c>
      <c r="M113" s="37">
        <f>SUMIFS(СВЦЭМ!$C$34:$C$777,СВЦЭМ!$A$34:$A$777,$A113,СВЦЭМ!$B$34:$B$777,M$83)+'СЕТ СН'!$H$9+СВЦЭМ!$D$10+'СЕТ СН'!$H$5-'СЕТ СН'!$H$17</f>
        <v>3523.2716158899998</v>
      </c>
      <c r="N113" s="37">
        <f>SUMIFS(СВЦЭМ!$C$34:$C$777,СВЦЭМ!$A$34:$A$777,$A113,СВЦЭМ!$B$34:$B$777,N$83)+'СЕТ СН'!$H$9+СВЦЭМ!$D$10+'СЕТ СН'!$H$5-'СЕТ СН'!$H$17</f>
        <v>3523.2716158899998</v>
      </c>
      <c r="O113" s="37">
        <f>SUMIFS(СВЦЭМ!$C$34:$C$777,СВЦЭМ!$A$34:$A$777,$A113,СВЦЭМ!$B$34:$B$777,O$83)+'СЕТ СН'!$H$9+СВЦЭМ!$D$10+'СЕТ СН'!$H$5-'СЕТ СН'!$H$17</f>
        <v>3523.2716158899998</v>
      </c>
      <c r="P113" s="37">
        <f>SUMIFS(СВЦЭМ!$C$34:$C$777,СВЦЭМ!$A$34:$A$777,$A113,СВЦЭМ!$B$34:$B$777,P$83)+'СЕТ СН'!$H$9+СВЦЭМ!$D$10+'СЕТ СН'!$H$5-'СЕТ СН'!$H$17</f>
        <v>3523.2716158899998</v>
      </c>
      <c r="Q113" s="37">
        <f>SUMIFS(СВЦЭМ!$C$34:$C$777,СВЦЭМ!$A$34:$A$777,$A113,СВЦЭМ!$B$34:$B$777,Q$83)+'СЕТ СН'!$H$9+СВЦЭМ!$D$10+'СЕТ СН'!$H$5-'СЕТ СН'!$H$17</f>
        <v>3523.2716158899998</v>
      </c>
      <c r="R113" s="37">
        <f>SUMIFS(СВЦЭМ!$C$34:$C$777,СВЦЭМ!$A$34:$A$777,$A113,СВЦЭМ!$B$34:$B$777,R$83)+'СЕТ СН'!$H$9+СВЦЭМ!$D$10+'СЕТ СН'!$H$5-'СЕТ СН'!$H$17</f>
        <v>3523.2716158899998</v>
      </c>
      <c r="S113" s="37">
        <f>SUMIFS(СВЦЭМ!$C$34:$C$777,СВЦЭМ!$A$34:$A$777,$A113,СВЦЭМ!$B$34:$B$777,S$83)+'СЕТ СН'!$H$9+СВЦЭМ!$D$10+'СЕТ СН'!$H$5-'СЕТ СН'!$H$17</f>
        <v>3523.2716158899998</v>
      </c>
      <c r="T113" s="37">
        <f>SUMIFS(СВЦЭМ!$C$34:$C$777,СВЦЭМ!$A$34:$A$777,$A113,СВЦЭМ!$B$34:$B$777,T$83)+'СЕТ СН'!$H$9+СВЦЭМ!$D$10+'СЕТ СН'!$H$5-'СЕТ СН'!$H$17</f>
        <v>3523.2716158899998</v>
      </c>
      <c r="U113" s="37">
        <f>SUMIFS(СВЦЭМ!$C$34:$C$777,СВЦЭМ!$A$34:$A$777,$A113,СВЦЭМ!$B$34:$B$777,U$83)+'СЕТ СН'!$H$9+СВЦЭМ!$D$10+'СЕТ СН'!$H$5-'СЕТ СН'!$H$17</f>
        <v>3523.2716158899998</v>
      </c>
      <c r="V113" s="37">
        <f>SUMIFS(СВЦЭМ!$C$34:$C$777,СВЦЭМ!$A$34:$A$777,$A113,СВЦЭМ!$B$34:$B$777,V$83)+'СЕТ СН'!$H$9+СВЦЭМ!$D$10+'СЕТ СН'!$H$5-'СЕТ СН'!$H$17</f>
        <v>3523.2716158899998</v>
      </c>
      <c r="W113" s="37">
        <f>SUMIFS(СВЦЭМ!$C$34:$C$777,СВЦЭМ!$A$34:$A$777,$A113,СВЦЭМ!$B$34:$B$777,W$83)+'СЕТ СН'!$H$9+СВЦЭМ!$D$10+'СЕТ СН'!$H$5-'СЕТ СН'!$H$17</f>
        <v>3523.2716158899998</v>
      </c>
      <c r="X113" s="37">
        <f>SUMIFS(СВЦЭМ!$C$34:$C$777,СВЦЭМ!$A$34:$A$777,$A113,СВЦЭМ!$B$34:$B$777,X$83)+'СЕТ СН'!$H$9+СВЦЭМ!$D$10+'СЕТ СН'!$H$5-'СЕТ СН'!$H$17</f>
        <v>3523.2716158899998</v>
      </c>
      <c r="Y113" s="37">
        <f>SUMIFS(СВЦЭМ!$C$34:$C$777,СВЦЭМ!$A$34:$A$777,$A113,СВЦЭМ!$B$34:$B$777,Y$83)+'СЕТ СН'!$H$9+СВЦЭМ!$D$10+'СЕТ СН'!$H$5-'СЕТ СН'!$H$17</f>
        <v>3523.2716158899998</v>
      </c>
      <c r="AA113" s="38"/>
    </row>
    <row r="114" spans="1:27" ht="15.75" hidden="1" x14ac:dyDescent="0.2">
      <c r="A114" s="36">
        <f t="shared" si="2"/>
        <v>43162</v>
      </c>
      <c r="B114" s="37">
        <f>SUMIFS(СВЦЭМ!$C$34:$C$777,СВЦЭМ!$A$34:$A$777,$A114,СВЦЭМ!$B$34:$B$777,B$83)+'СЕТ СН'!$H$9+СВЦЭМ!$D$10+'СЕТ СН'!$H$5-'СЕТ СН'!$H$17</f>
        <v>3523.2716158899998</v>
      </c>
      <c r="C114" s="37">
        <f>SUMIFS(СВЦЭМ!$C$34:$C$777,СВЦЭМ!$A$34:$A$777,$A114,СВЦЭМ!$B$34:$B$777,C$83)+'СЕТ СН'!$H$9+СВЦЭМ!$D$10+'СЕТ СН'!$H$5-'СЕТ СН'!$H$17</f>
        <v>3523.2716158899998</v>
      </c>
      <c r="D114" s="37">
        <f>SUMIFS(СВЦЭМ!$C$34:$C$777,СВЦЭМ!$A$34:$A$777,$A114,СВЦЭМ!$B$34:$B$777,D$83)+'СЕТ СН'!$H$9+СВЦЭМ!$D$10+'СЕТ СН'!$H$5-'СЕТ СН'!$H$17</f>
        <v>3523.2716158899998</v>
      </c>
      <c r="E114" s="37">
        <f>SUMIFS(СВЦЭМ!$C$34:$C$777,СВЦЭМ!$A$34:$A$777,$A114,СВЦЭМ!$B$34:$B$777,E$83)+'СЕТ СН'!$H$9+СВЦЭМ!$D$10+'СЕТ СН'!$H$5-'СЕТ СН'!$H$17</f>
        <v>3523.2716158899998</v>
      </c>
      <c r="F114" s="37">
        <f>SUMIFS(СВЦЭМ!$C$34:$C$777,СВЦЭМ!$A$34:$A$777,$A114,СВЦЭМ!$B$34:$B$777,F$83)+'СЕТ СН'!$H$9+СВЦЭМ!$D$10+'СЕТ СН'!$H$5-'СЕТ СН'!$H$17</f>
        <v>3523.2716158899998</v>
      </c>
      <c r="G114" s="37">
        <f>SUMIFS(СВЦЭМ!$C$34:$C$777,СВЦЭМ!$A$34:$A$777,$A114,СВЦЭМ!$B$34:$B$777,G$83)+'СЕТ СН'!$H$9+СВЦЭМ!$D$10+'СЕТ СН'!$H$5-'СЕТ СН'!$H$17</f>
        <v>3523.2716158899998</v>
      </c>
      <c r="H114" s="37">
        <f>SUMIFS(СВЦЭМ!$C$34:$C$777,СВЦЭМ!$A$34:$A$777,$A114,СВЦЭМ!$B$34:$B$777,H$83)+'СЕТ СН'!$H$9+СВЦЭМ!$D$10+'СЕТ СН'!$H$5-'СЕТ СН'!$H$17</f>
        <v>3523.2716158899998</v>
      </c>
      <c r="I114" s="37">
        <f>SUMIFS(СВЦЭМ!$C$34:$C$777,СВЦЭМ!$A$34:$A$777,$A114,СВЦЭМ!$B$34:$B$777,I$83)+'СЕТ СН'!$H$9+СВЦЭМ!$D$10+'СЕТ СН'!$H$5-'СЕТ СН'!$H$17</f>
        <v>3523.2716158899998</v>
      </c>
      <c r="J114" s="37">
        <f>SUMIFS(СВЦЭМ!$C$34:$C$777,СВЦЭМ!$A$34:$A$777,$A114,СВЦЭМ!$B$34:$B$777,J$83)+'СЕТ СН'!$H$9+СВЦЭМ!$D$10+'СЕТ СН'!$H$5-'СЕТ СН'!$H$17</f>
        <v>3523.2716158899998</v>
      </c>
      <c r="K114" s="37">
        <f>SUMIFS(СВЦЭМ!$C$34:$C$777,СВЦЭМ!$A$34:$A$777,$A114,СВЦЭМ!$B$34:$B$777,K$83)+'СЕТ СН'!$H$9+СВЦЭМ!$D$10+'СЕТ СН'!$H$5-'СЕТ СН'!$H$17</f>
        <v>3523.2716158899998</v>
      </c>
      <c r="L114" s="37">
        <f>SUMIFS(СВЦЭМ!$C$34:$C$777,СВЦЭМ!$A$34:$A$777,$A114,СВЦЭМ!$B$34:$B$777,L$83)+'СЕТ СН'!$H$9+СВЦЭМ!$D$10+'СЕТ СН'!$H$5-'СЕТ СН'!$H$17</f>
        <v>3523.2716158899998</v>
      </c>
      <c r="M114" s="37">
        <f>SUMIFS(СВЦЭМ!$C$34:$C$777,СВЦЭМ!$A$34:$A$777,$A114,СВЦЭМ!$B$34:$B$777,M$83)+'СЕТ СН'!$H$9+СВЦЭМ!$D$10+'СЕТ СН'!$H$5-'СЕТ СН'!$H$17</f>
        <v>3523.2716158899998</v>
      </c>
      <c r="N114" s="37">
        <f>SUMIFS(СВЦЭМ!$C$34:$C$777,СВЦЭМ!$A$34:$A$777,$A114,СВЦЭМ!$B$34:$B$777,N$83)+'СЕТ СН'!$H$9+СВЦЭМ!$D$10+'СЕТ СН'!$H$5-'СЕТ СН'!$H$17</f>
        <v>3523.2716158899998</v>
      </c>
      <c r="O114" s="37">
        <f>SUMIFS(СВЦЭМ!$C$34:$C$777,СВЦЭМ!$A$34:$A$777,$A114,СВЦЭМ!$B$34:$B$777,O$83)+'СЕТ СН'!$H$9+СВЦЭМ!$D$10+'СЕТ СН'!$H$5-'СЕТ СН'!$H$17</f>
        <v>3523.2716158899998</v>
      </c>
      <c r="P114" s="37">
        <f>SUMIFS(СВЦЭМ!$C$34:$C$777,СВЦЭМ!$A$34:$A$777,$A114,СВЦЭМ!$B$34:$B$777,P$83)+'СЕТ СН'!$H$9+СВЦЭМ!$D$10+'СЕТ СН'!$H$5-'СЕТ СН'!$H$17</f>
        <v>3523.2716158899998</v>
      </c>
      <c r="Q114" s="37">
        <f>SUMIFS(СВЦЭМ!$C$34:$C$777,СВЦЭМ!$A$34:$A$777,$A114,СВЦЭМ!$B$34:$B$777,Q$83)+'СЕТ СН'!$H$9+СВЦЭМ!$D$10+'СЕТ СН'!$H$5-'СЕТ СН'!$H$17</f>
        <v>3523.2716158899998</v>
      </c>
      <c r="R114" s="37">
        <f>SUMIFS(СВЦЭМ!$C$34:$C$777,СВЦЭМ!$A$34:$A$777,$A114,СВЦЭМ!$B$34:$B$777,R$83)+'СЕТ СН'!$H$9+СВЦЭМ!$D$10+'СЕТ СН'!$H$5-'СЕТ СН'!$H$17</f>
        <v>3523.2716158899998</v>
      </c>
      <c r="S114" s="37">
        <f>SUMIFS(СВЦЭМ!$C$34:$C$777,СВЦЭМ!$A$34:$A$777,$A114,СВЦЭМ!$B$34:$B$777,S$83)+'СЕТ СН'!$H$9+СВЦЭМ!$D$10+'СЕТ СН'!$H$5-'СЕТ СН'!$H$17</f>
        <v>3523.2716158899998</v>
      </c>
      <c r="T114" s="37">
        <f>SUMIFS(СВЦЭМ!$C$34:$C$777,СВЦЭМ!$A$34:$A$777,$A114,СВЦЭМ!$B$34:$B$777,T$83)+'СЕТ СН'!$H$9+СВЦЭМ!$D$10+'СЕТ СН'!$H$5-'СЕТ СН'!$H$17</f>
        <v>3523.2716158899998</v>
      </c>
      <c r="U114" s="37">
        <f>SUMIFS(СВЦЭМ!$C$34:$C$777,СВЦЭМ!$A$34:$A$777,$A114,СВЦЭМ!$B$34:$B$777,U$83)+'СЕТ СН'!$H$9+СВЦЭМ!$D$10+'СЕТ СН'!$H$5-'СЕТ СН'!$H$17</f>
        <v>3523.2716158899998</v>
      </c>
      <c r="V114" s="37">
        <f>SUMIFS(СВЦЭМ!$C$34:$C$777,СВЦЭМ!$A$34:$A$777,$A114,СВЦЭМ!$B$34:$B$777,V$83)+'СЕТ СН'!$H$9+СВЦЭМ!$D$10+'СЕТ СН'!$H$5-'СЕТ СН'!$H$17</f>
        <v>3523.2716158899998</v>
      </c>
      <c r="W114" s="37">
        <f>SUMIFS(СВЦЭМ!$C$34:$C$777,СВЦЭМ!$A$34:$A$777,$A114,СВЦЭМ!$B$34:$B$777,W$83)+'СЕТ СН'!$H$9+СВЦЭМ!$D$10+'СЕТ СН'!$H$5-'СЕТ СН'!$H$17</f>
        <v>3523.2716158899998</v>
      </c>
      <c r="X114" s="37">
        <f>SUMIFS(СВЦЭМ!$C$34:$C$777,СВЦЭМ!$A$34:$A$777,$A114,СВЦЭМ!$B$34:$B$777,X$83)+'СЕТ СН'!$H$9+СВЦЭМ!$D$10+'СЕТ СН'!$H$5-'СЕТ СН'!$H$17</f>
        <v>3523.2716158899998</v>
      </c>
      <c r="Y114" s="37">
        <f>SUMIFS(СВЦЭМ!$C$34:$C$777,СВЦЭМ!$A$34:$A$777,$A114,СВЦЭМ!$B$34:$B$777,Y$83)+'СЕТ СН'!$H$9+СВЦЭМ!$D$10+'СЕТ СН'!$H$5-'СЕТ СН'!$H$17</f>
        <v>3523.2716158899998</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01.02.2018</v>
      </c>
      <c r="B120" s="37">
        <f>SUMIFS(СВЦЭМ!$C$34:$C$777,СВЦЭМ!$A$34:$A$777,$A120,СВЦЭМ!$B$34:$B$777,B$119)+'СЕТ СН'!$I$9+СВЦЭМ!$D$10+'СЕТ СН'!$I$5-'СЕТ СН'!$I$17</f>
        <v>4716.9213714199996</v>
      </c>
      <c r="C120" s="37">
        <f>SUMIFS(СВЦЭМ!$C$34:$C$777,СВЦЭМ!$A$34:$A$777,$A120,СВЦЭМ!$B$34:$B$777,C$119)+'СЕТ СН'!$I$9+СВЦЭМ!$D$10+'СЕТ СН'!$I$5-'СЕТ СН'!$I$17</f>
        <v>4753.4558109199997</v>
      </c>
      <c r="D120" s="37">
        <f>SUMIFS(СВЦЭМ!$C$34:$C$777,СВЦЭМ!$A$34:$A$777,$A120,СВЦЭМ!$B$34:$B$777,D$119)+'СЕТ СН'!$I$9+СВЦЭМ!$D$10+'СЕТ СН'!$I$5-'СЕТ СН'!$I$17</f>
        <v>4807.6471990299997</v>
      </c>
      <c r="E120" s="37">
        <f>SUMIFS(СВЦЭМ!$C$34:$C$777,СВЦЭМ!$A$34:$A$777,$A120,СВЦЭМ!$B$34:$B$777,E$119)+'СЕТ СН'!$I$9+СВЦЭМ!$D$10+'СЕТ СН'!$I$5-'СЕТ СН'!$I$17</f>
        <v>4822.6962978499996</v>
      </c>
      <c r="F120" s="37">
        <f>SUMIFS(СВЦЭМ!$C$34:$C$777,СВЦЭМ!$A$34:$A$777,$A120,СВЦЭМ!$B$34:$B$777,F$119)+'СЕТ СН'!$I$9+СВЦЭМ!$D$10+'СЕТ СН'!$I$5-'СЕТ СН'!$I$17</f>
        <v>4819.1739003900002</v>
      </c>
      <c r="G120" s="37">
        <f>SUMIFS(СВЦЭМ!$C$34:$C$777,СВЦЭМ!$A$34:$A$777,$A120,СВЦЭМ!$B$34:$B$777,G$119)+'СЕТ СН'!$I$9+СВЦЭМ!$D$10+'СЕТ СН'!$I$5-'СЕТ СН'!$I$17</f>
        <v>4795.59538617</v>
      </c>
      <c r="H120" s="37">
        <f>SUMIFS(СВЦЭМ!$C$34:$C$777,СВЦЭМ!$A$34:$A$777,$A120,СВЦЭМ!$B$34:$B$777,H$119)+'СЕТ СН'!$I$9+СВЦЭМ!$D$10+'СЕТ СН'!$I$5-'СЕТ СН'!$I$17</f>
        <v>4772.8928075799995</v>
      </c>
      <c r="I120" s="37">
        <f>SUMIFS(СВЦЭМ!$C$34:$C$777,СВЦЭМ!$A$34:$A$777,$A120,СВЦЭМ!$B$34:$B$777,I$119)+'СЕТ СН'!$I$9+СВЦЭМ!$D$10+'СЕТ СН'!$I$5-'СЕТ СН'!$I$17</f>
        <v>4684.5038343899996</v>
      </c>
      <c r="J120" s="37">
        <f>SUMIFS(СВЦЭМ!$C$34:$C$777,СВЦЭМ!$A$34:$A$777,$A120,СВЦЭМ!$B$34:$B$777,J$119)+'СЕТ СН'!$I$9+СВЦЭМ!$D$10+'СЕТ СН'!$I$5-'СЕТ СН'!$I$17</f>
        <v>4633.5418195599996</v>
      </c>
      <c r="K120" s="37">
        <f>SUMIFS(СВЦЭМ!$C$34:$C$777,СВЦЭМ!$A$34:$A$777,$A120,СВЦЭМ!$B$34:$B$777,K$119)+'СЕТ СН'!$I$9+СВЦЭМ!$D$10+'СЕТ СН'!$I$5-'СЕТ СН'!$I$17</f>
        <v>4614.09316975</v>
      </c>
      <c r="L120" s="37">
        <f>SUMIFS(СВЦЭМ!$C$34:$C$777,СВЦЭМ!$A$34:$A$777,$A120,СВЦЭМ!$B$34:$B$777,L$119)+'СЕТ СН'!$I$9+СВЦЭМ!$D$10+'СЕТ СН'!$I$5-'СЕТ СН'!$I$17</f>
        <v>4600.2560274799998</v>
      </c>
      <c r="M120" s="37">
        <f>SUMIFS(СВЦЭМ!$C$34:$C$777,СВЦЭМ!$A$34:$A$777,$A120,СВЦЭМ!$B$34:$B$777,M$119)+'СЕТ СН'!$I$9+СВЦЭМ!$D$10+'СЕТ СН'!$I$5-'СЕТ СН'!$I$17</f>
        <v>4606.3657376499996</v>
      </c>
      <c r="N120" s="37">
        <f>SUMIFS(СВЦЭМ!$C$34:$C$777,СВЦЭМ!$A$34:$A$777,$A120,СВЦЭМ!$B$34:$B$777,N$119)+'СЕТ СН'!$I$9+СВЦЭМ!$D$10+'СЕТ СН'!$I$5-'СЕТ СН'!$I$17</f>
        <v>4609.0195312200003</v>
      </c>
      <c r="O120" s="37">
        <f>SUMIFS(СВЦЭМ!$C$34:$C$777,СВЦЭМ!$A$34:$A$777,$A120,СВЦЭМ!$B$34:$B$777,O$119)+'СЕТ СН'!$I$9+СВЦЭМ!$D$10+'СЕТ СН'!$I$5-'СЕТ СН'!$I$17</f>
        <v>4616.06936615</v>
      </c>
      <c r="P120" s="37">
        <f>SUMIFS(СВЦЭМ!$C$34:$C$777,СВЦЭМ!$A$34:$A$777,$A120,СВЦЭМ!$B$34:$B$777,P$119)+'СЕТ СН'!$I$9+СВЦЭМ!$D$10+'СЕТ СН'!$I$5-'СЕТ СН'!$I$17</f>
        <v>4627.74933169</v>
      </c>
      <c r="Q120" s="37">
        <f>SUMIFS(СВЦЭМ!$C$34:$C$777,СВЦЭМ!$A$34:$A$777,$A120,СВЦЭМ!$B$34:$B$777,Q$119)+'СЕТ СН'!$I$9+СВЦЭМ!$D$10+'СЕТ СН'!$I$5-'СЕТ СН'!$I$17</f>
        <v>4638.4774452600004</v>
      </c>
      <c r="R120" s="37">
        <f>SUMIFS(СВЦЭМ!$C$34:$C$777,СВЦЭМ!$A$34:$A$777,$A120,СВЦЭМ!$B$34:$B$777,R$119)+'СЕТ СН'!$I$9+СВЦЭМ!$D$10+'СЕТ СН'!$I$5-'СЕТ СН'!$I$17</f>
        <v>4640.7161940400001</v>
      </c>
      <c r="S120" s="37">
        <f>SUMIFS(СВЦЭМ!$C$34:$C$777,СВЦЭМ!$A$34:$A$777,$A120,СВЦЭМ!$B$34:$B$777,S$119)+'СЕТ СН'!$I$9+СВЦЭМ!$D$10+'СЕТ СН'!$I$5-'СЕТ СН'!$I$17</f>
        <v>4637.3726192100003</v>
      </c>
      <c r="T120" s="37">
        <f>SUMIFS(СВЦЭМ!$C$34:$C$777,СВЦЭМ!$A$34:$A$777,$A120,СВЦЭМ!$B$34:$B$777,T$119)+'СЕТ СН'!$I$9+СВЦЭМ!$D$10+'СЕТ СН'!$I$5-'СЕТ СН'!$I$17</f>
        <v>4599.74584228</v>
      </c>
      <c r="U120" s="37">
        <f>SUMIFS(СВЦЭМ!$C$34:$C$777,СВЦЭМ!$A$34:$A$777,$A120,СВЦЭМ!$B$34:$B$777,U$119)+'СЕТ СН'!$I$9+СВЦЭМ!$D$10+'СЕТ СН'!$I$5-'СЕТ СН'!$I$17</f>
        <v>4593.0912413699998</v>
      </c>
      <c r="V120" s="37">
        <f>SUMIFS(СВЦЭМ!$C$34:$C$777,СВЦЭМ!$A$34:$A$777,$A120,СВЦЭМ!$B$34:$B$777,V$119)+'СЕТ СН'!$I$9+СВЦЭМ!$D$10+'СЕТ СН'!$I$5-'СЕТ СН'!$I$17</f>
        <v>4597.3670920599998</v>
      </c>
      <c r="W120" s="37">
        <f>SUMIFS(СВЦЭМ!$C$34:$C$777,СВЦЭМ!$A$34:$A$777,$A120,СВЦЭМ!$B$34:$B$777,W$119)+'СЕТ СН'!$I$9+СВЦЭМ!$D$10+'СЕТ СН'!$I$5-'СЕТ СН'!$I$17</f>
        <v>4602.0710265899997</v>
      </c>
      <c r="X120" s="37">
        <f>SUMIFS(СВЦЭМ!$C$34:$C$777,СВЦЭМ!$A$34:$A$777,$A120,СВЦЭМ!$B$34:$B$777,X$119)+'СЕТ СН'!$I$9+СВЦЭМ!$D$10+'СЕТ СН'!$I$5-'СЕТ СН'!$I$17</f>
        <v>4613.6330386199998</v>
      </c>
      <c r="Y120" s="37">
        <f>SUMIFS(СВЦЭМ!$C$34:$C$777,СВЦЭМ!$A$34:$A$777,$A120,СВЦЭМ!$B$34:$B$777,Y$119)+'СЕТ СН'!$I$9+СВЦЭМ!$D$10+'СЕТ СН'!$I$5-'СЕТ СН'!$I$17</f>
        <v>4686.9384544300001</v>
      </c>
    </row>
    <row r="121" spans="1:27" ht="15.75" x14ac:dyDescent="0.2">
      <c r="A121" s="36">
        <f>A120+1</f>
        <v>43133</v>
      </c>
      <c r="B121" s="37">
        <f>SUMIFS(СВЦЭМ!$C$34:$C$777,СВЦЭМ!$A$34:$A$777,$A121,СВЦЭМ!$B$34:$B$777,B$119)+'СЕТ СН'!$I$9+СВЦЭМ!$D$10+'СЕТ СН'!$I$5-'СЕТ СН'!$I$17</f>
        <v>4740.8391106299996</v>
      </c>
      <c r="C121" s="37">
        <f>SUMIFS(СВЦЭМ!$C$34:$C$777,СВЦЭМ!$A$34:$A$777,$A121,СВЦЭМ!$B$34:$B$777,C$119)+'СЕТ СН'!$I$9+СВЦЭМ!$D$10+'СЕТ СН'!$I$5-'СЕТ СН'!$I$17</f>
        <v>4780.0384959699995</v>
      </c>
      <c r="D121" s="37">
        <f>SUMIFS(СВЦЭМ!$C$34:$C$777,СВЦЭМ!$A$34:$A$777,$A121,СВЦЭМ!$B$34:$B$777,D$119)+'СЕТ СН'!$I$9+СВЦЭМ!$D$10+'СЕТ СН'!$I$5-'СЕТ СН'!$I$17</f>
        <v>4844.22306149</v>
      </c>
      <c r="E121" s="37">
        <f>SUMIFS(СВЦЭМ!$C$34:$C$777,СВЦЭМ!$A$34:$A$777,$A121,СВЦЭМ!$B$34:$B$777,E$119)+'СЕТ СН'!$I$9+СВЦЭМ!$D$10+'СЕТ СН'!$I$5-'СЕТ СН'!$I$17</f>
        <v>4857.6199522300003</v>
      </c>
      <c r="F121" s="37">
        <f>SUMIFS(СВЦЭМ!$C$34:$C$777,СВЦЭМ!$A$34:$A$777,$A121,СВЦЭМ!$B$34:$B$777,F$119)+'СЕТ СН'!$I$9+СВЦЭМ!$D$10+'СЕТ СН'!$I$5-'СЕТ СН'!$I$17</f>
        <v>4856.3672136100004</v>
      </c>
      <c r="G121" s="37">
        <f>SUMIFS(СВЦЭМ!$C$34:$C$777,СВЦЭМ!$A$34:$A$777,$A121,СВЦЭМ!$B$34:$B$777,G$119)+'СЕТ СН'!$I$9+СВЦЭМ!$D$10+'СЕТ СН'!$I$5-'СЕТ СН'!$I$17</f>
        <v>4832.5551624500004</v>
      </c>
      <c r="H121" s="37">
        <f>SUMIFS(СВЦЭМ!$C$34:$C$777,СВЦЭМ!$A$34:$A$777,$A121,СВЦЭМ!$B$34:$B$777,H$119)+'СЕТ СН'!$I$9+СВЦЭМ!$D$10+'СЕТ СН'!$I$5-'СЕТ СН'!$I$17</f>
        <v>4766.9402511400003</v>
      </c>
      <c r="I121" s="37">
        <f>SUMIFS(СВЦЭМ!$C$34:$C$777,СВЦЭМ!$A$34:$A$777,$A121,СВЦЭМ!$B$34:$B$777,I$119)+'СЕТ СН'!$I$9+СВЦЭМ!$D$10+'СЕТ СН'!$I$5-'СЕТ СН'!$I$17</f>
        <v>4678.0218100800003</v>
      </c>
      <c r="J121" s="37">
        <f>SUMIFS(СВЦЭМ!$C$34:$C$777,СВЦЭМ!$A$34:$A$777,$A121,СВЦЭМ!$B$34:$B$777,J$119)+'СЕТ СН'!$I$9+СВЦЭМ!$D$10+'СЕТ СН'!$I$5-'СЕТ СН'!$I$17</f>
        <v>4614.46737983</v>
      </c>
      <c r="K121" s="37">
        <f>SUMIFS(СВЦЭМ!$C$34:$C$777,СВЦЭМ!$A$34:$A$777,$A121,СВЦЭМ!$B$34:$B$777,K$119)+'СЕТ СН'!$I$9+СВЦЭМ!$D$10+'СЕТ СН'!$I$5-'СЕТ СН'!$I$17</f>
        <v>4574.1632845499998</v>
      </c>
      <c r="L121" s="37">
        <f>SUMIFS(СВЦЭМ!$C$34:$C$777,СВЦЭМ!$A$34:$A$777,$A121,СВЦЭМ!$B$34:$B$777,L$119)+'СЕТ СН'!$I$9+СВЦЭМ!$D$10+'СЕТ СН'!$I$5-'СЕТ СН'!$I$17</f>
        <v>4561.9917002399998</v>
      </c>
      <c r="M121" s="37">
        <f>SUMIFS(СВЦЭМ!$C$34:$C$777,СВЦЭМ!$A$34:$A$777,$A121,СВЦЭМ!$B$34:$B$777,M$119)+'СЕТ СН'!$I$9+СВЦЭМ!$D$10+'СЕТ СН'!$I$5-'СЕТ СН'!$I$17</f>
        <v>4572.0022178600002</v>
      </c>
      <c r="N121" s="37">
        <f>SUMIFS(СВЦЭМ!$C$34:$C$777,СВЦЭМ!$A$34:$A$777,$A121,СВЦЭМ!$B$34:$B$777,N$119)+'СЕТ СН'!$I$9+СВЦЭМ!$D$10+'СЕТ СН'!$I$5-'СЕТ СН'!$I$17</f>
        <v>4590.57648789</v>
      </c>
      <c r="O121" s="37">
        <f>SUMIFS(СВЦЭМ!$C$34:$C$777,СВЦЭМ!$A$34:$A$777,$A121,СВЦЭМ!$B$34:$B$777,O$119)+'СЕТ СН'!$I$9+СВЦЭМ!$D$10+'СЕТ СН'!$I$5-'СЕТ СН'!$I$17</f>
        <v>4600.3319624999995</v>
      </c>
      <c r="P121" s="37">
        <f>SUMIFS(СВЦЭМ!$C$34:$C$777,СВЦЭМ!$A$34:$A$777,$A121,СВЦЭМ!$B$34:$B$777,P$119)+'СЕТ СН'!$I$9+СВЦЭМ!$D$10+'СЕТ СН'!$I$5-'СЕТ СН'!$I$17</f>
        <v>4615.7039342600001</v>
      </c>
      <c r="Q121" s="37">
        <f>SUMIFS(СВЦЭМ!$C$34:$C$777,СВЦЭМ!$A$34:$A$777,$A121,СВЦЭМ!$B$34:$B$777,Q$119)+'СЕТ СН'!$I$9+СВЦЭМ!$D$10+'СЕТ СН'!$I$5-'СЕТ СН'!$I$17</f>
        <v>4625.2845730999998</v>
      </c>
      <c r="R121" s="37">
        <f>SUMIFS(СВЦЭМ!$C$34:$C$777,СВЦЭМ!$A$34:$A$777,$A121,СВЦЭМ!$B$34:$B$777,R$119)+'СЕТ СН'!$I$9+СВЦЭМ!$D$10+'СЕТ СН'!$I$5-'СЕТ СН'!$I$17</f>
        <v>4637.1584088299996</v>
      </c>
      <c r="S121" s="37">
        <f>SUMIFS(СВЦЭМ!$C$34:$C$777,СВЦЭМ!$A$34:$A$777,$A121,СВЦЭМ!$B$34:$B$777,S$119)+'СЕТ СН'!$I$9+СВЦЭМ!$D$10+'СЕТ СН'!$I$5-'СЕТ СН'!$I$17</f>
        <v>4630.0065908099996</v>
      </c>
      <c r="T121" s="37">
        <f>SUMIFS(СВЦЭМ!$C$34:$C$777,СВЦЭМ!$A$34:$A$777,$A121,СВЦЭМ!$B$34:$B$777,T$119)+'СЕТ СН'!$I$9+СВЦЭМ!$D$10+'СЕТ СН'!$I$5-'СЕТ СН'!$I$17</f>
        <v>4591.8952510299996</v>
      </c>
      <c r="U121" s="37">
        <f>SUMIFS(СВЦЭМ!$C$34:$C$777,СВЦЭМ!$A$34:$A$777,$A121,СВЦЭМ!$B$34:$B$777,U$119)+'СЕТ СН'!$I$9+СВЦЭМ!$D$10+'СЕТ СН'!$I$5-'СЕТ СН'!$I$17</f>
        <v>4573.5864738</v>
      </c>
      <c r="V121" s="37">
        <f>SUMIFS(СВЦЭМ!$C$34:$C$777,СВЦЭМ!$A$34:$A$777,$A121,СВЦЭМ!$B$34:$B$777,V$119)+'СЕТ СН'!$I$9+СВЦЭМ!$D$10+'СЕТ СН'!$I$5-'СЕТ СН'!$I$17</f>
        <v>4582.9016426099997</v>
      </c>
      <c r="W121" s="37">
        <f>SUMIFS(СВЦЭМ!$C$34:$C$777,СВЦЭМ!$A$34:$A$777,$A121,СВЦЭМ!$B$34:$B$777,W$119)+'СЕТ СН'!$I$9+СВЦЭМ!$D$10+'СЕТ СН'!$I$5-'СЕТ СН'!$I$17</f>
        <v>4600.5165582899999</v>
      </c>
      <c r="X121" s="37">
        <f>SUMIFS(СВЦЭМ!$C$34:$C$777,СВЦЭМ!$A$34:$A$777,$A121,СВЦЭМ!$B$34:$B$777,X$119)+'СЕТ СН'!$I$9+СВЦЭМ!$D$10+'СЕТ СН'!$I$5-'СЕТ СН'!$I$17</f>
        <v>4620.9615475499995</v>
      </c>
      <c r="Y121" s="37">
        <f>SUMIFS(СВЦЭМ!$C$34:$C$777,СВЦЭМ!$A$34:$A$777,$A121,СВЦЭМ!$B$34:$B$777,Y$119)+'СЕТ СН'!$I$9+СВЦЭМ!$D$10+'СЕТ СН'!$I$5-'СЕТ СН'!$I$17</f>
        <v>4680.8448527600003</v>
      </c>
    </row>
    <row r="122" spans="1:27" ht="15.75" x14ac:dyDescent="0.2">
      <c r="A122" s="36">
        <f t="shared" ref="A122:A150" si="3">A121+1</f>
        <v>43134</v>
      </c>
      <c r="B122" s="37">
        <f>SUMIFS(СВЦЭМ!$C$34:$C$777,СВЦЭМ!$A$34:$A$777,$A122,СВЦЭМ!$B$34:$B$777,B$119)+'СЕТ СН'!$I$9+СВЦЭМ!$D$10+'СЕТ СН'!$I$5-'СЕТ СН'!$I$17</f>
        <v>4717.5982063000001</v>
      </c>
      <c r="C122" s="37">
        <f>SUMIFS(СВЦЭМ!$C$34:$C$777,СВЦЭМ!$A$34:$A$777,$A122,СВЦЭМ!$B$34:$B$777,C$119)+'СЕТ СН'!$I$9+СВЦЭМ!$D$10+'СЕТ СН'!$I$5-'СЕТ СН'!$I$17</f>
        <v>4755.4859315399999</v>
      </c>
      <c r="D122" s="37">
        <f>SUMIFS(СВЦЭМ!$C$34:$C$777,СВЦЭМ!$A$34:$A$777,$A122,СВЦЭМ!$B$34:$B$777,D$119)+'СЕТ СН'!$I$9+СВЦЭМ!$D$10+'СЕТ СН'!$I$5-'СЕТ СН'!$I$17</f>
        <v>4820.3086385300003</v>
      </c>
      <c r="E122" s="37">
        <f>SUMIFS(СВЦЭМ!$C$34:$C$777,СВЦЭМ!$A$34:$A$777,$A122,СВЦЭМ!$B$34:$B$777,E$119)+'СЕТ СН'!$I$9+СВЦЭМ!$D$10+'СЕТ СН'!$I$5-'СЕТ СН'!$I$17</f>
        <v>4830.0557805899998</v>
      </c>
      <c r="F122" s="37">
        <f>SUMIFS(СВЦЭМ!$C$34:$C$777,СВЦЭМ!$A$34:$A$777,$A122,СВЦЭМ!$B$34:$B$777,F$119)+'СЕТ СН'!$I$9+СВЦЭМ!$D$10+'СЕТ СН'!$I$5-'СЕТ СН'!$I$17</f>
        <v>4835.8818120099995</v>
      </c>
      <c r="G122" s="37">
        <f>SUMIFS(СВЦЭМ!$C$34:$C$777,СВЦЭМ!$A$34:$A$777,$A122,СВЦЭМ!$B$34:$B$777,G$119)+'СЕТ СН'!$I$9+СВЦЭМ!$D$10+'СЕТ СН'!$I$5-'СЕТ СН'!$I$17</f>
        <v>4816.4358448000003</v>
      </c>
      <c r="H122" s="37">
        <f>SUMIFS(СВЦЭМ!$C$34:$C$777,СВЦЭМ!$A$34:$A$777,$A122,СВЦЭМ!$B$34:$B$777,H$119)+'СЕТ СН'!$I$9+СВЦЭМ!$D$10+'СЕТ СН'!$I$5-'СЕТ СН'!$I$17</f>
        <v>4791.5253646000001</v>
      </c>
      <c r="I122" s="37">
        <f>SUMIFS(СВЦЭМ!$C$34:$C$777,СВЦЭМ!$A$34:$A$777,$A122,СВЦЭМ!$B$34:$B$777,I$119)+'СЕТ СН'!$I$9+СВЦЭМ!$D$10+'СЕТ СН'!$I$5-'СЕТ СН'!$I$17</f>
        <v>4715.1297539500001</v>
      </c>
      <c r="J122" s="37">
        <f>SUMIFS(СВЦЭМ!$C$34:$C$777,СВЦЭМ!$A$34:$A$777,$A122,СВЦЭМ!$B$34:$B$777,J$119)+'СЕТ СН'!$I$9+СВЦЭМ!$D$10+'СЕТ СН'!$I$5-'СЕТ СН'!$I$17</f>
        <v>4656.2348068000001</v>
      </c>
      <c r="K122" s="37">
        <f>SUMIFS(СВЦЭМ!$C$34:$C$777,СВЦЭМ!$A$34:$A$777,$A122,СВЦЭМ!$B$34:$B$777,K$119)+'СЕТ СН'!$I$9+СВЦЭМ!$D$10+'СЕТ СН'!$I$5-'СЕТ СН'!$I$17</f>
        <v>4605.3129491499994</v>
      </c>
      <c r="L122" s="37">
        <f>SUMIFS(СВЦЭМ!$C$34:$C$777,СВЦЭМ!$A$34:$A$777,$A122,СВЦЭМ!$B$34:$B$777,L$119)+'СЕТ СН'!$I$9+СВЦЭМ!$D$10+'СЕТ СН'!$I$5-'СЕТ СН'!$I$17</f>
        <v>4573.0281298</v>
      </c>
      <c r="M122" s="37">
        <f>SUMIFS(СВЦЭМ!$C$34:$C$777,СВЦЭМ!$A$34:$A$777,$A122,СВЦЭМ!$B$34:$B$777,M$119)+'СЕТ СН'!$I$9+СВЦЭМ!$D$10+'СЕТ СН'!$I$5-'СЕТ СН'!$I$17</f>
        <v>4573.6445363900002</v>
      </c>
      <c r="N122" s="37">
        <f>SUMIFS(СВЦЭМ!$C$34:$C$777,СВЦЭМ!$A$34:$A$777,$A122,СВЦЭМ!$B$34:$B$777,N$119)+'СЕТ СН'!$I$9+СВЦЭМ!$D$10+'СЕТ СН'!$I$5-'СЕТ СН'!$I$17</f>
        <v>4580.8329732599996</v>
      </c>
      <c r="O122" s="37">
        <f>SUMIFS(СВЦЭМ!$C$34:$C$777,СВЦЭМ!$A$34:$A$777,$A122,СВЦЭМ!$B$34:$B$777,O$119)+'СЕТ СН'!$I$9+СВЦЭМ!$D$10+'СЕТ СН'!$I$5-'СЕТ СН'!$I$17</f>
        <v>4590.4965710400002</v>
      </c>
      <c r="P122" s="37">
        <f>SUMIFS(СВЦЭМ!$C$34:$C$777,СВЦЭМ!$A$34:$A$777,$A122,СВЦЭМ!$B$34:$B$777,P$119)+'СЕТ СН'!$I$9+СВЦЭМ!$D$10+'СЕТ СН'!$I$5-'СЕТ СН'!$I$17</f>
        <v>4604.52343045</v>
      </c>
      <c r="Q122" s="37">
        <f>SUMIFS(СВЦЭМ!$C$34:$C$777,СВЦЭМ!$A$34:$A$777,$A122,СВЦЭМ!$B$34:$B$777,Q$119)+'СЕТ СН'!$I$9+СВЦЭМ!$D$10+'СЕТ СН'!$I$5-'СЕТ СН'!$I$17</f>
        <v>4614.95894555</v>
      </c>
      <c r="R122" s="37">
        <f>SUMIFS(СВЦЭМ!$C$34:$C$777,СВЦЭМ!$A$34:$A$777,$A122,СВЦЭМ!$B$34:$B$777,R$119)+'СЕТ СН'!$I$9+СВЦЭМ!$D$10+'СЕТ СН'!$I$5-'СЕТ СН'!$I$17</f>
        <v>4616.9739234999997</v>
      </c>
      <c r="S122" s="37">
        <f>SUMIFS(СВЦЭМ!$C$34:$C$777,СВЦЭМ!$A$34:$A$777,$A122,СВЦЭМ!$B$34:$B$777,S$119)+'СЕТ СН'!$I$9+СВЦЭМ!$D$10+'СЕТ СН'!$I$5-'СЕТ СН'!$I$17</f>
        <v>4605.3750533699995</v>
      </c>
      <c r="T122" s="37">
        <f>SUMIFS(СВЦЭМ!$C$34:$C$777,СВЦЭМ!$A$34:$A$777,$A122,СВЦЭМ!$B$34:$B$777,T$119)+'СЕТ СН'!$I$9+СВЦЭМ!$D$10+'СЕТ СН'!$I$5-'СЕТ СН'!$I$17</f>
        <v>4573.7479327800002</v>
      </c>
      <c r="U122" s="37">
        <f>SUMIFS(СВЦЭМ!$C$34:$C$777,СВЦЭМ!$A$34:$A$777,$A122,СВЦЭМ!$B$34:$B$777,U$119)+'СЕТ СН'!$I$9+СВЦЭМ!$D$10+'СЕТ СН'!$I$5-'СЕТ СН'!$I$17</f>
        <v>4565.3402950299997</v>
      </c>
      <c r="V122" s="37">
        <f>SUMIFS(СВЦЭМ!$C$34:$C$777,СВЦЭМ!$A$34:$A$777,$A122,СВЦЭМ!$B$34:$B$777,V$119)+'СЕТ СН'!$I$9+СВЦЭМ!$D$10+'СЕТ СН'!$I$5-'СЕТ СН'!$I$17</f>
        <v>4574.4920683700002</v>
      </c>
      <c r="W122" s="37">
        <f>SUMIFS(СВЦЭМ!$C$34:$C$777,СВЦЭМ!$A$34:$A$777,$A122,СВЦЭМ!$B$34:$B$777,W$119)+'СЕТ СН'!$I$9+СВЦЭМ!$D$10+'СЕТ СН'!$I$5-'СЕТ СН'!$I$17</f>
        <v>4592.0504659099997</v>
      </c>
      <c r="X122" s="37">
        <f>SUMIFS(СВЦЭМ!$C$34:$C$777,СВЦЭМ!$A$34:$A$777,$A122,СВЦЭМ!$B$34:$B$777,X$119)+'СЕТ СН'!$I$9+СВЦЭМ!$D$10+'СЕТ СН'!$I$5-'СЕТ СН'!$I$17</f>
        <v>4618.6632021899995</v>
      </c>
      <c r="Y122" s="37">
        <f>SUMIFS(СВЦЭМ!$C$34:$C$777,СВЦЭМ!$A$34:$A$777,$A122,СВЦЭМ!$B$34:$B$777,Y$119)+'СЕТ СН'!$I$9+СВЦЭМ!$D$10+'СЕТ СН'!$I$5-'СЕТ СН'!$I$17</f>
        <v>4690.12636862</v>
      </c>
    </row>
    <row r="123" spans="1:27" ht="15.75" x14ac:dyDescent="0.2">
      <c r="A123" s="36">
        <f t="shared" si="3"/>
        <v>43135</v>
      </c>
      <c r="B123" s="37">
        <f>SUMIFS(СВЦЭМ!$C$34:$C$777,СВЦЭМ!$A$34:$A$777,$A123,СВЦЭМ!$B$34:$B$777,B$119)+'СЕТ СН'!$I$9+СВЦЭМ!$D$10+'СЕТ СН'!$I$5-'СЕТ СН'!$I$17</f>
        <v>4692.5649311699999</v>
      </c>
      <c r="C123" s="37">
        <f>SUMIFS(СВЦЭМ!$C$34:$C$777,СВЦЭМ!$A$34:$A$777,$A123,СВЦЭМ!$B$34:$B$777,C$119)+'СЕТ СН'!$I$9+СВЦЭМ!$D$10+'СЕТ СН'!$I$5-'СЕТ СН'!$I$17</f>
        <v>4709.7856333</v>
      </c>
      <c r="D123" s="37">
        <f>SUMIFS(СВЦЭМ!$C$34:$C$777,СВЦЭМ!$A$34:$A$777,$A123,СВЦЭМ!$B$34:$B$777,D$119)+'СЕТ СН'!$I$9+СВЦЭМ!$D$10+'СЕТ СН'!$I$5-'СЕТ СН'!$I$17</f>
        <v>4777.5509442800003</v>
      </c>
      <c r="E123" s="37">
        <f>SUMIFS(СВЦЭМ!$C$34:$C$777,СВЦЭМ!$A$34:$A$777,$A123,СВЦЭМ!$B$34:$B$777,E$119)+'СЕТ СН'!$I$9+СВЦЭМ!$D$10+'СЕТ СН'!$I$5-'СЕТ СН'!$I$17</f>
        <v>4784.3352134999996</v>
      </c>
      <c r="F123" s="37">
        <f>SUMIFS(СВЦЭМ!$C$34:$C$777,СВЦЭМ!$A$34:$A$777,$A123,СВЦЭМ!$B$34:$B$777,F$119)+'СЕТ СН'!$I$9+СВЦЭМ!$D$10+'СЕТ СН'!$I$5-'СЕТ СН'!$I$17</f>
        <v>4785.9311228400002</v>
      </c>
      <c r="G123" s="37">
        <f>SUMIFS(СВЦЭМ!$C$34:$C$777,СВЦЭМ!$A$34:$A$777,$A123,СВЦЭМ!$B$34:$B$777,G$119)+'СЕТ СН'!$I$9+СВЦЭМ!$D$10+'СЕТ СН'!$I$5-'СЕТ СН'!$I$17</f>
        <v>4776.02503015</v>
      </c>
      <c r="H123" s="37">
        <f>SUMIFS(СВЦЭМ!$C$34:$C$777,СВЦЭМ!$A$34:$A$777,$A123,СВЦЭМ!$B$34:$B$777,H$119)+'СЕТ СН'!$I$9+СВЦЭМ!$D$10+'СЕТ СН'!$I$5-'СЕТ СН'!$I$17</f>
        <v>4756.1102376999997</v>
      </c>
      <c r="I123" s="37">
        <f>SUMIFS(СВЦЭМ!$C$34:$C$777,СВЦЭМ!$A$34:$A$777,$A123,СВЦЭМ!$B$34:$B$777,I$119)+'СЕТ СН'!$I$9+СВЦЭМ!$D$10+'СЕТ СН'!$I$5-'СЕТ СН'!$I$17</f>
        <v>4692.3852801699995</v>
      </c>
      <c r="J123" s="37">
        <f>SUMIFS(СВЦЭМ!$C$34:$C$777,СВЦЭМ!$A$34:$A$777,$A123,СВЦЭМ!$B$34:$B$777,J$119)+'СЕТ СН'!$I$9+СВЦЭМ!$D$10+'СЕТ СН'!$I$5-'СЕТ СН'!$I$17</f>
        <v>4650.30978031</v>
      </c>
      <c r="K123" s="37">
        <f>SUMIFS(СВЦЭМ!$C$34:$C$777,СВЦЭМ!$A$34:$A$777,$A123,СВЦЭМ!$B$34:$B$777,K$119)+'СЕТ СН'!$I$9+СВЦЭМ!$D$10+'СЕТ СН'!$I$5-'СЕТ СН'!$I$17</f>
        <v>4597.8555415700002</v>
      </c>
      <c r="L123" s="37">
        <f>SUMIFS(СВЦЭМ!$C$34:$C$777,СВЦЭМ!$A$34:$A$777,$A123,СВЦЭМ!$B$34:$B$777,L$119)+'СЕТ СН'!$I$9+СВЦЭМ!$D$10+'СЕТ СН'!$I$5-'СЕТ СН'!$I$17</f>
        <v>4555.3799114599997</v>
      </c>
      <c r="M123" s="37">
        <f>SUMIFS(СВЦЭМ!$C$34:$C$777,СВЦЭМ!$A$34:$A$777,$A123,СВЦЭМ!$B$34:$B$777,M$119)+'СЕТ СН'!$I$9+СВЦЭМ!$D$10+'СЕТ СН'!$I$5-'СЕТ СН'!$I$17</f>
        <v>4549.3934410900001</v>
      </c>
      <c r="N123" s="37">
        <f>SUMIFS(СВЦЭМ!$C$34:$C$777,СВЦЭМ!$A$34:$A$777,$A123,СВЦЭМ!$B$34:$B$777,N$119)+'СЕТ СН'!$I$9+СВЦЭМ!$D$10+'СЕТ СН'!$I$5-'СЕТ СН'!$I$17</f>
        <v>4563.5710363199996</v>
      </c>
      <c r="O123" s="37">
        <f>SUMIFS(СВЦЭМ!$C$34:$C$777,СВЦЭМ!$A$34:$A$777,$A123,СВЦЭМ!$B$34:$B$777,O$119)+'СЕТ СН'!$I$9+СВЦЭМ!$D$10+'СЕТ СН'!$I$5-'СЕТ СН'!$I$17</f>
        <v>4575.6008081800001</v>
      </c>
      <c r="P123" s="37">
        <f>SUMIFS(СВЦЭМ!$C$34:$C$777,СВЦЭМ!$A$34:$A$777,$A123,СВЦЭМ!$B$34:$B$777,P$119)+'СЕТ СН'!$I$9+СВЦЭМ!$D$10+'СЕТ СН'!$I$5-'СЕТ СН'!$I$17</f>
        <v>4583.7388970700003</v>
      </c>
      <c r="Q123" s="37">
        <f>SUMIFS(СВЦЭМ!$C$34:$C$777,СВЦЭМ!$A$34:$A$777,$A123,СВЦЭМ!$B$34:$B$777,Q$119)+'СЕТ СН'!$I$9+СВЦЭМ!$D$10+'СЕТ СН'!$I$5-'СЕТ СН'!$I$17</f>
        <v>4589.9241751199997</v>
      </c>
      <c r="R123" s="37">
        <f>SUMIFS(СВЦЭМ!$C$34:$C$777,СВЦЭМ!$A$34:$A$777,$A123,СВЦЭМ!$B$34:$B$777,R$119)+'СЕТ СН'!$I$9+СВЦЭМ!$D$10+'СЕТ СН'!$I$5-'СЕТ СН'!$I$17</f>
        <v>4591.2214179100001</v>
      </c>
      <c r="S123" s="37">
        <f>SUMIFS(СВЦЭМ!$C$34:$C$777,СВЦЭМ!$A$34:$A$777,$A123,СВЦЭМ!$B$34:$B$777,S$119)+'СЕТ СН'!$I$9+СВЦЭМ!$D$10+'СЕТ СН'!$I$5-'СЕТ СН'!$I$17</f>
        <v>4580.0529574900002</v>
      </c>
      <c r="T123" s="37">
        <f>SUMIFS(СВЦЭМ!$C$34:$C$777,СВЦЭМ!$A$34:$A$777,$A123,СВЦЭМ!$B$34:$B$777,T$119)+'СЕТ СН'!$I$9+СВЦЭМ!$D$10+'СЕТ СН'!$I$5-'СЕТ СН'!$I$17</f>
        <v>4568.9255912299996</v>
      </c>
      <c r="U123" s="37">
        <f>SUMIFS(СВЦЭМ!$C$34:$C$777,СВЦЭМ!$A$34:$A$777,$A123,СВЦЭМ!$B$34:$B$777,U$119)+'СЕТ СН'!$I$9+СВЦЭМ!$D$10+'СЕТ СН'!$I$5-'СЕТ СН'!$I$17</f>
        <v>4574.6755321399996</v>
      </c>
      <c r="V123" s="37">
        <f>SUMIFS(СВЦЭМ!$C$34:$C$777,СВЦЭМ!$A$34:$A$777,$A123,СВЦЭМ!$B$34:$B$777,V$119)+'СЕТ СН'!$I$9+СВЦЭМ!$D$10+'СЕТ СН'!$I$5-'СЕТ СН'!$I$17</f>
        <v>4561.97779816</v>
      </c>
      <c r="W123" s="37">
        <f>SUMIFS(СВЦЭМ!$C$34:$C$777,СВЦЭМ!$A$34:$A$777,$A123,СВЦЭМ!$B$34:$B$777,W$119)+'СЕТ СН'!$I$9+СВЦЭМ!$D$10+'СЕТ СН'!$I$5-'СЕТ СН'!$I$17</f>
        <v>4546.8670015400003</v>
      </c>
      <c r="X123" s="37">
        <f>SUMIFS(СВЦЭМ!$C$34:$C$777,СВЦЭМ!$A$34:$A$777,$A123,СВЦЭМ!$B$34:$B$777,X$119)+'СЕТ СН'!$I$9+СВЦЭМ!$D$10+'СЕТ СН'!$I$5-'СЕТ СН'!$I$17</f>
        <v>4565.4816488300003</v>
      </c>
      <c r="Y123" s="37">
        <f>SUMIFS(СВЦЭМ!$C$34:$C$777,СВЦЭМ!$A$34:$A$777,$A123,СВЦЭМ!$B$34:$B$777,Y$119)+'СЕТ СН'!$I$9+СВЦЭМ!$D$10+'СЕТ СН'!$I$5-'СЕТ СН'!$I$17</f>
        <v>4632.9373690399998</v>
      </c>
    </row>
    <row r="124" spans="1:27" ht="15.75" x14ac:dyDescent="0.2">
      <c r="A124" s="36">
        <f t="shared" si="3"/>
        <v>43136</v>
      </c>
      <c r="B124" s="37">
        <f>SUMIFS(СВЦЭМ!$C$34:$C$777,СВЦЭМ!$A$34:$A$777,$A124,СВЦЭМ!$B$34:$B$777,B$119)+'СЕТ СН'!$I$9+СВЦЭМ!$D$10+'СЕТ СН'!$I$5-'СЕТ СН'!$I$17</f>
        <v>4739.5445630200002</v>
      </c>
      <c r="C124" s="37">
        <f>SUMIFS(СВЦЭМ!$C$34:$C$777,СВЦЭМ!$A$34:$A$777,$A124,СВЦЭМ!$B$34:$B$777,C$119)+'СЕТ СН'!$I$9+СВЦЭМ!$D$10+'СЕТ СН'!$I$5-'СЕТ СН'!$I$17</f>
        <v>4773.9627731499995</v>
      </c>
      <c r="D124" s="37">
        <f>SUMIFS(СВЦЭМ!$C$34:$C$777,СВЦЭМ!$A$34:$A$777,$A124,СВЦЭМ!$B$34:$B$777,D$119)+'СЕТ СН'!$I$9+СВЦЭМ!$D$10+'СЕТ СН'!$I$5-'СЕТ СН'!$I$17</f>
        <v>4830.4774913399997</v>
      </c>
      <c r="E124" s="37">
        <f>SUMIFS(СВЦЭМ!$C$34:$C$777,СВЦЭМ!$A$34:$A$777,$A124,СВЦЭМ!$B$34:$B$777,E$119)+'СЕТ СН'!$I$9+СВЦЭМ!$D$10+'СЕТ СН'!$I$5-'СЕТ СН'!$I$17</f>
        <v>4843.8651535199997</v>
      </c>
      <c r="F124" s="37">
        <f>SUMIFS(СВЦЭМ!$C$34:$C$777,СВЦЭМ!$A$34:$A$777,$A124,СВЦЭМ!$B$34:$B$777,F$119)+'СЕТ СН'!$I$9+СВЦЭМ!$D$10+'СЕТ СН'!$I$5-'СЕТ СН'!$I$17</f>
        <v>4843.1721937399998</v>
      </c>
      <c r="G124" s="37">
        <f>SUMIFS(СВЦЭМ!$C$34:$C$777,СВЦЭМ!$A$34:$A$777,$A124,СВЦЭМ!$B$34:$B$777,G$119)+'СЕТ СН'!$I$9+СВЦЭМ!$D$10+'СЕТ СН'!$I$5-'СЕТ СН'!$I$17</f>
        <v>4827.5588681199997</v>
      </c>
      <c r="H124" s="37">
        <f>SUMIFS(СВЦЭМ!$C$34:$C$777,СВЦЭМ!$A$34:$A$777,$A124,СВЦЭМ!$B$34:$B$777,H$119)+'СЕТ СН'!$I$9+СВЦЭМ!$D$10+'СЕТ СН'!$I$5-'СЕТ СН'!$I$17</f>
        <v>4763.1130342500001</v>
      </c>
      <c r="I124" s="37">
        <f>SUMIFS(СВЦЭМ!$C$34:$C$777,СВЦЭМ!$A$34:$A$777,$A124,СВЦЭМ!$B$34:$B$777,I$119)+'СЕТ СН'!$I$9+СВЦЭМ!$D$10+'СЕТ СН'!$I$5-'СЕТ СН'!$I$17</f>
        <v>4658.5478058899998</v>
      </c>
      <c r="J124" s="37">
        <f>SUMIFS(СВЦЭМ!$C$34:$C$777,СВЦЭМ!$A$34:$A$777,$A124,СВЦЭМ!$B$34:$B$777,J$119)+'СЕТ СН'!$I$9+СВЦЭМ!$D$10+'СЕТ СН'!$I$5-'СЕТ СН'!$I$17</f>
        <v>4627.7470461599996</v>
      </c>
      <c r="K124" s="37">
        <f>SUMIFS(СВЦЭМ!$C$34:$C$777,СВЦЭМ!$A$34:$A$777,$A124,СВЦЭМ!$B$34:$B$777,K$119)+'СЕТ СН'!$I$9+СВЦЭМ!$D$10+'СЕТ СН'!$I$5-'СЕТ СН'!$I$17</f>
        <v>4622.7383306000002</v>
      </c>
      <c r="L124" s="37">
        <f>SUMIFS(СВЦЭМ!$C$34:$C$777,СВЦЭМ!$A$34:$A$777,$A124,СВЦЭМ!$B$34:$B$777,L$119)+'СЕТ СН'!$I$9+СВЦЭМ!$D$10+'СЕТ СН'!$I$5-'СЕТ СН'!$I$17</f>
        <v>4617.5974228099994</v>
      </c>
      <c r="M124" s="37">
        <f>SUMIFS(СВЦЭМ!$C$34:$C$777,СВЦЭМ!$A$34:$A$777,$A124,СВЦЭМ!$B$34:$B$777,M$119)+'СЕТ СН'!$I$9+СВЦЭМ!$D$10+'СЕТ СН'!$I$5-'СЕТ СН'!$I$17</f>
        <v>4617.1109325199996</v>
      </c>
      <c r="N124" s="37">
        <f>SUMIFS(СВЦЭМ!$C$34:$C$777,СВЦЭМ!$A$34:$A$777,$A124,СВЦЭМ!$B$34:$B$777,N$119)+'СЕТ СН'!$I$9+СВЦЭМ!$D$10+'СЕТ СН'!$I$5-'СЕТ СН'!$I$17</f>
        <v>4612.7328317399997</v>
      </c>
      <c r="O124" s="37">
        <f>SUMIFS(СВЦЭМ!$C$34:$C$777,СВЦЭМ!$A$34:$A$777,$A124,СВЦЭМ!$B$34:$B$777,O$119)+'СЕТ СН'!$I$9+СВЦЭМ!$D$10+'СЕТ СН'!$I$5-'СЕТ СН'!$I$17</f>
        <v>4615.0221210899999</v>
      </c>
      <c r="P124" s="37">
        <f>SUMIFS(СВЦЭМ!$C$34:$C$777,СВЦЭМ!$A$34:$A$777,$A124,СВЦЭМ!$B$34:$B$777,P$119)+'СЕТ СН'!$I$9+СВЦЭМ!$D$10+'СЕТ СН'!$I$5-'СЕТ СН'!$I$17</f>
        <v>4630.6295266999996</v>
      </c>
      <c r="Q124" s="37">
        <f>SUMIFS(СВЦЭМ!$C$34:$C$777,СВЦЭМ!$A$34:$A$777,$A124,СВЦЭМ!$B$34:$B$777,Q$119)+'СЕТ СН'!$I$9+СВЦЭМ!$D$10+'СЕТ СН'!$I$5-'СЕТ СН'!$I$17</f>
        <v>4636.0671891699994</v>
      </c>
      <c r="R124" s="37">
        <f>SUMIFS(СВЦЭМ!$C$34:$C$777,СВЦЭМ!$A$34:$A$777,$A124,СВЦЭМ!$B$34:$B$777,R$119)+'СЕТ СН'!$I$9+СВЦЭМ!$D$10+'СЕТ СН'!$I$5-'СЕТ СН'!$I$17</f>
        <v>4643.3977925299996</v>
      </c>
      <c r="S124" s="37">
        <f>SUMIFS(СВЦЭМ!$C$34:$C$777,СВЦЭМ!$A$34:$A$777,$A124,СВЦЭМ!$B$34:$B$777,S$119)+'СЕТ СН'!$I$9+СВЦЭМ!$D$10+'СЕТ СН'!$I$5-'СЕТ СН'!$I$17</f>
        <v>4641.1278413399996</v>
      </c>
      <c r="T124" s="37">
        <f>SUMIFS(СВЦЭМ!$C$34:$C$777,СВЦЭМ!$A$34:$A$777,$A124,СВЦЭМ!$B$34:$B$777,T$119)+'СЕТ СН'!$I$9+СВЦЭМ!$D$10+'СЕТ СН'!$I$5-'СЕТ СН'!$I$17</f>
        <v>4615.5793583900004</v>
      </c>
      <c r="U124" s="37">
        <f>SUMIFS(СВЦЭМ!$C$34:$C$777,СВЦЭМ!$A$34:$A$777,$A124,СВЦЭМ!$B$34:$B$777,U$119)+'СЕТ СН'!$I$9+СВЦЭМ!$D$10+'СЕТ СН'!$I$5-'СЕТ СН'!$I$17</f>
        <v>4608.2733339999995</v>
      </c>
      <c r="V124" s="37">
        <f>SUMIFS(СВЦЭМ!$C$34:$C$777,СВЦЭМ!$A$34:$A$777,$A124,СВЦЭМ!$B$34:$B$777,V$119)+'СЕТ СН'!$I$9+СВЦЭМ!$D$10+'СЕТ СН'!$I$5-'СЕТ СН'!$I$17</f>
        <v>4606.1362889299999</v>
      </c>
      <c r="W124" s="37">
        <f>SUMIFS(СВЦЭМ!$C$34:$C$777,СВЦЭМ!$A$34:$A$777,$A124,СВЦЭМ!$B$34:$B$777,W$119)+'СЕТ СН'!$I$9+СВЦЭМ!$D$10+'СЕТ СН'!$I$5-'СЕТ СН'!$I$17</f>
        <v>4610.5948965899997</v>
      </c>
      <c r="X124" s="37">
        <f>SUMIFS(СВЦЭМ!$C$34:$C$777,СВЦЭМ!$A$34:$A$777,$A124,СВЦЭМ!$B$34:$B$777,X$119)+'СЕТ СН'!$I$9+СВЦЭМ!$D$10+'СЕТ СН'!$I$5-'СЕТ СН'!$I$17</f>
        <v>4630.4410284599999</v>
      </c>
      <c r="Y124" s="37">
        <f>SUMIFS(СВЦЭМ!$C$34:$C$777,СВЦЭМ!$A$34:$A$777,$A124,СВЦЭМ!$B$34:$B$777,Y$119)+'СЕТ СН'!$I$9+СВЦЭМ!$D$10+'СЕТ СН'!$I$5-'СЕТ СН'!$I$17</f>
        <v>4709.6568124300002</v>
      </c>
    </row>
    <row r="125" spans="1:27" ht="15.75" x14ac:dyDescent="0.2">
      <c r="A125" s="36">
        <f t="shared" si="3"/>
        <v>43137</v>
      </c>
      <c r="B125" s="37">
        <f>SUMIFS(СВЦЭМ!$C$34:$C$777,СВЦЭМ!$A$34:$A$777,$A125,СВЦЭМ!$B$34:$B$777,B$119)+'СЕТ СН'!$I$9+СВЦЭМ!$D$10+'СЕТ СН'!$I$5-'СЕТ СН'!$I$17</f>
        <v>4683.0345231800002</v>
      </c>
      <c r="C125" s="37">
        <f>SUMIFS(СВЦЭМ!$C$34:$C$777,СВЦЭМ!$A$34:$A$777,$A125,СВЦЭМ!$B$34:$B$777,C$119)+'СЕТ СН'!$I$9+СВЦЭМ!$D$10+'СЕТ СН'!$I$5-'СЕТ СН'!$I$17</f>
        <v>4712.5382859900001</v>
      </c>
      <c r="D125" s="37">
        <f>SUMIFS(СВЦЭМ!$C$34:$C$777,СВЦЭМ!$A$34:$A$777,$A125,СВЦЭМ!$B$34:$B$777,D$119)+'СЕТ СН'!$I$9+СВЦЭМ!$D$10+'СЕТ СН'!$I$5-'СЕТ СН'!$I$17</f>
        <v>4783.3571406000001</v>
      </c>
      <c r="E125" s="37">
        <f>SUMIFS(СВЦЭМ!$C$34:$C$777,СВЦЭМ!$A$34:$A$777,$A125,СВЦЭМ!$B$34:$B$777,E$119)+'СЕТ СН'!$I$9+СВЦЭМ!$D$10+'СЕТ СН'!$I$5-'СЕТ СН'!$I$17</f>
        <v>4802.1397877700001</v>
      </c>
      <c r="F125" s="37">
        <f>SUMIFS(СВЦЭМ!$C$34:$C$777,СВЦЭМ!$A$34:$A$777,$A125,СВЦЭМ!$B$34:$B$777,F$119)+'СЕТ СН'!$I$9+СВЦЭМ!$D$10+'СЕТ СН'!$I$5-'СЕТ СН'!$I$17</f>
        <v>4793.3115343899999</v>
      </c>
      <c r="G125" s="37">
        <f>SUMIFS(СВЦЭМ!$C$34:$C$777,СВЦЭМ!$A$34:$A$777,$A125,СВЦЭМ!$B$34:$B$777,G$119)+'СЕТ СН'!$I$9+СВЦЭМ!$D$10+'СЕТ СН'!$I$5-'СЕТ СН'!$I$17</f>
        <v>4774.63571976</v>
      </c>
      <c r="H125" s="37">
        <f>SUMIFS(СВЦЭМ!$C$34:$C$777,СВЦЭМ!$A$34:$A$777,$A125,СВЦЭМ!$B$34:$B$777,H$119)+'СЕТ СН'!$I$9+СВЦЭМ!$D$10+'СЕТ СН'!$I$5-'СЕТ СН'!$I$17</f>
        <v>4712.8976130299998</v>
      </c>
      <c r="I125" s="37">
        <f>SUMIFS(СВЦЭМ!$C$34:$C$777,СВЦЭМ!$A$34:$A$777,$A125,СВЦЭМ!$B$34:$B$777,I$119)+'СЕТ СН'!$I$9+СВЦЭМ!$D$10+'СЕТ СН'!$I$5-'СЕТ СН'!$I$17</f>
        <v>4624.7816815099995</v>
      </c>
      <c r="J125" s="37">
        <f>SUMIFS(СВЦЭМ!$C$34:$C$777,СВЦЭМ!$A$34:$A$777,$A125,СВЦЭМ!$B$34:$B$777,J$119)+'СЕТ СН'!$I$9+СВЦЭМ!$D$10+'СЕТ СН'!$I$5-'СЕТ СН'!$I$17</f>
        <v>4579.5486214499997</v>
      </c>
      <c r="K125" s="37">
        <f>SUMIFS(СВЦЭМ!$C$34:$C$777,СВЦЭМ!$A$34:$A$777,$A125,СВЦЭМ!$B$34:$B$777,K$119)+'СЕТ СН'!$I$9+СВЦЭМ!$D$10+'СЕТ СН'!$I$5-'СЕТ СН'!$I$17</f>
        <v>4549.2406304699998</v>
      </c>
      <c r="L125" s="37">
        <f>SUMIFS(СВЦЭМ!$C$34:$C$777,СВЦЭМ!$A$34:$A$777,$A125,СВЦЭМ!$B$34:$B$777,L$119)+'СЕТ СН'!$I$9+СВЦЭМ!$D$10+'СЕТ СН'!$I$5-'СЕТ СН'!$I$17</f>
        <v>4546.7425291099999</v>
      </c>
      <c r="M125" s="37">
        <f>SUMIFS(СВЦЭМ!$C$34:$C$777,СВЦЭМ!$A$34:$A$777,$A125,СВЦЭМ!$B$34:$B$777,M$119)+'СЕТ СН'!$I$9+СВЦЭМ!$D$10+'СЕТ СН'!$I$5-'СЕТ СН'!$I$17</f>
        <v>4558.2105023200002</v>
      </c>
      <c r="N125" s="37">
        <f>SUMIFS(СВЦЭМ!$C$34:$C$777,СВЦЭМ!$A$34:$A$777,$A125,СВЦЭМ!$B$34:$B$777,N$119)+'СЕТ СН'!$I$9+СВЦЭМ!$D$10+'СЕТ СН'!$I$5-'СЕТ СН'!$I$17</f>
        <v>4582.0103606499997</v>
      </c>
      <c r="O125" s="37">
        <f>SUMIFS(СВЦЭМ!$C$34:$C$777,СВЦЭМ!$A$34:$A$777,$A125,СВЦЭМ!$B$34:$B$777,O$119)+'СЕТ СН'!$I$9+СВЦЭМ!$D$10+'СЕТ СН'!$I$5-'СЕТ СН'!$I$17</f>
        <v>4599.4436456399999</v>
      </c>
      <c r="P125" s="37">
        <f>SUMIFS(СВЦЭМ!$C$34:$C$777,СВЦЭМ!$A$34:$A$777,$A125,СВЦЭМ!$B$34:$B$777,P$119)+'СЕТ СН'!$I$9+СВЦЭМ!$D$10+'СЕТ СН'!$I$5-'СЕТ СН'!$I$17</f>
        <v>4606.5342593300002</v>
      </c>
      <c r="Q125" s="37">
        <f>SUMIFS(СВЦЭМ!$C$34:$C$777,СВЦЭМ!$A$34:$A$777,$A125,СВЦЭМ!$B$34:$B$777,Q$119)+'СЕТ СН'!$I$9+СВЦЭМ!$D$10+'СЕТ СН'!$I$5-'СЕТ СН'!$I$17</f>
        <v>4628.7857517800003</v>
      </c>
      <c r="R125" s="37">
        <f>SUMIFS(СВЦЭМ!$C$34:$C$777,СВЦЭМ!$A$34:$A$777,$A125,СВЦЭМ!$B$34:$B$777,R$119)+'СЕТ СН'!$I$9+СВЦЭМ!$D$10+'СЕТ СН'!$I$5-'СЕТ СН'!$I$17</f>
        <v>4636.2826592600004</v>
      </c>
      <c r="S125" s="37">
        <f>SUMIFS(СВЦЭМ!$C$34:$C$777,СВЦЭМ!$A$34:$A$777,$A125,СВЦЭМ!$B$34:$B$777,S$119)+'СЕТ СН'!$I$9+СВЦЭМ!$D$10+'СЕТ СН'!$I$5-'СЕТ СН'!$I$17</f>
        <v>4624.0710188200001</v>
      </c>
      <c r="T125" s="37">
        <f>SUMIFS(СВЦЭМ!$C$34:$C$777,СВЦЭМ!$A$34:$A$777,$A125,СВЦЭМ!$B$34:$B$777,T$119)+'СЕТ СН'!$I$9+СВЦЭМ!$D$10+'СЕТ СН'!$I$5-'СЕТ СН'!$I$17</f>
        <v>4599.1850759500003</v>
      </c>
      <c r="U125" s="37">
        <f>SUMIFS(СВЦЭМ!$C$34:$C$777,СВЦЭМ!$A$34:$A$777,$A125,СВЦЭМ!$B$34:$B$777,U$119)+'СЕТ СН'!$I$9+СВЦЭМ!$D$10+'СЕТ СН'!$I$5-'СЕТ СН'!$I$17</f>
        <v>4589.4845726800004</v>
      </c>
      <c r="V125" s="37">
        <f>SUMIFS(СВЦЭМ!$C$34:$C$777,СВЦЭМ!$A$34:$A$777,$A125,СВЦЭМ!$B$34:$B$777,V$119)+'СЕТ СН'!$I$9+СВЦЭМ!$D$10+'СЕТ СН'!$I$5-'СЕТ СН'!$I$17</f>
        <v>4582.59303611</v>
      </c>
      <c r="W125" s="37">
        <f>SUMIFS(СВЦЭМ!$C$34:$C$777,СВЦЭМ!$A$34:$A$777,$A125,СВЦЭМ!$B$34:$B$777,W$119)+'СЕТ СН'!$I$9+СВЦЭМ!$D$10+'СЕТ СН'!$I$5-'СЕТ СН'!$I$17</f>
        <v>4598.1130547499997</v>
      </c>
      <c r="X125" s="37">
        <f>SUMIFS(СВЦЭМ!$C$34:$C$777,СВЦЭМ!$A$34:$A$777,$A125,СВЦЭМ!$B$34:$B$777,X$119)+'СЕТ СН'!$I$9+СВЦЭМ!$D$10+'СЕТ СН'!$I$5-'СЕТ СН'!$I$17</f>
        <v>4618.26616758</v>
      </c>
      <c r="Y125" s="37">
        <f>SUMIFS(СВЦЭМ!$C$34:$C$777,СВЦЭМ!$A$34:$A$777,$A125,СВЦЭМ!$B$34:$B$777,Y$119)+'СЕТ СН'!$I$9+СВЦЭМ!$D$10+'СЕТ СН'!$I$5-'СЕТ СН'!$I$17</f>
        <v>4690.2484114099998</v>
      </c>
    </row>
    <row r="126" spans="1:27" ht="15.75" x14ac:dyDescent="0.2">
      <c r="A126" s="36">
        <f t="shared" si="3"/>
        <v>43138</v>
      </c>
      <c r="B126" s="37">
        <f>SUMIFS(СВЦЭМ!$C$34:$C$777,СВЦЭМ!$A$34:$A$777,$A126,СВЦЭМ!$B$34:$B$777,B$119)+'СЕТ СН'!$I$9+СВЦЭМ!$D$10+'СЕТ СН'!$I$5-'СЕТ СН'!$I$17</f>
        <v>4755.4003395600002</v>
      </c>
      <c r="C126" s="37">
        <f>SUMIFS(СВЦЭМ!$C$34:$C$777,СВЦЭМ!$A$34:$A$777,$A126,СВЦЭМ!$B$34:$B$777,C$119)+'СЕТ СН'!$I$9+СВЦЭМ!$D$10+'СЕТ СН'!$I$5-'СЕТ СН'!$I$17</f>
        <v>4788.3579261100003</v>
      </c>
      <c r="D126" s="37">
        <f>SUMIFS(СВЦЭМ!$C$34:$C$777,СВЦЭМ!$A$34:$A$777,$A126,СВЦЭМ!$B$34:$B$777,D$119)+'СЕТ СН'!$I$9+СВЦЭМ!$D$10+'СЕТ СН'!$I$5-'СЕТ СН'!$I$17</f>
        <v>4856.9254121000004</v>
      </c>
      <c r="E126" s="37">
        <f>SUMIFS(СВЦЭМ!$C$34:$C$777,СВЦЭМ!$A$34:$A$777,$A126,СВЦЭМ!$B$34:$B$777,E$119)+'СЕТ СН'!$I$9+СВЦЭМ!$D$10+'СЕТ СН'!$I$5-'СЕТ СН'!$I$17</f>
        <v>4866.6493530099997</v>
      </c>
      <c r="F126" s="37">
        <f>SUMIFS(СВЦЭМ!$C$34:$C$777,СВЦЭМ!$A$34:$A$777,$A126,СВЦЭМ!$B$34:$B$777,F$119)+'СЕТ СН'!$I$9+СВЦЭМ!$D$10+'СЕТ СН'!$I$5-'СЕТ СН'!$I$17</f>
        <v>4863.4285933700003</v>
      </c>
      <c r="G126" s="37">
        <f>SUMIFS(СВЦЭМ!$C$34:$C$777,СВЦЭМ!$A$34:$A$777,$A126,СВЦЭМ!$B$34:$B$777,G$119)+'СЕТ СН'!$I$9+СВЦЭМ!$D$10+'СЕТ СН'!$I$5-'СЕТ СН'!$I$17</f>
        <v>4831.1958416099997</v>
      </c>
      <c r="H126" s="37">
        <f>SUMIFS(СВЦЭМ!$C$34:$C$777,СВЦЭМ!$A$34:$A$777,$A126,СВЦЭМ!$B$34:$B$777,H$119)+'СЕТ СН'!$I$9+СВЦЭМ!$D$10+'СЕТ СН'!$I$5-'СЕТ СН'!$I$17</f>
        <v>4764.8166762299998</v>
      </c>
      <c r="I126" s="37">
        <f>SUMIFS(СВЦЭМ!$C$34:$C$777,СВЦЭМ!$A$34:$A$777,$A126,СВЦЭМ!$B$34:$B$777,I$119)+'СЕТ СН'!$I$9+СВЦЭМ!$D$10+'СЕТ СН'!$I$5-'СЕТ СН'!$I$17</f>
        <v>4669.2102238999996</v>
      </c>
      <c r="J126" s="37">
        <f>SUMIFS(СВЦЭМ!$C$34:$C$777,СВЦЭМ!$A$34:$A$777,$A126,СВЦЭМ!$B$34:$B$777,J$119)+'СЕТ СН'!$I$9+СВЦЭМ!$D$10+'СЕТ СН'!$I$5-'СЕТ СН'!$I$17</f>
        <v>4607.65041329</v>
      </c>
      <c r="K126" s="37">
        <f>SUMIFS(СВЦЭМ!$C$34:$C$777,СВЦЭМ!$A$34:$A$777,$A126,СВЦЭМ!$B$34:$B$777,K$119)+'СЕТ СН'!$I$9+СВЦЭМ!$D$10+'СЕТ СН'!$I$5-'СЕТ СН'!$I$17</f>
        <v>4586.4560672500002</v>
      </c>
      <c r="L126" s="37">
        <f>SUMIFS(СВЦЭМ!$C$34:$C$777,СВЦЭМ!$A$34:$A$777,$A126,СВЦЭМ!$B$34:$B$777,L$119)+'СЕТ СН'!$I$9+СВЦЭМ!$D$10+'СЕТ СН'!$I$5-'СЕТ СН'!$I$17</f>
        <v>4583.4517803400004</v>
      </c>
      <c r="M126" s="37">
        <f>SUMIFS(СВЦЭМ!$C$34:$C$777,СВЦЭМ!$A$34:$A$777,$A126,СВЦЭМ!$B$34:$B$777,M$119)+'СЕТ СН'!$I$9+СВЦЭМ!$D$10+'СЕТ СН'!$I$5-'СЕТ СН'!$I$17</f>
        <v>4579.0921718500003</v>
      </c>
      <c r="N126" s="37">
        <f>SUMIFS(СВЦЭМ!$C$34:$C$777,СВЦЭМ!$A$34:$A$777,$A126,СВЦЭМ!$B$34:$B$777,N$119)+'СЕТ СН'!$I$9+СВЦЭМ!$D$10+'СЕТ СН'!$I$5-'СЕТ СН'!$I$17</f>
        <v>4578.7645165799995</v>
      </c>
      <c r="O126" s="37">
        <f>SUMIFS(СВЦЭМ!$C$34:$C$777,СВЦЭМ!$A$34:$A$777,$A126,СВЦЭМ!$B$34:$B$777,O$119)+'СЕТ СН'!$I$9+СВЦЭМ!$D$10+'СЕТ СН'!$I$5-'СЕТ СН'!$I$17</f>
        <v>4585.0931152599996</v>
      </c>
      <c r="P126" s="37">
        <f>SUMIFS(СВЦЭМ!$C$34:$C$777,СВЦЭМ!$A$34:$A$777,$A126,СВЦЭМ!$B$34:$B$777,P$119)+'СЕТ СН'!$I$9+СВЦЭМ!$D$10+'СЕТ СН'!$I$5-'СЕТ СН'!$I$17</f>
        <v>4602.2831912600004</v>
      </c>
      <c r="Q126" s="37">
        <f>SUMIFS(СВЦЭМ!$C$34:$C$777,СВЦЭМ!$A$34:$A$777,$A126,СВЦЭМ!$B$34:$B$777,Q$119)+'СЕТ СН'!$I$9+СВЦЭМ!$D$10+'СЕТ СН'!$I$5-'СЕТ СН'!$I$17</f>
        <v>4619.9258979199994</v>
      </c>
      <c r="R126" s="37">
        <f>SUMIFS(СВЦЭМ!$C$34:$C$777,СВЦЭМ!$A$34:$A$777,$A126,СВЦЭМ!$B$34:$B$777,R$119)+'СЕТ СН'!$I$9+СВЦЭМ!$D$10+'СЕТ СН'!$I$5-'СЕТ СН'!$I$17</f>
        <v>4626.8198254600002</v>
      </c>
      <c r="S126" s="37">
        <f>SUMIFS(СВЦЭМ!$C$34:$C$777,СВЦЭМ!$A$34:$A$777,$A126,СВЦЭМ!$B$34:$B$777,S$119)+'СЕТ СН'!$I$9+СВЦЭМ!$D$10+'СЕТ СН'!$I$5-'СЕТ СН'!$I$17</f>
        <v>4608.2119066499999</v>
      </c>
      <c r="T126" s="37">
        <f>SUMIFS(СВЦЭМ!$C$34:$C$777,СВЦЭМ!$A$34:$A$777,$A126,СВЦЭМ!$B$34:$B$777,T$119)+'СЕТ СН'!$I$9+СВЦЭМ!$D$10+'СЕТ СН'!$I$5-'СЕТ СН'!$I$17</f>
        <v>4577.7732033499997</v>
      </c>
      <c r="U126" s="37">
        <f>SUMIFS(СВЦЭМ!$C$34:$C$777,СВЦЭМ!$A$34:$A$777,$A126,СВЦЭМ!$B$34:$B$777,U$119)+'СЕТ СН'!$I$9+СВЦЭМ!$D$10+'СЕТ СН'!$I$5-'СЕТ СН'!$I$17</f>
        <v>4573.9418987299996</v>
      </c>
      <c r="V126" s="37">
        <f>SUMIFS(СВЦЭМ!$C$34:$C$777,СВЦЭМ!$A$34:$A$777,$A126,СВЦЭМ!$B$34:$B$777,V$119)+'СЕТ СН'!$I$9+СВЦЭМ!$D$10+'СЕТ СН'!$I$5-'СЕТ СН'!$I$17</f>
        <v>4565.3329220599999</v>
      </c>
      <c r="W126" s="37">
        <f>SUMIFS(СВЦЭМ!$C$34:$C$777,СВЦЭМ!$A$34:$A$777,$A126,СВЦЭМ!$B$34:$B$777,W$119)+'СЕТ СН'!$I$9+СВЦЭМ!$D$10+'СЕТ СН'!$I$5-'СЕТ СН'!$I$17</f>
        <v>4570.3059673400003</v>
      </c>
      <c r="X126" s="37">
        <f>SUMIFS(СВЦЭМ!$C$34:$C$777,СВЦЭМ!$A$34:$A$777,$A126,СВЦЭМ!$B$34:$B$777,X$119)+'СЕТ СН'!$I$9+СВЦЭМ!$D$10+'СЕТ СН'!$I$5-'СЕТ СН'!$I$17</f>
        <v>4605.5136407399996</v>
      </c>
      <c r="Y126" s="37">
        <f>SUMIFS(СВЦЭМ!$C$34:$C$777,СВЦЭМ!$A$34:$A$777,$A126,СВЦЭМ!$B$34:$B$777,Y$119)+'СЕТ СН'!$I$9+СВЦЭМ!$D$10+'СЕТ СН'!$I$5-'СЕТ СН'!$I$17</f>
        <v>4679.3415252200002</v>
      </c>
    </row>
    <row r="127" spans="1:27" ht="15.75" x14ac:dyDescent="0.2">
      <c r="A127" s="36">
        <f t="shared" si="3"/>
        <v>43139</v>
      </c>
      <c r="B127" s="37">
        <f>SUMIFS(СВЦЭМ!$C$34:$C$777,СВЦЭМ!$A$34:$A$777,$A127,СВЦЭМ!$B$34:$B$777,B$119)+'СЕТ СН'!$I$9+СВЦЭМ!$D$10+'СЕТ СН'!$I$5-'СЕТ СН'!$I$17</f>
        <v>4723.6985091699999</v>
      </c>
      <c r="C127" s="37">
        <f>SUMIFS(СВЦЭМ!$C$34:$C$777,СВЦЭМ!$A$34:$A$777,$A127,СВЦЭМ!$B$34:$B$777,C$119)+'СЕТ СН'!$I$9+СВЦЭМ!$D$10+'СЕТ СН'!$I$5-'СЕТ СН'!$I$17</f>
        <v>4758.1288891300001</v>
      </c>
      <c r="D127" s="37">
        <f>SUMIFS(СВЦЭМ!$C$34:$C$777,СВЦЭМ!$A$34:$A$777,$A127,СВЦЭМ!$B$34:$B$777,D$119)+'СЕТ СН'!$I$9+СВЦЭМ!$D$10+'СЕТ СН'!$I$5-'СЕТ СН'!$I$17</f>
        <v>4813.9974547100001</v>
      </c>
      <c r="E127" s="37">
        <f>SUMIFS(СВЦЭМ!$C$34:$C$777,СВЦЭМ!$A$34:$A$777,$A127,СВЦЭМ!$B$34:$B$777,E$119)+'СЕТ СН'!$I$9+СВЦЭМ!$D$10+'СЕТ СН'!$I$5-'СЕТ СН'!$I$17</f>
        <v>4824.7988110899996</v>
      </c>
      <c r="F127" s="37">
        <f>SUMIFS(СВЦЭМ!$C$34:$C$777,СВЦЭМ!$A$34:$A$777,$A127,СВЦЭМ!$B$34:$B$777,F$119)+'СЕТ СН'!$I$9+СВЦЭМ!$D$10+'СЕТ СН'!$I$5-'СЕТ СН'!$I$17</f>
        <v>4823.5026416000001</v>
      </c>
      <c r="G127" s="37">
        <f>SUMIFS(СВЦЭМ!$C$34:$C$777,СВЦЭМ!$A$34:$A$777,$A127,СВЦЭМ!$B$34:$B$777,G$119)+'СЕТ СН'!$I$9+СВЦЭМ!$D$10+'СЕТ СН'!$I$5-'СЕТ СН'!$I$17</f>
        <v>4805.6978503499995</v>
      </c>
      <c r="H127" s="37">
        <f>SUMIFS(СВЦЭМ!$C$34:$C$777,СВЦЭМ!$A$34:$A$777,$A127,СВЦЭМ!$B$34:$B$777,H$119)+'СЕТ СН'!$I$9+СВЦЭМ!$D$10+'СЕТ СН'!$I$5-'СЕТ СН'!$I$17</f>
        <v>4739.2057357399999</v>
      </c>
      <c r="I127" s="37">
        <f>SUMIFS(СВЦЭМ!$C$34:$C$777,СВЦЭМ!$A$34:$A$777,$A127,СВЦЭМ!$B$34:$B$777,I$119)+'СЕТ СН'!$I$9+СВЦЭМ!$D$10+'СЕТ СН'!$I$5-'СЕТ СН'!$I$17</f>
        <v>4641.2535026300002</v>
      </c>
      <c r="J127" s="37">
        <f>SUMIFS(СВЦЭМ!$C$34:$C$777,СВЦЭМ!$A$34:$A$777,$A127,СВЦЭМ!$B$34:$B$777,J$119)+'СЕТ СН'!$I$9+СВЦЭМ!$D$10+'СЕТ СН'!$I$5-'СЕТ СН'!$I$17</f>
        <v>4586.9091916299994</v>
      </c>
      <c r="K127" s="37">
        <f>SUMIFS(СВЦЭМ!$C$34:$C$777,СВЦЭМ!$A$34:$A$777,$A127,СВЦЭМ!$B$34:$B$777,K$119)+'СЕТ СН'!$I$9+СВЦЭМ!$D$10+'СЕТ СН'!$I$5-'СЕТ СН'!$I$17</f>
        <v>4585.6383033800003</v>
      </c>
      <c r="L127" s="37">
        <f>SUMIFS(СВЦЭМ!$C$34:$C$777,СВЦЭМ!$A$34:$A$777,$A127,СВЦЭМ!$B$34:$B$777,L$119)+'СЕТ СН'!$I$9+СВЦЭМ!$D$10+'СЕТ СН'!$I$5-'СЕТ СН'!$I$17</f>
        <v>4580.1487057599998</v>
      </c>
      <c r="M127" s="37">
        <f>SUMIFS(СВЦЭМ!$C$34:$C$777,СВЦЭМ!$A$34:$A$777,$A127,СВЦЭМ!$B$34:$B$777,M$119)+'СЕТ СН'!$I$9+СВЦЭМ!$D$10+'СЕТ СН'!$I$5-'СЕТ СН'!$I$17</f>
        <v>4571.4525494399995</v>
      </c>
      <c r="N127" s="37">
        <f>SUMIFS(СВЦЭМ!$C$34:$C$777,СВЦЭМ!$A$34:$A$777,$A127,СВЦЭМ!$B$34:$B$777,N$119)+'СЕТ СН'!$I$9+СВЦЭМ!$D$10+'СЕТ СН'!$I$5-'СЕТ СН'!$I$17</f>
        <v>4579.6984993099995</v>
      </c>
      <c r="O127" s="37">
        <f>SUMIFS(СВЦЭМ!$C$34:$C$777,СВЦЭМ!$A$34:$A$777,$A127,СВЦЭМ!$B$34:$B$777,O$119)+'СЕТ СН'!$I$9+СВЦЭМ!$D$10+'СЕТ СН'!$I$5-'СЕТ СН'!$I$17</f>
        <v>4585.8088127199999</v>
      </c>
      <c r="P127" s="37">
        <f>SUMIFS(СВЦЭМ!$C$34:$C$777,СВЦЭМ!$A$34:$A$777,$A127,СВЦЭМ!$B$34:$B$777,P$119)+'СЕТ СН'!$I$9+СВЦЭМ!$D$10+'СЕТ СН'!$I$5-'СЕТ СН'!$I$17</f>
        <v>4601.1203388499998</v>
      </c>
      <c r="Q127" s="37">
        <f>SUMIFS(СВЦЭМ!$C$34:$C$777,СВЦЭМ!$A$34:$A$777,$A127,СВЦЭМ!$B$34:$B$777,Q$119)+'СЕТ СН'!$I$9+СВЦЭМ!$D$10+'СЕТ СН'!$I$5-'СЕТ СН'!$I$17</f>
        <v>4625.6700049499996</v>
      </c>
      <c r="R127" s="37">
        <f>SUMIFS(СВЦЭМ!$C$34:$C$777,СВЦЭМ!$A$34:$A$777,$A127,СВЦЭМ!$B$34:$B$777,R$119)+'СЕТ СН'!$I$9+СВЦЭМ!$D$10+'СЕТ СН'!$I$5-'СЕТ СН'!$I$17</f>
        <v>4648.15841774</v>
      </c>
      <c r="S127" s="37">
        <f>SUMIFS(СВЦЭМ!$C$34:$C$777,СВЦЭМ!$A$34:$A$777,$A127,СВЦЭМ!$B$34:$B$777,S$119)+'СЕТ СН'!$I$9+СВЦЭМ!$D$10+'СЕТ СН'!$I$5-'СЕТ СН'!$I$17</f>
        <v>4665.7046284099997</v>
      </c>
      <c r="T127" s="37">
        <f>SUMIFS(СВЦЭМ!$C$34:$C$777,СВЦЭМ!$A$34:$A$777,$A127,СВЦЭМ!$B$34:$B$777,T$119)+'СЕТ СН'!$I$9+СВЦЭМ!$D$10+'СЕТ СН'!$I$5-'СЕТ СН'!$I$17</f>
        <v>4643.9248740000003</v>
      </c>
      <c r="U127" s="37">
        <f>SUMIFS(СВЦЭМ!$C$34:$C$777,СВЦЭМ!$A$34:$A$777,$A127,СВЦЭМ!$B$34:$B$777,U$119)+'СЕТ СН'!$I$9+СВЦЭМ!$D$10+'СЕТ СН'!$I$5-'СЕТ СН'!$I$17</f>
        <v>4631.1794063400002</v>
      </c>
      <c r="V127" s="37">
        <f>SUMIFS(СВЦЭМ!$C$34:$C$777,СВЦЭМ!$A$34:$A$777,$A127,СВЦЭМ!$B$34:$B$777,V$119)+'СЕТ СН'!$I$9+СВЦЭМ!$D$10+'СЕТ СН'!$I$5-'СЕТ СН'!$I$17</f>
        <v>4625.8364353200004</v>
      </c>
      <c r="W127" s="37">
        <f>SUMIFS(СВЦЭМ!$C$34:$C$777,СВЦЭМ!$A$34:$A$777,$A127,СВЦЭМ!$B$34:$B$777,W$119)+'СЕТ СН'!$I$9+СВЦЭМ!$D$10+'СЕТ СН'!$I$5-'СЕТ СН'!$I$17</f>
        <v>4638.3624945000001</v>
      </c>
      <c r="X127" s="37">
        <f>SUMIFS(СВЦЭМ!$C$34:$C$777,СВЦЭМ!$A$34:$A$777,$A127,СВЦЭМ!$B$34:$B$777,X$119)+'СЕТ СН'!$I$9+СВЦЭМ!$D$10+'СЕТ СН'!$I$5-'СЕТ СН'!$I$17</f>
        <v>4617.8114195899998</v>
      </c>
      <c r="Y127" s="37">
        <f>SUMIFS(СВЦЭМ!$C$34:$C$777,СВЦЭМ!$A$34:$A$777,$A127,СВЦЭМ!$B$34:$B$777,Y$119)+'СЕТ СН'!$I$9+СВЦЭМ!$D$10+'СЕТ СН'!$I$5-'СЕТ СН'!$I$17</f>
        <v>4678.1141160799998</v>
      </c>
    </row>
    <row r="128" spans="1:27" ht="15.75" x14ac:dyDescent="0.2">
      <c r="A128" s="36">
        <f t="shared" si="3"/>
        <v>43140</v>
      </c>
      <c r="B128" s="37">
        <f>SUMIFS(СВЦЭМ!$C$34:$C$777,СВЦЭМ!$A$34:$A$777,$A128,СВЦЭМ!$B$34:$B$777,B$119)+'СЕТ СН'!$I$9+СВЦЭМ!$D$10+'СЕТ СН'!$I$5-'СЕТ СН'!$I$17</f>
        <v>4747.4120428999995</v>
      </c>
      <c r="C128" s="37">
        <f>SUMIFS(СВЦЭМ!$C$34:$C$777,СВЦЭМ!$A$34:$A$777,$A128,СВЦЭМ!$B$34:$B$777,C$119)+'СЕТ СН'!$I$9+СВЦЭМ!$D$10+'СЕТ СН'!$I$5-'СЕТ СН'!$I$17</f>
        <v>4764.8711901300003</v>
      </c>
      <c r="D128" s="37">
        <f>SUMIFS(СВЦЭМ!$C$34:$C$777,СВЦЭМ!$A$34:$A$777,$A128,СВЦЭМ!$B$34:$B$777,D$119)+'СЕТ СН'!$I$9+СВЦЭМ!$D$10+'СЕТ СН'!$I$5-'СЕТ СН'!$I$17</f>
        <v>4822.1144642899999</v>
      </c>
      <c r="E128" s="37">
        <f>SUMIFS(СВЦЭМ!$C$34:$C$777,СВЦЭМ!$A$34:$A$777,$A128,СВЦЭМ!$B$34:$B$777,E$119)+'СЕТ СН'!$I$9+СВЦЭМ!$D$10+'СЕТ СН'!$I$5-'СЕТ СН'!$I$17</f>
        <v>4828.9907037800003</v>
      </c>
      <c r="F128" s="37">
        <f>SUMIFS(СВЦЭМ!$C$34:$C$777,СВЦЭМ!$A$34:$A$777,$A128,СВЦЭМ!$B$34:$B$777,F$119)+'СЕТ СН'!$I$9+СВЦЭМ!$D$10+'СЕТ СН'!$I$5-'СЕТ СН'!$I$17</f>
        <v>4825.7870495300003</v>
      </c>
      <c r="G128" s="37">
        <f>SUMIFS(СВЦЭМ!$C$34:$C$777,СВЦЭМ!$A$34:$A$777,$A128,СВЦЭМ!$B$34:$B$777,G$119)+'СЕТ СН'!$I$9+СВЦЭМ!$D$10+'СЕТ СН'!$I$5-'СЕТ СН'!$I$17</f>
        <v>4813.9867581299995</v>
      </c>
      <c r="H128" s="37">
        <f>SUMIFS(СВЦЭМ!$C$34:$C$777,СВЦЭМ!$A$34:$A$777,$A128,СВЦЭМ!$B$34:$B$777,H$119)+'СЕТ СН'!$I$9+СВЦЭМ!$D$10+'СЕТ СН'!$I$5-'СЕТ СН'!$I$17</f>
        <v>4733.2236762399998</v>
      </c>
      <c r="I128" s="37">
        <f>SUMIFS(СВЦЭМ!$C$34:$C$777,СВЦЭМ!$A$34:$A$777,$A128,СВЦЭМ!$B$34:$B$777,I$119)+'СЕТ СН'!$I$9+СВЦЭМ!$D$10+'СЕТ СН'!$I$5-'СЕТ СН'!$I$17</f>
        <v>4637.2070040799999</v>
      </c>
      <c r="J128" s="37">
        <f>SUMIFS(СВЦЭМ!$C$34:$C$777,СВЦЭМ!$A$34:$A$777,$A128,СВЦЭМ!$B$34:$B$777,J$119)+'СЕТ СН'!$I$9+СВЦЭМ!$D$10+'СЕТ СН'!$I$5-'СЕТ СН'!$I$17</f>
        <v>4607.0342404499997</v>
      </c>
      <c r="K128" s="37">
        <f>SUMIFS(СВЦЭМ!$C$34:$C$777,СВЦЭМ!$A$34:$A$777,$A128,СВЦЭМ!$B$34:$B$777,K$119)+'СЕТ СН'!$I$9+СВЦЭМ!$D$10+'СЕТ СН'!$I$5-'СЕТ СН'!$I$17</f>
        <v>4584.7993773600001</v>
      </c>
      <c r="L128" s="37">
        <f>SUMIFS(СВЦЭМ!$C$34:$C$777,СВЦЭМ!$A$34:$A$777,$A128,СВЦЭМ!$B$34:$B$777,L$119)+'СЕТ СН'!$I$9+СВЦЭМ!$D$10+'СЕТ СН'!$I$5-'СЕТ СН'!$I$17</f>
        <v>4577.7052090099996</v>
      </c>
      <c r="M128" s="37">
        <f>SUMIFS(СВЦЭМ!$C$34:$C$777,СВЦЭМ!$A$34:$A$777,$A128,СВЦЭМ!$B$34:$B$777,M$119)+'СЕТ СН'!$I$9+СВЦЭМ!$D$10+'СЕТ СН'!$I$5-'СЕТ СН'!$I$17</f>
        <v>4583.8623442099997</v>
      </c>
      <c r="N128" s="37">
        <f>SUMIFS(СВЦЭМ!$C$34:$C$777,СВЦЭМ!$A$34:$A$777,$A128,СВЦЭМ!$B$34:$B$777,N$119)+'СЕТ СН'!$I$9+СВЦЭМ!$D$10+'СЕТ СН'!$I$5-'СЕТ СН'!$I$17</f>
        <v>4591.1457438199996</v>
      </c>
      <c r="O128" s="37">
        <f>SUMIFS(СВЦЭМ!$C$34:$C$777,СВЦЭМ!$A$34:$A$777,$A128,СВЦЭМ!$B$34:$B$777,O$119)+'СЕТ СН'!$I$9+СВЦЭМ!$D$10+'СЕТ СН'!$I$5-'СЕТ СН'!$I$17</f>
        <v>4592.90857254</v>
      </c>
      <c r="P128" s="37">
        <f>SUMIFS(СВЦЭМ!$C$34:$C$777,СВЦЭМ!$A$34:$A$777,$A128,СВЦЭМ!$B$34:$B$777,P$119)+'СЕТ СН'!$I$9+СВЦЭМ!$D$10+'СЕТ СН'!$I$5-'СЕТ СН'!$I$17</f>
        <v>4625.4420235199996</v>
      </c>
      <c r="Q128" s="37">
        <f>SUMIFS(СВЦЭМ!$C$34:$C$777,СВЦЭМ!$A$34:$A$777,$A128,СВЦЭМ!$B$34:$B$777,Q$119)+'СЕТ СН'!$I$9+СВЦЭМ!$D$10+'СЕТ СН'!$I$5-'СЕТ СН'!$I$17</f>
        <v>4650.0257224699999</v>
      </c>
      <c r="R128" s="37">
        <f>SUMIFS(СВЦЭМ!$C$34:$C$777,СВЦЭМ!$A$34:$A$777,$A128,СВЦЭМ!$B$34:$B$777,R$119)+'СЕТ СН'!$I$9+СВЦЭМ!$D$10+'СЕТ СН'!$I$5-'СЕТ СН'!$I$17</f>
        <v>4651.7973763999998</v>
      </c>
      <c r="S128" s="37">
        <f>SUMIFS(СВЦЭМ!$C$34:$C$777,СВЦЭМ!$A$34:$A$777,$A128,СВЦЭМ!$B$34:$B$777,S$119)+'СЕТ СН'!$I$9+СВЦЭМ!$D$10+'СЕТ СН'!$I$5-'СЕТ СН'!$I$17</f>
        <v>4639.5961658400001</v>
      </c>
      <c r="T128" s="37">
        <f>SUMIFS(СВЦЭМ!$C$34:$C$777,СВЦЭМ!$A$34:$A$777,$A128,СВЦЭМ!$B$34:$B$777,T$119)+'СЕТ СН'!$I$9+СВЦЭМ!$D$10+'СЕТ СН'!$I$5-'СЕТ СН'!$I$17</f>
        <v>4594.8333139300003</v>
      </c>
      <c r="U128" s="37">
        <f>SUMIFS(СВЦЭМ!$C$34:$C$777,СВЦЭМ!$A$34:$A$777,$A128,СВЦЭМ!$B$34:$B$777,U$119)+'СЕТ СН'!$I$9+СВЦЭМ!$D$10+'СЕТ СН'!$I$5-'СЕТ СН'!$I$17</f>
        <v>4571.2315652299994</v>
      </c>
      <c r="V128" s="37">
        <f>SUMIFS(СВЦЭМ!$C$34:$C$777,СВЦЭМ!$A$34:$A$777,$A128,СВЦЭМ!$B$34:$B$777,V$119)+'СЕТ СН'!$I$9+СВЦЭМ!$D$10+'СЕТ СН'!$I$5-'СЕТ СН'!$I$17</f>
        <v>4582.5044504400003</v>
      </c>
      <c r="W128" s="37">
        <f>SUMIFS(СВЦЭМ!$C$34:$C$777,СВЦЭМ!$A$34:$A$777,$A128,СВЦЭМ!$B$34:$B$777,W$119)+'СЕТ СН'!$I$9+СВЦЭМ!$D$10+'СЕТ СН'!$I$5-'СЕТ СН'!$I$17</f>
        <v>4584.3791314600003</v>
      </c>
      <c r="X128" s="37">
        <f>SUMIFS(СВЦЭМ!$C$34:$C$777,СВЦЭМ!$A$34:$A$777,$A128,СВЦЭМ!$B$34:$B$777,X$119)+'СЕТ СН'!$I$9+СВЦЭМ!$D$10+'СЕТ СН'!$I$5-'СЕТ СН'!$I$17</f>
        <v>4618.2706798199997</v>
      </c>
      <c r="Y128" s="37">
        <f>SUMIFS(СВЦЭМ!$C$34:$C$777,СВЦЭМ!$A$34:$A$777,$A128,СВЦЭМ!$B$34:$B$777,Y$119)+'СЕТ СН'!$I$9+СВЦЭМ!$D$10+'СЕТ СН'!$I$5-'СЕТ СН'!$I$17</f>
        <v>4651.6619871800003</v>
      </c>
    </row>
    <row r="129" spans="1:25" ht="15.75" x14ac:dyDescent="0.2">
      <c r="A129" s="36">
        <f t="shared" si="3"/>
        <v>43141</v>
      </c>
      <c r="B129" s="37">
        <f>SUMIFS(СВЦЭМ!$C$34:$C$777,СВЦЭМ!$A$34:$A$777,$A129,СВЦЭМ!$B$34:$B$777,B$119)+'СЕТ СН'!$I$9+СВЦЭМ!$D$10+'СЕТ СН'!$I$5-'СЕТ СН'!$I$17</f>
        <v>4662.0549427699998</v>
      </c>
      <c r="C129" s="37">
        <f>SUMIFS(СВЦЭМ!$C$34:$C$777,СВЦЭМ!$A$34:$A$777,$A129,СВЦЭМ!$B$34:$B$777,C$119)+'СЕТ СН'!$I$9+СВЦЭМ!$D$10+'СЕТ СН'!$I$5-'СЕТ СН'!$I$17</f>
        <v>4694.9203287399996</v>
      </c>
      <c r="D129" s="37">
        <f>SUMIFS(СВЦЭМ!$C$34:$C$777,СВЦЭМ!$A$34:$A$777,$A129,СВЦЭМ!$B$34:$B$777,D$119)+'СЕТ СН'!$I$9+СВЦЭМ!$D$10+'СЕТ СН'!$I$5-'СЕТ СН'!$I$17</f>
        <v>4760.7348412299998</v>
      </c>
      <c r="E129" s="37">
        <f>SUMIFS(СВЦЭМ!$C$34:$C$777,СВЦЭМ!$A$34:$A$777,$A129,СВЦЭМ!$B$34:$B$777,E$119)+'СЕТ СН'!$I$9+СВЦЭМ!$D$10+'СЕТ СН'!$I$5-'СЕТ СН'!$I$17</f>
        <v>4775.12520537</v>
      </c>
      <c r="F129" s="37">
        <f>SUMIFS(СВЦЭМ!$C$34:$C$777,СВЦЭМ!$A$34:$A$777,$A129,СВЦЭМ!$B$34:$B$777,F$119)+'СЕТ СН'!$I$9+СВЦЭМ!$D$10+'СЕТ СН'!$I$5-'СЕТ СН'!$I$17</f>
        <v>4769.7862421600003</v>
      </c>
      <c r="G129" s="37">
        <f>SUMIFS(СВЦЭМ!$C$34:$C$777,СВЦЭМ!$A$34:$A$777,$A129,СВЦЭМ!$B$34:$B$777,G$119)+'СЕТ СН'!$I$9+СВЦЭМ!$D$10+'СЕТ СН'!$I$5-'СЕТ СН'!$I$17</f>
        <v>4755.4170862000001</v>
      </c>
      <c r="H129" s="37">
        <f>SUMIFS(СВЦЭМ!$C$34:$C$777,СВЦЭМ!$A$34:$A$777,$A129,СВЦЭМ!$B$34:$B$777,H$119)+'СЕТ СН'!$I$9+СВЦЭМ!$D$10+'СЕТ СН'!$I$5-'СЕТ СН'!$I$17</f>
        <v>4732.2328903799998</v>
      </c>
      <c r="I129" s="37">
        <f>SUMIFS(СВЦЭМ!$C$34:$C$777,СВЦЭМ!$A$34:$A$777,$A129,СВЦЭМ!$B$34:$B$777,I$119)+'СЕТ СН'!$I$9+СВЦЭМ!$D$10+'СЕТ СН'!$I$5-'СЕТ СН'!$I$17</f>
        <v>4690.7597264599999</v>
      </c>
      <c r="J129" s="37">
        <f>SUMIFS(СВЦЭМ!$C$34:$C$777,СВЦЭМ!$A$34:$A$777,$A129,СВЦЭМ!$B$34:$B$777,J$119)+'СЕТ СН'!$I$9+СВЦЭМ!$D$10+'СЕТ СН'!$I$5-'СЕТ СН'!$I$17</f>
        <v>4653.4128122800003</v>
      </c>
      <c r="K129" s="37">
        <f>SUMIFS(СВЦЭМ!$C$34:$C$777,СВЦЭМ!$A$34:$A$777,$A129,СВЦЭМ!$B$34:$B$777,K$119)+'СЕТ СН'!$I$9+СВЦЭМ!$D$10+'СЕТ СН'!$I$5-'СЕТ СН'!$I$17</f>
        <v>4619.6552746899997</v>
      </c>
      <c r="L129" s="37">
        <f>SUMIFS(СВЦЭМ!$C$34:$C$777,СВЦЭМ!$A$34:$A$777,$A129,СВЦЭМ!$B$34:$B$777,L$119)+'СЕТ СН'!$I$9+СВЦЭМ!$D$10+'СЕТ СН'!$I$5-'СЕТ СН'!$I$17</f>
        <v>4611.0941548000001</v>
      </c>
      <c r="M129" s="37">
        <f>SUMIFS(СВЦЭМ!$C$34:$C$777,СВЦЭМ!$A$34:$A$777,$A129,СВЦЭМ!$B$34:$B$777,M$119)+'СЕТ СН'!$I$9+СВЦЭМ!$D$10+'СЕТ СН'!$I$5-'СЕТ СН'!$I$17</f>
        <v>4607.0794901999998</v>
      </c>
      <c r="N129" s="37">
        <f>SUMIFS(СВЦЭМ!$C$34:$C$777,СВЦЭМ!$A$34:$A$777,$A129,СВЦЭМ!$B$34:$B$777,N$119)+'СЕТ СН'!$I$9+СВЦЭМ!$D$10+'СЕТ СН'!$I$5-'СЕТ СН'!$I$17</f>
        <v>4612.50654364</v>
      </c>
      <c r="O129" s="37">
        <f>SUMIFS(СВЦЭМ!$C$34:$C$777,СВЦЭМ!$A$34:$A$777,$A129,СВЦЭМ!$B$34:$B$777,O$119)+'СЕТ СН'!$I$9+СВЦЭМ!$D$10+'СЕТ СН'!$I$5-'СЕТ СН'!$I$17</f>
        <v>4625.6847160500001</v>
      </c>
      <c r="P129" s="37">
        <f>SUMIFS(СВЦЭМ!$C$34:$C$777,СВЦЭМ!$A$34:$A$777,$A129,СВЦЭМ!$B$34:$B$777,P$119)+'СЕТ СН'!$I$9+СВЦЭМ!$D$10+'СЕТ СН'!$I$5-'СЕТ СН'!$I$17</f>
        <v>4629.5585653099997</v>
      </c>
      <c r="Q129" s="37">
        <f>SUMIFS(СВЦЭМ!$C$34:$C$777,СВЦЭМ!$A$34:$A$777,$A129,СВЦЭМ!$B$34:$B$777,Q$119)+'СЕТ СН'!$I$9+СВЦЭМ!$D$10+'СЕТ СН'!$I$5-'СЕТ СН'!$I$17</f>
        <v>4638.1753495100002</v>
      </c>
      <c r="R129" s="37">
        <f>SUMIFS(СВЦЭМ!$C$34:$C$777,СВЦЭМ!$A$34:$A$777,$A129,СВЦЭМ!$B$34:$B$777,R$119)+'СЕТ СН'!$I$9+СВЦЭМ!$D$10+'СЕТ СН'!$I$5-'СЕТ СН'!$I$17</f>
        <v>4651.0942966299999</v>
      </c>
      <c r="S129" s="37">
        <f>SUMIFS(СВЦЭМ!$C$34:$C$777,СВЦЭМ!$A$34:$A$777,$A129,СВЦЭМ!$B$34:$B$777,S$119)+'СЕТ СН'!$I$9+СВЦЭМ!$D$10+'СЕТ СН'!$I$5-'СЕТ СН'!$I$17</f>
        <v>4638.4024881699997</v>
      </c>
      <c r="T129" s="37">
        <f>SUMIFS(СВЦЭМ!$C$34:$C$777,СВЦЭМ!$A$34:$A$777,$A129,СВЦЭМ!$B$34:$B$777,T$119)+'СЕТ СН'!$I$9+СВЦЭМ!$D$10+'СЕТ СН'!$I$5-'СЕТ СН'!$I$17</f>
        <v>4616.8165845499998</v>
      </c>
      <c r="U129" s="37">
        <f>SUMIFS(СВЦЭМ!$C$34:$C$777,СВЦЭМ!$A$34:$A$777,$A129,СВЦЭМ!$B$34:$B$777,U$119)+'СЕТ СН'!$I$9+СВЦЭМ!$D$10+'СЕТ СН'!$I$5-'СЕТ СН'!$I$17</f>
        <v>4603.7135092600001</v>
      </c>
      <c r="V129" s="37">
        <f>SUMIFS(СВЦЭМ!$C$34:$C$777,СВЦЭМ!$A$34:$A$777,$A129,СВЦЭМ!$B$34:$B$777,V$119)+'СЕТ СН'!$I$9+СВЦЭМ!$D$10+'СЕТ СН'!$I$5-'СЕТ СН'!$I$17</f>
        <v>4612.2747627899998</v>
      </c>
      <c r="W129" s="37">
        <f>SUMIFS(СВЦЭМ!$C$34:$C$777,СВЦЭМ!$A$34:$A$777,$A129,СВЦЭМ!$B$34:$B$777,W$119)+'СЕТ СН'!$I$9+СВЦЭМ!$D$10+'СЕТ СН'!$I$5-'СЕТ СН'!$I$17</f>
        <v>4608.8956875399999</v>
      </c>
      <c r="X129" s="37">
        <f>SUMIFS(СВЦЭМ!$C$34:$C$777,СВЦЭМ!$A$34:$A$777,$A129,СВЦЭМ!$B$34:$B$777,X$119)+'СЕТ СН'!$I$9+СВЦЭМ!$D$10+'СЕТ СН'!$I$5-'СЕТ СН'!$I$17</f>
        <v>4608.9706569</v>
      </c>
      <c r="Y129" s="37">
        <f>SUMIFS(СВЦЭМ!$C$34:$C$777,СВЦЭМ!$A$34:$A$777,$A129,СВЦЭМ!$B$34:$B$777,Y$119)+'СЕТ СН'!$I$9+СВЦЭМ!$D$10+'СЕТ СН'!$I$5-'СЕТ СН'!$I$17</f>
        <v>4637.6673510099999</v>
      </c>
    </row>
    <row r="130" spans="1:25" ht="15.75" x14ac:dyDescent="0.2">
      <c r="A130" s="36">
        <f t="shared" si="3"/>
        <v>43142</v>
      </c>
      <c r="B130" s="37">
        <f>SUMIFS(СВЦЭМ!$C$34:$C$777,СВЦЭМ!$A$34:$A$777,$A130,СВЦЭМ!$B$34:$B$777,B$119)+'СЕТ СН'!$I$9+СВЦЭМ!$D$10+'СЕТ СН'!$I$5-'СЕТ СН'!$I$17</f>
        <v>4636.6239477400004</v>
      </c>
      <c r="C130" s="37">
        <f>SUMIFS(СВЦЭМ!$C$34:$C$777,СВЦЭМ!$A$34:$A$777,$A130,СВЦЭМ!$B$34:$B$777,C$119)+'СЕТ СН'!$I$9+СВЦЭМ!$D$10+'СЕТ СН'!$I$5-'СЕТ СН'!$I$17</f>
        <v>4666.0552584999996</v>
      </c>
      <c r="D130" s="37">
        <f>SUMIFS(СВЦЭМ!$C$34:$C$777,СВЦЭМ!$A$34:$A$777,$A130,СВЦЭМ!$B$34:$B$777,D$119)+'СЕТ СН'!$I$9+СВЦЭМ!$D$10+'СЕТ СН'!$I$5-'СЕТ СН'!$I$17</f>
        <v>4726.1957447499999</v>
      </c>
      <c r="E130" s="37">
        <f>SUMIFS(СВЦЭМ!$C$34:$C$777,СВЦЭМ!$A$34:$A$777,$A130,СВЦЭМ!$B$34:$B$777,E$119)+'СЕТ СН'!$I$9+СВЦЭМ!$D$10+'СЕТ СН'!$I$5-'СЕТ СН'!$I$17</f>
        <v>4742.3864805499998</v>
      </c>
      <c r="F130" s="37">
        <f>SUMIFS(СВЦЭМ!$C$34:$C$777,СВЦЭМ!$A$34:$A$777,$A130,СВЦЭМ!$B$34:$B$777,F$119)+'СЕТ СН'!$I$9+СВЦЭМ!$D$10+'СЕТ СН'!$I$5-'СЕТ СН'!$I$17</f>
        <v>4738.4663333099998</v>
      </c>
      <c r="G130" s="37">
        <f>SUMIFS(СВЦЭМ!$C$34:$C$777,СВЦЭМ!$A$34:$A$777,$A130,СВЦЭМ!$B$34:$B$777,G$119)+'СЕТ СН'!$I$9+СВЦЭМ!$D$10+'СЕТ СН'!$I$5-'СЕТ СН'!$I$17</f>
        <v>4723.5961908500003</v>
      </c>
      <c r="H130" s="37">
        <f>SUMIFS(СВЦЭМ!$C$34:$C$777,СВЦЭМ!$A$34:$A$777,$A130,СВЦЭМ!$B$34:$B$777,H$119)+'СЕТ СН'!$I$9+СВЦЭМ!$D$10+'СЕТ СН'!$I$5-'СЕТ СН'!$I$17</f>
        <v>4706.1642101500001</v>
      </c>
      <c r="I130" s="37">
        <f>SUMIFS(СВЦЭМ!$C$34:$C$777,СВЦЭМ!$A$34:$A$777,$A130,СВЦЭМ!$B$34:$B$777,I$119)+'СЕТ СН'!$I$9+СВЦЭМ!$D$10+'СЕТ СН'!$I$5-'СЕТ СН'!$I$17</f>
        <v>4659.9237113600002</v>
      </c>
      <c r="J130" s="37">
        <f>SUMIFS(СВЦЭМ!$C$34:$C$777,СВЦЭМ!$A$34:$A$777,$A130,СВЦЭМ!$B$34:$B$777,J$119)+'СЕТ СН'!$I$9+СВЦЭМ!$D$10+'СЕТ СН'!$I$5-'СЕТ СН'!$I$17</f>
        <v>4623.3654531700004</v>
      </c>
      <c r="K130" s="37">
        <f>SUMIFS(СВЦЭМ!$C$34:$C$777,СВЦЭМ!$A$34:$A$777,$A130,СВЦЭМ!$B$34:$B$777,K$119)+'СЕТ СН'!$I$9+СВЦЭМ!$D$10+'СЕТ СН'!$I$5-'СЕТ СН'!$I$17</f>
        <v>4592.2076730399995</v>
      </c>
      <c r="L130" s="37">
        <f>SUMIFS(СВЦЭМ!$C$34:$C$777,СВЦЭМ!$A$34:$A$777,$A130,СВЦЭМ!$B$34:$B$777,L$119)+'СЕТ СН'!$I$9+СВЦЭМ!$D$10+'СЕТ СН'!$I$5-'СЕТ СН'!$I$17</f>
        <v>4584.5952149300001</v>
      </c>
      <c r="M130" s="37">
        <f>SUMIFS(СВЦЭМ!$C$34:$C$777,СВЦЭМ!$A$34:$A$777,$A130,СВЦЭМ!$B$34:$B$777,M$119)+'СЕТ СН'!$I$9+СВЦЭМ!$D$10+'СЕТ СН'!$I$5-'СЕТ СН'!$I$17</f>
        <v>4585.5028526599999</v>
      </c>
      <c r="N130" s="37">
        <f>SUMIFS(СВЦЭМ!$C$34:$C$777,СВЦЭМ!$A$34:$A$777,$A130,СВЦЭМ!$B$34:$B$777,N$119)+'СЕТ СН'!$I$9+СВЦЭМ!$D$10+'СЕТ СН'!$I$5-'СЕТ СН'!$I$17</f>
        <v>4578.2682081699995</v>
      </c>
      <c r="O130" s="37">
        <f>SUMIFS(СВЦЭМ!$C$34:$C$777,СВЦЭМ!$A$34:$A$777,$A130,СВЦЭМ!$B$34:$B$777,O$119)+'СЕТ СН'!$I$9+СВЦЭМ!$D$10+'СЕТ СН'!$I$5-'СЕТ СН'!$I$17</f>
        <v>4574.0399495299998</v>
      </c>
      <c r="P130" s="37">
        <f>SUMIFS(СВЦЭМ!$C$34:$C$777,СВЦЭМ!$A$34:$A$777,$A130,СВЦЭМ!$B$34:$B$777,P$119)+'СЕТ СН'!$I$9+СВЦЭМ!$D$10+'СЕТ СН'!$I$5-'СЕТ СН'!$I$17</f>
        <v>4580.02726351</v>
      </c>
      <c r="Q130" s="37">
        <f>SUMIFS(СВЦЭМ!$C$34:$C$777,СВЦЭМ!$A$34:$A$777,$A130,СВЦЭМ!$B$34:$B$777,Q$119)+'СЕТ СН'!$I$9+СВЦЭМ!$D$10+'СЕТ СН'!$I$5-'СЕТ СН'!$I$17</f>
        <v>4581.3748295300002</v>
      </c>
      <c r="R130" s="37">
        <f>SUMIFS(СВЦЭМ!$C$34:$C$777,СВЦЭМ!$A$34:$A$777,$A130,СВЦЭМ!$B$34:$B$777,R$119)+'СЕТ СН'!$I$9+СВЦЭМ!$D$10+'СЕТ СН'!$I$5-'СЕТ СН'!$I$17</f>
        <v>4582.3302215499998</v>
      </c>
      <c r="S130" s="37">
        <f>SUMIFS(СВЦЭМ!$C$34:$C$777,СВЦЭМ!$A$34:$A$777,$A130,СВЦЭМ!$B$34:$B$777,S$119)+'СЕТ СН'!$I$9+СВЦЭМ!$D$10+'СЕТ СН'!$I$5-'СЕТ СН'!$I$17</f>
        <v>4570.6754858799995</v>
      </c>
      <c r="T130" s="37">
        <f>SUMIFS(СВЦЭМ!$C$34:$C$777,СВЦЭМ!$A$34:$A$777,$A130,СВЦЭМ!$B$34:$B$777,T$119)+'СЕТ СН'!$I$9+СВЦЭМ!$D$10+'СЕТ СН'!$I$5-'СЕТ СН'!$I$17</f>
        <v>4556.6853373200001</v>
      </c>
      <c r="U130" s="37">
        <f>SUMIFS(СВЦЭМ!$C$34:$C$777,СВЦЭМ!$A$34:$A$777,$A130,СВЦЭМ!$B$34:$B$777,U$119)+'СЕТ СН'!$I$9+СВЦЭМ!$D$10+'СЕТ СН'!$I$5-'СЕТ СН'!$I$17</f>
        <v>4559.7171612399998</v>
      </c>
      <c r="V130" s="37">
        <f>SUMIFS(СВЦЭМ!$C$34:$C$777,СВЦЭМ!$A$34:$A$777,$A130,СВЦЭМ!$B$34:$B$777,V$119)+'СЕТ СН'!$I$9+СВЦЭМ!$D$10+'СЕТ СН'!$I$5-'СЕТ СН'!$I$17</f>
        <v>4560.09501843</v>
      </c>
      <c r="W130" s="37">
        <f>SUMIFS(СВЦЭМ!$C$34:$C$777,СВЦЭМ!$A$34:$A$777,$A130,СВЦЭМ!$B$34:$B$777,W$119)+'СЕТ СН'!$I$9+СВЦЭМ!$D$10+'СЕТ СН'!$I$5-'СЕТ СН'!$I$17</f>
        <v>4562.3945734899999</v>
      </c>
      <c r="X130" s="37">
        <f>SUMIFS(СВЦЭМ!$C$34:$C$777,СВЦЭМ!$A$34:$A$777,$A130,СВЦЭМ!$B$34:$B$777,X$119)+'СЕТ СН'!$I$9+СВЦЭМ!$D$10+'СЕТ СН'!$I$5-'СЕТ СН'!$I$17</f>
        <v>4559.6719830100001</v>
      </c>
      <c r="Y130" s="37">
        <f>SUMIFS(СВЦЭМ!$C$34:$C$777,СВЦЭМ!$A$34:$A$777,$A130,СВЦЭМ!$B$34:$B$777,Y$119)+'СЕТ СН'!$I$9+СВЦЭМ!$D$10+'СЕТ СН'!$I$5-'СЕТ СН'!$I$17</f>
        <v>4575.6016274100002</v>
      </c>
    </row>
    <row r="131" spans="1:25" ht="15.75" x14ac:dyDescent="0.2">
      <c r="A131" s="36">
        <f t="shared" si="3"/>
        <v>43143</v>
      </c>
      <c r="B131" s="37">
        <f>SUMIFS(СВЦЭМ!$C$34:$C$777,СВЦЭМ!$A$34:$A$777,$A131,СВЦЭМ!$B$34:$B$777,B$119)+'СЕТ СН'!$I$9+СВЦЭМ!$D$10+'СЕТ СН'!$I$5-'СЕТ СН'!$I$17</f>
        <v>4687.5311094199997</v>
      </c>
      <c r="C131" s="37">
        <f>SUMIFS(СВЦЭМ!$C$34:$C$777,СВЦЭМ!$A$34:$A$777,$A131,СВЦЭМ!$B$34:$B$777,C$119)+'СЕТ СН'!$I$9+СВЦЭМ!$D$10+'СЕТ СН'!$I$5-'СЕТ СН'!$I$17</f>
        <v>4713.9327691999997</v>
      </c>
      <c r="D131" s="37">
        <f>SUMIFS(СВЦЭМ!$C$34:$C$777,СВЦЭМ!$A$34:$A$777,$A131,СВЦЭМ!$B$34:$B$777,D$119)+'СЕТ СН'!$I$9+СВЦЭМ!$D$10+'СЕТ СН'!$I$5-'СЕТ СН'!$I$17</f>
        <v>4769.8125917199995</v>
      </c>
      <c r="E131" s="37">
        <f>SUMIFS(СВЦЭМ!$C$34:$C$777,СВЦЭМ!$A$34:$A$777,$A131,СВЦЭМ!$B$34:$B$777,E$119)+'СЕТ СН'!$I$9+СВЦЭМ!$D$10+'СЕТ СН'!$I$5-'СЕТ СН'!$I$17</f>
        <v>4779.2214640800003</v>
      </c>
      <c r="F131" s="37">
        <f>SUMIFS(СВЦЭМ!$C$34:$C$777,СВЦЭМ!$A$34:$A$777,$A131,СВЦЭМ!$B$34:$B$777,F$119)+'СЕТ СН'!$I$9+СВЦЭМ!$D$10+'СЕТ СН'!$I$5-'СЕТ СН'!$I$17</f>
        <v>4772.7583733900001</v>
      </c>
      <c r="G131" s="37">
        <f>SUMIFS(СВЦЭМ!$C$34:$C$777,СВЦЭМ!$A$34:$A$777,$A131,СВЦЭМ!$B$34:$B$777,G$119)+'СЕТ СН'!$I$9+СВЦЭМ!$D$10+'СЕТ СН'!$I$5-'СЕТ СН'!$I$17</f>
        <v>4754.4123742900001</v>
      </c>
      <c r="H131" s="37">
        <f>SUMIFS(СВЦЭМ!$C$34:$C$777,СВЦЭМ!$A$34:$A$777,$A131,СВЦЭМ!$B$34:$B$777,H$119)+'СЕТ СН'!$I$9+СВЦЭМ!$D$10+'СЕТ СН'!$I$5-'СЕТ СН'!$I$17</f>
        <v>4711.9850729999998</v>
      </c>
      <c r="I131" s="37">
        <f>SUMIFS(СВЦЭМ!$C$34:$C$777,СВЦЭМ!$A$34:$A$777,$A131,СВЦЭМ!$B$34:$B$777,I$119)+'СЕТ СН'!$I$9+СВЦЭМ!$D$10+'СЕТ СН'!$I$5-'СЕТ СН'!$I$17</f>
        <v>4654.7036815000001</v>
      </c>
      <c r="J131" s="37">
        <f>SUMIFS(СВЦЭМ!$C$34:$C$777,СВЦЭМ!$A$34:$A$777,$A131,СВЦЭМ!$B$34:$B$777,J$119)+'СЕТ СН'!$I$9+СВЦЭМ!$D$10+'СЕТ СН'!$I$5-'СЕТ СН'!$I$17</f>
        <v>4652.3382468199998</v>
      </c>
      <c r="K131" s="37">
        <f>SUMIFS(СВЦЭМ!$C$34:$C$777,СВЦЭМ!$A$34:$A$777,$A131,СВЦЭМ!$B$34:$B$777,K$119)+'СЕТ СН'!$I$9+СВЦЭМ!$D$10+'СЕТ СН'!$I$5-'СЕТ СН'!$I$17</f>
        <v>4645.4500444100004</v>
      </c>
      <c r="L131" s="37">
        <f>SUMIFS(СВЦЭМ!$C$34:$C$777,СВЦЭМ!$A$34:$A$777,$A131,СВЦЭМ!$B$34:$B$777,L$119)+'СЕТ СН'!$I$9+СВЦЭМ!$D$10+'СЕТ СН'!$I$5-'СЕТ СН'!$I$17</f>
        <v>4644.01851498</v>
      </c>
      <c r="M131" s="37">
        <f>SUMIFS(СВЦЭМ!$C$34:$C$777,СВЦЭМ!$A$34:$A$777,$A131,СВЦЭМ!$B$34:$B$777,M$119)+'СЕТ СН'!$I$9+СВЦЭМ!$D$10+'СЕТ СН'!$I$5-'СЕТ СН'!$I$17</f>
        <v>4648.2618133099995</v>
      </c>
      <c r="N131" s="37">
        <f>SUMIFS(СВЦЭМ!$C$34:$C$777,СВЦЭМ!$A$34:$A$777,$A131,СВЦЭМ!$B$34:$B$777,N$119)+'СЕТ СН'!$I$9+СВЦЭМ!$D$10+'СЕТ СН'!$I$5-'СЕТ СН'!$I$17</f>
        <v>4644.94138647</v>
      </c>
      <c r="O131" s="37">
        <f>SUMIFS(СВЦЭМ!$C$34:$C$777,СВЦЭМ!$A$34:$A$777,$A131,СВЦЭМ!$B$34:$B$777,O$119)+'СЕТ СН'!$I$9+СВЦЭМ!$D$10+'СЕТ СН'!$I$5-'СЕТ СН'!$I$17</f>
        <v>4644.45142674</v>
      </c>
      <c r="P131" s="37">
        <f>SUMIFS(СВЦЭМ!$C$34:$C$777,СВЦЭМ!$A$34:$A$777,$A131,СВЦЭМ!$B$34:$B$777,P$119)+'СЕТ СН'!$I$9+СВЦЭМ!$D$10+'СЕТ СН'!$I$5-'СЕТ СН'!$I$17</f>
        <v>4648.4566199399997</v>
      </c>
      <c r="Q131" s="37">
        <f>SUMIFS(СВЦЭМ!$C$34:$C$777,СВЦЭМ!$A$34:$A$777,$A131,СВЦЭМ!$B$34:$B$777,Q$119)+'СЕТ СН'!$I$9+СВЦЭМ!$D$10+'СЕТ СН'!$I$5-'СЕТ СН'!$I$17</f>
        <v>4646.8361935200001</v>
      </c>
      <c r="R131" s="37">
        <f>SUMIFS(СВЦЭМ!$C$34:$C$777,СВЦЭМ!$A$34:$A$777,$A131,СВЦЭМ!$B$34:$B$777,R$119)+'СЕТ СН'!$I$9+СВЦЭМ!$D$10+'СЕТ СН'!$I$5-'СЕТ СН'!$I$17</f>
        <v>4675.9408735099996</v>
      </c>
      <c r="S131" s="37">
        <f>SUMIFS(СВЦЭМ!$C$34:$C$777,СВЦЭМ!$A$34:$A$777,$A131,СВЦЭМ!$B$34:$B$777,S$119)+'СЕТ СН'!$I$9+СВЦЭМ!$D$10+'СЕТ СН'!$I$5-'СЕТ СН'!$I$17</f>
        <v>4691.4065100799999</v>
      </c>
      <c r="T131" s="37">
        <f>SUMIFS(СВЦЭМ!$C$34:$C$777,СВЦЭМ!$A$34:$A$777,$A131,СВЦЭМ!$B$34:$B$777,T$119)+'СЕТ СН'!$I$9+СВЦЭМ!$D$10+'СЕТ СН'!$I$5-'СЕТ СН'!$I$17</f>
        <v>4649.6759447699997</v>
      </c>
      <c r="U131" s="37">
        <f>SUMIFS(СВЦЭМ!$C$34:$C$777,СВЦЭМ!$A$34:$A$777,$A131,СВЦЭМ!$B$34:$B$777,U$119)+'СЕТ СН'!$I$9+СВЦЭМ!$D$10+'СЕТ СН'!$I$5-'СЕТ СН'!$I$17</f>
        <v>4637.6166665600003</v>
      </c>
      <c r="V131" s="37">
        <f>SUMIFS(СВЦЭМ!$C$34:$C$777,СВЦЭМ!$A$34:$A$777,$A131,СВЦЭМ!$B$34:$B$777,V$119)+'СЕТ СН'!$I$9+СВЦЭМ!$D$10+'СЕТ СН'!$I$5-'СЕТ СН'!$I$17</f>
        <v>4639.5056901799999</v>
      </c>
      <c r="W131" s="37">
        <f>SUMIFS(СВЦЭМ!$C$34:$C$777,СВЦЭМ!$A$34:$A$777,$A131,СВЦЭМ!$B$34:$B$777,W$119)+'СЕТ СН'!$I$9+СВЦЭМ!$D$10+'СЕТ СН'!$I$5-'СЕТ СН'!$I$17</f>
        <v>4643.4555276000001</v>
      </c>
      <c r="X131" s="37">
        <f>SUMIFS(СВЦЭМ!$C$34:$C$777,СВЦЭМ!$A$34:$A$777,$A131,СВЦЭМ!$B$34:$B$777,X$119)+'СЕТ СН'!$I$9+СВЦЭМ!$D$10+'СЕТ СН'!$I$5-'СЕТ СН'!$I$17</f>
        <v>4645.4227824099999</v>
      </c>
      <c r="Y131" s="37">
        <f>SUMIFS(СВЦЭМ!$C$34:$C$777,СВЦЭМ!$A$34:$A$777,$A131,СВЦЭМ!$B$34:$B$777,Y$119)+'СЕТ СН'!$I$9+СВЦЭМ!$D$10+'СЕТ СН'!$I$5-'СЕТ СН'!$I$17</f>
        <v>4672.29829617</v>
      </c>
    </row>
    <row r="132" spans="1:25" ht="15.75" x14ac:dyDescent="0.2">
      <c r="A132" s="36">
        <f t="shared" si="3"/>
        <v>43144</v>
      </c>
      <c r="B132" s="37">
        <f>SUMIFS(СВЦЭМ!$C$34:$C$777,СВЦЭМ!$A$34:$A$777,$A132,СВЦЭМ!$B$34:$B$777,B$119)+'СЕТ СН'!$I$9+СВЦЭМ!$D$10+'СЕТ СН'!$I$5-'СЕТ СН'!$I$17</f>
        <v>4670.8593118999997</v>
      </c>
      <c r="C132" s="37">
        <f>SUMIFS(СВЦЭМ!$C$34:$C$777,СВЦЭМ!$A$34:$A$777,$A132,СВЦЭМ!$B$34:$B$777,C$119)+'СЕТ СН'!$I$9+СВЦЭМ!$D$10+'СЕТ СН'!$I$5-'СЕТ СН'!$I$17</f>
        <v>4703.8224778100002</v>
      </c>
      <c r="D132" s="37">
        <f>SUMIFS(СВЦЭМ!$C$34:$C$777,СВЦЭМ!$A$34:$A$777,$A132,СВЦЭМ!$B$34:$B$777,D$119)+'СЕТ СН'!$I$9+СВЦЭМ!$D$10+'СЕТ СН'!$I$5-'СЕТ СН'!$I$17</f>
        <v>4766.1950401900003</v>
      </c>
      <c r="E132" s="37">
        <f>SUMIFS(СВЦЭМ!$C$34:$C$777,СВЦЭМ!$A$34:$A$777,$A132,СВЦЭМ!$B$34:$B$777,E$119)+'СЕТ СН'!$I$9+СВЦЭМ!$D$10+'СЕТ СН'!$I$5-'СЕТ СН'!$I$17</f>
        <v>4785.5520561800004</v>
      </c>
      <c r="F132" s="37">
        <f>SUMIFS(СВЦЭМ!$C$34:$C$777,СВЦЭМ!$A$34:$A$777,$A132,СВЦЭМ!$B$34:$B$777,F$119)+'СЕТ СН'!$I$9+СВЦЭМ!$D$10+'СЕТ СН'!$I$5-'СЕТ СН'!$I$17</f>
        <v>4772.2257247699999</v>
      </c>
      <c r="G132" s="37">
        <f>SUMIFS(СВЦЭМ!$C$34:$C$777,СВЦЭМ!$A$34:$A$777,$A132,СВЦЭМ!$B$34:$B$777,G$119)+'СЕТ СН'!$I$9+СВЦЭМ!$D$10+'СЕТ СН'!$I$5-'СЕТ СН'!$I$17</f>
        <v>4750.8155778299997</v>
      </c>
      <c r="H132" s="37">
        <f>SUMIFS(СВЦЭМ!$C$34:$C$777,СВЦЭМ!$A$34:$A$777,$A132,СВЦЭМ!$B$34:$B$777,H$119)+'СЕТ СН'!$I$9+СВЦЭМ!$D$10+'СЕТ СН'!$I$5-'СЕТ СН'!$I$17</f>
        <v>4693.4907293899996</v>
      </c>
      <c r="I132" s="37">
        <f>SUMIFS(СВЦЭМ!$C$34:$C$777,СВЦЭМ!$A$34:$A$777,$A132,СВЦЭМ!$B$34:$B$777,I$119)+'СЕТ СН'!$I$9+СВЦЭМ!$D$10+'СЕТ СН'!$I$5-'СЕТ СН'!$I$17</f>
        <v>4626.2475006499999</v>
      </c>
      <c r="J132" s="37">
        <f>SUMIFS(СВЦЭМ!$C$34:$C$777,СВЦЭМ!$A$34:$A$777,$A132,СВЦЭМ!$B$34:$B$777,J$119)+'СЕТ СН'!$I$9+СВЦЭМ!$D$10+'СЕТ СН'!$I$5-'СЕТ СН'!$I$17</f>
        <v>4648.80318412</v>
      </c>
      <c r="K132" s="37">
        <f>SUMIFS(СВЦЭМ!$C$34:$C$777,СВЦЭМ!$A$34:$A$777,$A132,СВЦЭМ!$B$34:$B$777,K$119)+'СЕТ СН'!$I$9+СВЦЭМ!$D$10+'СЕТ СН'!$I$5-'СЕТ СН'!$I$17</f>
        <v>4637.7596448699996</v>
      </c>
      <c r="L132" s="37">
        <f>SUMIFS(СВЦЭМ!$C$34:$C$777,СВЦЭМ!$A$34:$A$777,$A132,СВЦЭМ!$B$34:$B$777,L$119)+'СЕТ СН'!$I$9+СВЦЭМ!$D$10+'СЕТ СН'!$I$5-'СЕТ СН'!$I$17</f>
        <v>4630.7209704500001</v>
      </c>
      <c r="M132" s="37">
        <f>SUMIFS(СВЦЭМ!$C$34:$C$777,СВЦЭМ!$A$34:$A$777,$A132,СВЦЭМ!$B$34:$B$777,M$119)+'СЕТ СН'!$I$9+СВЦЭМ!$D$10+'СЕТ СН'!$I$5-'СЕТ СН'!$I$17</f>
        <v>4633.3823940399998</v>
      </c>
      <c r="N132" s="37">
        <f>SUMIFS(СВЦЭМ!$C$34:$C$777,СВЦЭМ!$A$34:$A$777,$A132,СВЦЭМ!$B$34:$B$777,N$119)+'СЕТ СН'!$I$9+СВЦЭМ!$D$10+'СЕТ СН'!$I$5-'СЕТ СН'!$I$17</f>
        <v>4635.4168147499995</v>
      </c>
      <c r="O132" s="37">
        <f>SUMIFS(СВЦЭМ!$C$34:$C$777,СВЦЭМ!$A$34:$A$777,$A132,СВЦЭМ!$B$34:$B$777,O$119)+'СЕТ СН'!$I$9+СВЦЭМ!$D$10+'СЕТ СН'!$I$5-'СЕТ СН'!$I$17</f>
        <v>4624.6679636399995</v>
      </c>
      <c r="P132" s="37">
        <f>SUMIFS(СВЦЭМ!$C$34:$C$777,СВЦЭМ!$A$34:$A$777,$A132,СВЦЭМ!$B$34:$B$777,P$119)+'СЕТ СН'!$I$9+СВЦЭМ!$D$10+'СЕТ СН'!$I$5-'СЕТ СН'!$I$17</f>
        <v>4642.95573066</v>
      </c>
      <c r="Q132" s="37">
        <f>SUMIFS(СВЦЭМ!$C$34:$C$777,СВЦЭМ!$A$34:$A$777,$A132,СВЦЭМ!$B$34:$B$777,Q$119)+'СЕТ СН'!$I$9+СВЦЭМ!$D$10+'СЕТ СН'!$I$5-'СЕТ СН'!$I$17</f>
        <v>4663.8134837199996</v>
      </c>
      <c r="R132" s="37">
        <f>SUMIFS(СВЦЭМ!$C$34:$C$777,СВЦЭМ!$A$34:$A$777,$A132,СВЦЭМ!$B$34:$B$777,R$119)+'СЕТ СН'!$I$9+СВЦЭМ!$D$10+'СЕТ СН'!$I$5-'СЕТ СН'!$I$17</f>
        <v>4673.2783569499998</v>
      </c>
      <c r="S132" s="37">
        <f>SUMIFS(СВЦЭМ!$C$34:$C$777,СВЦЭМ!$A$34:$A$777,$A132,СВЦЭМ!$B$34:$B$777,S$119)+'СЕТ СН'!$I$9+СВЦЭМ!$D$10+'СЕТ СН'!$I$5-'СЕТ СН'!$I$17</f>
        <v>4652.74493016</v>
      </c>
      <c r="T132" s="37">
        <f>SUMIFS(СВЦЭМ!$C$34:$C$777,СВЦЭМ!$A$34:$A$777,$A132,СВЦЭМ!$B$34:$B$777,T$119)+'СЕТ СН'!$I$9+СВЦЭМ!$D$10+'СЕТ СН'!$I$5-'СЕТ СН'!$I$17</f>
        <v>4634.44539437</v>
      </c>
      <c r="U132" s="37">
        <f>SUMIFS(СВЦЭМ!$C$34:$C$777,СВЦЭМ!$A$34:$A$777,$A132,СВЦЭМ!$B$34:$B$777,U$119)+'СЕТ СН'!$I$9+СВЦЭМ!$D$10+'СЕТ СН'!$I$5-'СЕТ СН'!$I$17</f>
        <v>4631.3685947900003</v>
      </c>
      <c r="V132" s="37">
        <f>SUMIFS(СВЦЭМ!$C$34:$C$777,СВЦЭМ!$A$34:$A$777,$A132,СВЦЭМ!$B$34:$B$777,V$119)+'СЕТ СН'!$I$9+СВЦЭМ!$D$10+'СЕТ СН'!$I$5-'СЕТ СН'!$I$17</f>
        <v>4640.7807978299998</v>
      </c>
      <c r="W132" s="37">
        <f>SUMIFS(СВЦЭМ!$C$34:$C$777,СВЦЭМ!$A$34:$A$777,$A132,СВЦЭМ!$B$34:$B$777,W$119)+'СЕТ СН'!$I$9+СВЦЭМ!$D$10+'СЕТ СН'!$I$5-'СЕТ СН'!$I$17</f>
        <v>4648.1569530999996</v>
      </c>
      <c r="X132" s="37">
        <f>SUMIFS(СВЦЭМ!$C$34:$C$777,СВЦЭМ!$A$34:$A$777,$A132,СВЦЭМ!$B$34:$B$777,X$119)+'СЕТ СН'!$I$9+СВЦЭМ!$D$10+'СЕТ СН'!$I$5-'СЕТ СН'!$I$17</f>
        <v>4659.2856591099999</v>
      </c>
      <c r="Y132" s="37">
        <f>SUMIFS(СВЦЭМ!$C$34:$C$777,СВЦЭМ!$A$34:$A$777,$A132,СВЦЭМ!$B$34:$B$777,Y$119)+'СЕТ СН'!$I$9+СВЦЭМ!$D$10+'СЕТ СН'!$I$5-'СЕТ СН'!$I$17</f>
        <v>4704.0767061300003</v>
      </c>
    </row>
    <row r="133" spans="1:25" ht="15.75" x14ac:dyDescent="0.2">
      <c r="A133" s="36">
        <f t="shared" si="3"/>
        <v>43145</v>
      </c>
      <c r="B133" s="37">
        <f>SUMIFS(СВЦЭМ!$C$34:$C$777,СВЦЭМ!$A$34:$A$777,$A133,СВЦЭМ!$B$34:$B$777,B$119)+'СЕТ СН'!$I$9+СВЦЭМ!$D$10+'СЕТ СН'!$I$5-'СЕТ СН'!$I$17</f>
        <v>4706.0793022600001</v>
      </c>
      <c r="C133" s="37">
        <f>SUMIFS(СВЦЭМ!$C$34:$C$777,СВЦЭМ!$A$34:$A$777,$A133,СВЦЭМ!$B$34:$B$777,C$119)+'СЕТ СН'!$I$9+СВЦЭМ!$D$10+'СЕТ СН'!$I$5-'СЕТ СН'!$I$17</f>
        <v>4718.5068832300003</v>
      </c>
      <c r="D133" s="37">
        <f>SUMIFS(СВЦЭМ!$C$34:$C$777,СВЦЭМ!$A$34:$A$777,$A133,СВЦЭМ!$B$34:$B$777,D$119)+'СЕТ СН'!$I$9+СВЦЭМ!$D$10+'СЕТ СН'!$I$5-'СЕТ СН'!$I$17</f>
        <v>4759.8680745499996</v>
      </c>
      <c r="E133" s="37">
        <f>SUMIFS(СВЦЭМ!$C$34:$C$777,СВЦЭМ!$A$34:$A$777,$A133,СВЦЭМ!$B$34:$B$777,E$119)+'СЕТ СН'!$I$9+СВЦЭМ!$D$10+'СЕТ СН'!$I$5-'СЕТ СН'!$I$17</f>
        <v>4762.6848207499997</v>
      </c>
      <c r="F133" s="37">
        <f>SUMIFS(СВЦЭМ!$C$34:$C$777,СВЦЭМ!$A$34:$A$777,$A133,СВЦЭМ!$B$34:$B$777,F$119)+'СЕТ СН'!$I$9+СВЦЭМ!$D$10+'СЕТ СН'!$I$5-'СЕТ СН'!$I$17</f>
        <v>4767.4399384600001</v>
      </c>
      <c r="G133" s="37">
        <f>SUMIFS(СВЦЭМ!$C$34:$C$777,СВЦЭМ!$A$34:$A$777,$A133,СВЦЭМ!$B$34:$B$777,G$119)+'СЕТ СН'!$I$9+СВЦЭМ!$D$10+'СЕТ СН'!$I$5-'СЕТ СН'!$I$17</f>
        <v>4757.88315246</v>
      </c>
      <c r="H133" s="37">
        <f>SUMIFS(СВЦЭМ!$C$34:$C$777,СВЦЭМ!$A$34:$A$777,$A133,СВЦЭМ!$B$34:$B$777,H$119)+'СЕТ СН'!$I$9+СВЦЭМ!$D$10+'СЕТ СН'!$I$5-'СЕТ СН'!$I$17</f>
        <v>4717.4687134300002</v>
      </c>
      <c r="I133" s="37">
        <f>SUMIFS(СВЦЭМ!$C$34:$C$777,СВЦЭМ!$A$34:$A$777,$A133,СВЦЭМ!$B$34:$B$777,I$119)+'СЕТ СН'!$I$9+СВЦЭМ!$D$10+'СЕТ СН'!$I$5-'СЕТ СН'!$I$17</f>
        <v>4623.4900056300003</v>
      </c>
      <c r="J133" s="37">
        <f>SUMIFS(СВЦЭМ!$C$34:$C$777,СВЦЭМ!$A$34:$A$777,$A133,СВЦЭМ!$B$34:$B$777,J$119)+'СЕТ СН'!$I$9+СВЦЭМ!$D$10+'СЕТ СН'!$I$5-'СЕТ СН'!$I$17</f>
        <v>4617.0226148599995</v>
      </c>
      <c r="K133" s="37">
        <f>SUMIFS(СВЦЭМ!$C$34:$C$777,СВЦЭМ!$A$34:$A$777,$A133,СВЦЭМ!$B$34:$B$777,K$119)+'СЕТ СН'!$I$9+СВЦЭМ!$D$10+'СЕТ СН'!$I$5-'СЕТ СН'!$I$17</f>
        <v>4601.0951842000004</v>
      </c>
      <c r="L133" s="37">
        <f>SUMIFS(СВЦЭМ!$C$34:$C$777,СВЦЭМ!$A$34:$A$777,$A133,СВЦЭМ!$B$34:$B$777,L$119)+'СЕТ СН'!$I$9+СВЦЭМ!$D$10+'СЕТ СН'!$I$5-'СЕТ СН'!$I$17</f>
        <v>4590.9998776399998</v>
      </c>
      <c r="M133" s="37">
        <f>SUMIFS(СВЦЭМ!$C$34:$C$777,СВЦЭМ!$A$34:$A$777,$A133,СВЦЭМ!$B$34:$B$777,M$119)+'СЕТ СН'!$I$9+СВЦЭМ!$D$10+'СЕТ СН'!$I$5-'СЕТ СН'!$I$17</f>
        <v>4595.0848552799998</v>
      </c>
      <c r="N133" s="37">
        <f>SUMIFS(СВЦЭМ!$C$34:$C$777,СВЦЭМ!$A$34:$A$777,$A133,СВЦЭМ!$B$34:$B$777,N$119)+'СЕТ СН'!$I$9+СВЦЭМ!$D$10+'СЕТ СН'!$I$5-'СЕТ СН'!$I$17</f>
        <v>4609.1457221600003</v>
      </c>
      <c r="O133" s="37">
        <f>SUMIFS(СВЦЭМ!$C$34:$C$777,СВЦЭМ!$A$34:$A$777,$A133,СВЦЭМ!$B$34:$B$777,O$119)+'СЕТ СН'!$I$9+СВЦЭМ!$D$10+'СЕТ СН'!$I$5-'СЕТ СН'!$I$17</f>
        <v>4616.4111584499997</v>
      </c>
      <c r="P133" s="37">
        <f>SUMIFS(СВЦЭМ!$C$34:$C$777,СВЦЭМ!$A$34:$A$777,$A133,СВЦЭМ!$B$34:$B$777,P$119)+'СЕТ СН'!$I$9+СВЦЭМ!$D$10+'СЕТ СН'!$I$5-'СЕТ СН'!$I$17</f>
        <v>4636.9465762700002</v>
      </c>
      <c r="Q133" s="37">
        <f>SUMIFS(СВЦЭМ!$C$34:$C$777,СВЦЭМ!$A$34:$A$777,$A133,СВЦЭМ!$B$34:$B$777,Q$119)+'СЕТ СН'!$I$9+СВЦЭМ!$D$10+'СЕТ СН'!$I$5-'СЕТ СН'!$I$17</f>
        <v>4649.6495871300003</v>
      </c>
      <c r="R133" s="37">
        <f>SUMIFS(СВЦЭМ!$C$34:$C$777,СВЦЭМ!$A$34:$A$777,$A133,СВЦЭМ!$B$34:$B$777,R$119)+'СЕТ СН'!$I$9+СВЦЭМ!$D$10+'СЕТ СН'!$I$5-'СЕТ СН'!$I$17</f>
        <v>4659.6146135899999</v>
      </c>
      <c r="S133" s="37">
        <f>SUMIFS(СВЦЭМ!$C$34:$C$777,СВЦЭМ!$A$34:$A$777,$A133,СВЦЭМ!$B$34:$B$777,S$119)+'СЕТ СН'!$I$9+СВЦЭМ!$D$10+'СЕТ СН'!$I$5-'СЕТ СН'!$I$17</f>
        <v>4640.0273298299999</v>
      </c>
      <c r="T133" s="37">
        <f>SUMIFS(СВЦЭМ!$C$34:$C$777,СВЦЭМ!$A$34:$A$777,$A133,СВЦЭМ!$B$34:$B$777,T$119)+'СЕТ СН'!$I$9+СВЦЭМ!$D$10+'СЕТ СН'!$I$5-'СЕТ СН'!$I$17</f>
        <v>4604.9991460600004</v>
      </c>
      <c r="U133" s="37">
        <f>SUMIFS(СВЦЭМ!$C$34:$C$777,СВЦЭМ!$A$34:$A$777,$A133,СВЦЭМ!$B$34:$B$777,U$119)+'СЕТ СН'!$I$9+СВЦЭМ!$D$10+'СЕТ СН'!$I$5-'СЕТ СН'!$I$17</f>
        <v>4596.7499455500001</v>
      </c>
      <c r="V133" s="37">
        <f>SUMIFS(СВЦЭМ!$C$34:$C$777,СВЦЭМ!$A$34:$A$777,$A133,СВЦЭМ!$B$34:$B$777,V$119)+'СЕТ СН'!$I$9+СВЦЭМ!$D$10+'СЕТ СН'!$I$5-'СЕТ СН'!$I$17</f>
        <v>4605.8888910100004</v>
      </c>
      <c r="W133" s="37">
        <f>SUMIFS(СВЦЭМ!$C$34:$C$777,СВЦЭМ!$A$34:$A$777,$A133,СВЦЭМ!$B$34:$B$777,W$119)+'СЕТ СН'!$I$9+СВЦЭМ!$D$10+'СЕТ СН'!$I$5-'СЕТ СН'!$I$17</f>
        <v>4612.5614701200002</v>
      </c>
      <c r="X133" s="37">
        <f>SUMIFS(СВЦЭМ!$C$34:$C$777,СВЦЭМ!$A$34:$A$777,$A133,СВЦЭМ!$B$34:$B$777,X$119)+'СЕТ СН'!$I$9+СВЦЭМ!$D$10+'СЕТ СН'!$I$5-'СЕТ СН'!$I$17</f>
        <v>4654.4190414100003</v>
      </c>
      <c r="Y133" s="37">
        <f>SUMIFS(СВЦЭМ!$C$34:$C$777,СВЦЭМ!$A$34:$A$777,$A133,СВЦЭМ!$B$34:$B$777,Y$119)+'СЕТ СН'!$I$9+СВЦЭМ!$D$10+'СЕТ СН'!$I$5-'СЕТ СН'!$I$17</f>
        <v>4696.51417502</v>
      </c>
    </row>
    <row r="134" spans="1:25" ht="15.75" x14ac:dyDescent="0.2">
      <c r="A134" s="36">
        <f t="shared" si="3"/>
        <v>43146</v>
      </c>
      <c r="B134" s="37">
        <f>SUMIFS(СВЦЭМ!$C$34:$C$777,СВЦЭМ!$A$34:$A$777,$A134,СВЦЭМ!$B$34:$B$777,B$119)+'СЕТ СН'!$I$9+СВЦЭМ!$D$10+'СЕТ СН'!$I$5-'СЕТ СН'!$I$17</f>
        <v>4696.0062171199997</v>
      </c>
      <c r="C134" s="37">
        <f>SUMIFS(СВЦЭМ!$C$34:$C$777,СВЦЭМ!$A$34:$A$777,$A134,СВЦЭМ!$B$34:$B$777,C$119)+'СЕТ СН'!$I$9+СВЦЭМ!$D$10+'СЕТ СН'!$I$5-'СЕТ СН'!$I$17</f>
        <v>4730.8258135699998</v>
      </c>
      <c r="D134" s="37">
        <f>SUMIFS(СВЦЭМ!$C$34:$C$777,СВЦЭМ!$A$34:$A$777,$A134,СВЦЭМ!$B$34:$B$777,D$119)+'СЕТ СН'!$I$9+СВЦЭМ!$D$10+'СЕТ СН'!$I$5-'СЕТ СН'!$I$17</f>
        <v>4783.2707261099995</v>
      </c>
      <c r="E134" s="37">
        <f>SUMIFS(СВЦЭМ!$C$34:$C$777,СВЦЭМ!$A$34:$A$777,$A134,СВЦЭМ!$B$34:$B$777,E$119)+'СЕТ СН'!$I$9+СВЦЭМ!$D$10+'СЕТ СН'!$I$5-'СЕТ СН'!$I$17</f>
        <v>4780.5113347199995</v>
      </c>
      <c r="F134" s="37">
        <f>SUMIFS(СВЦЭМ!$C$34:$C$777,СВЦЭМ!$A$34:$A$777,$A134,СВЦЭМ!$B$34:$B$777,F$119)+'СЕТ СН'!$I$9+СВЦЭМ!$D$10+'СЕТ СН'!$I$5-'СЕТ СН'!$I$17</f>
        <v>4780.4944486499999</v>
      </c>
      <c r="G134" s="37">
        <f>SUMIFS(СВЦЭМ!$C$34:$C$777,СВЦЭМ!$A$34:$A$777,$A134,СВЦЭМ!$B$34:$B$777,G$119)+'СЕТ СН'!$I$9+СВЦЭМ!$D$10+'СЕТ СН'!$I$5-'СЕТ СН'!$I$17</f>
        <v>4772.4274074100003</v>
      </c>
      <c r="H134" s="37">
        <f>SUMIFS(СВЦЭМ!$C$34:$C$777,СВЦЭМ!$A$34:$A$777,$A134,СВЦЭМ!$B$34:$B$777,H$119)+'СЕТ СН'!$I$9+СВЦЭМ!$D$10+'СЕТ СН'!$I$5-'СЕТ СН'!$I$17</f>
        <v>4707.4586985999995</v>
      </c>
      <c r="I134" s="37">
        <f>SUMIFS(СВЦЭМ!$C$34:$C$777,СВЦЭМ!$A$34:$A$777,$A134,СВЦЭМ!$B$34:$B$777,I$119)+'СЕТ СН'!$I$9+СВЦЭМ!$D$10+'СЕТ СН'!$I$5-'СЕТ СН'!$I$17</f>
        <v>4627.4892790100002</v>
      </c>
      <c r="J134" s="37">
        <f>SUMIFS(СВЦЭМ!$C$34:$C$777,СВЦЭМ!$A$34:$A$777,$A134,СВЦЭМ!$B$34:$B$777,J$119)+'СЕТ СН'!$I$9+СВЦЭМ!$D$10+'СЕТ СН'!$I$5-'СЕТ СН'!$I$17</f>
        <v>4616.1666580000001</v>
      </c>
      <c r="K134" s="37">
        <f>SUMIFS(СВЦЭМ!$C$34:$C$777,СВЦЭМ!$A$34:$A$777,$A134,СВЦЭМ!$B$34:$B$777,K$119)+'СЕТ СН'!$I$9+СВЦЭМ!$D$10+'СЕТ СН'!$I$5-'СЕТ СН'!$I$17</f>
        <v>4599.7924993500001</v>
      </c>
      <c r="L134" s="37">
        <f>SUMIFS(СВЦЭМ!$C$34:$C$777,СВЦЭМ!$A$34:$A$777,$A134,СВЦЭМ!$B$34:$B$777,L$119)+'СЕТ СН'!$I$9+СВЦЭМ!$D$10+'СЕТ СН'!$I$5-'СЕТ СН'!$I$17</f>
        <v>4593.03822967</v>
      </c>
      <c r="M134" s="37">
        <f>SUMIFS(СВЦЭМ!$C$34:$C$777,СВЦЭМ!$A$34:$A$777,$A134,СВЦЭМ!$B$34:$B$777,M$119)+'СЕТ СН'!$I$9+СВЦЭМ!$D$10+'СЕТ СН'!$I$5-'СЕТ СН'!$I$17</f>
        <v>4593.9363504000003</v>
      </c>
      <c r="N134" s="37">
        <f>SUMIFS(СВЦЭМ!$C$34:$C$777,СВЦЭМ!$A$34:$A$777,$A134,СВЦЭМ!$B$34:$B$777,N$119)+'СЕТ СН'!$I$9+СВЦЭМ!$D$10+'СЕТ СН'!$I$5-'СЕТ СН'!$I$17</f>
        <v>4605.7219932999997</v>
      </c>
      <c r="O134" s="37">
        <f>SUMIFS(СВЦЭМ!$C$34:$C$777,СВЦЭМ!$A$34:$A$777,$A134,СВЦЭМ!$B$34:$B$777,O$119)+'СЕТ СН'!$I$9+СВЦЭМ!$D$10+'СЕТ СН'!$I$5-'СЕТ СН'!$I$17</f>
        <v>4611.2680717100002</v>
      </c>
      <c r="P134" s="37">
        <f>SUMIFS(СВЦЭМ!$C$34:$C$777,СВЦЭМ!$A$34:$A$777,$A134,СВЦЭМ!$B$34:$B$777,P$119)+'СЕТ СН'!$I$9+СВЦЭМ!$D$10+'СЕТ СН'!$I$5-'СЕТ СН'!$I$17</f>
        <v>4624.68502162</v>
      </c>
      <c r="Q134" s="37">
        <f>SUMIFS(СВЦЭМ!$C$34:$C$777,СВЦЭМ!$A$34:$A$777,$A134,СВЦЭМ!$B$34:$B$777,Q$119)+'СЕТ СН'!$I$9+СВЦЭМ!$D$10+'СЕТ СН'!$I$5-'СЕТ СН'!$I$17</f>
        <v>4642.6444044399996</v>
      </c>
      <c r="R134" s="37">
        <f>SUMIFS(СВЦЭМ!$C$34:$C$777,СВЦЭМ!$A$34:$A$777,$A134,СВЦЭМ!$B$34:$B$777,R$119)+'СЕТ СН'!$I$9+СВЦЭМ!$D$10+'СЕТ СН'!$I$5-'СЕТ СН'!$I$17</f>
        <v>4642.2622701700002</v>
      </c>
      <c r="S134" s="37">
        <f>SUMIFS(СВЦЭМ!$C$34:$C$777,СВЦЭМ!$A$34:$A$777,$A134,СВЦЭМ!$B$34:$B$777,S$119)+'СЕТ СН'!$I$9+СВЦЭМ!$D$10+'СЕТ СН'!$I$5-'СЕТ СН'!$I$17</f>
        <v>4644.7781357699996</v>
      </c>
      <c r="T134" s="37">
        <f>SUMIFS(СВЦЭМ!$C$34:$C$777,СВЦЭМ!$A$34:$A$777,$A134,СВЦЭМ!$B$34:$B$777,T$119)+'СЕТ СН'!$I$9+СВЦЭМ!$D$10+'СЕТ СН'!$I$5-'СЕТ СН'!$I$17</f>
        <v>4607.5893139700001</v>
      </c>
      <c r="U134" s="37">
        <f>SUMIFS(СВЦЭМ!$C$34:$C$777,СВЦЭМ!$A$34:$A$777,$A134,СВЦЭМ!$B$34:$B$777,U$119)+'СЕТ СН'!$I$9+СВЦЭМ!$D$10+'СЕТ СН'!$I$5-'СЕТ СН'!$I$17</f>
        <v>4593.6680928200003</v>
      </c>
      <c r="V134" s="37">
        <f>SUMIFS(СВЦЭМ!$C$34:$C$777,СВЦЭМ!$A$34:$A$777,$A134,СВЦЭМ!$B$34:$B$777,V$119)+'СЕТ СН'!$I$9+СВЦЭМ!$D$10+'СЕТ СН'!$I$5-'СЕТ СН'!$I$17</f>
        <v>4595.0887907599999</v>
      </c>
      <c r="W134" s="37">
        <f>SUMIFS(СВЦЭМ!$C$34:$C$777,СВЦЭМ!$A$34:$A$777,$A134,СВЦЭМ!$B$34:$B$777,W$119)+'СЕТ СН'!$I$9+СВЦЭМ!$D$10+'СЕТ СН'!$I$5-'СЕТ СН'!$I$17</f>
        <v>4604.5354812200003</v>
      </c>
      <c r="X134" s="37">
        <f>SUMIFS(СВЦЭМ!$C$34:$C$777,СВЦЭМ!$A$34:$A$777,$A134,СВЦЭМ!$B$34:$B$777,X$119)+'СЕТ СН'!$I$9+СВЦЭМ!$D$10+'СЕТ СН'!$I$5-'СЕТ СН'!$I$17</f>
        <v>4626.44055708</v>
      </c>
      <c r="Y134" s="37">
        <f>SUMIFS(СВЦЭМ!$C$34:$C$777,СВЦЭМ!$A$34:$A$777,$A134,СВЦЭМ!$B$34:$B$777,Y$119)+'СЕТ СН'!$I$9+СВЦЭМ!$D$10+'СЕТ СН'!$I$5-'СЕТ СН'!$I$17</f>
        <v>4665.6583512699999</v>
      </c>
    </row>
    <row r="135" spans="1:25" ht="15.75" x14ac:dyDescent="0.2">
      <c r="A135" s="36">
        <f t="shared" si="3"/>
        <v>43147</v>
      </c>
      <c r="B135" s="37">
        <f>SUMIFS(СВЦЭМ!$C$34:$C$777,СВЦЭМ!$A$34:$A$777,$A135,СВЦЭМ!$B$34:$B$777,B$119)+'СЕТ СН'!$I$9+СВЦЭМ!$D$10+'СЕТ СН'!$I$5-'СЕТ СН'!$I$17</f>
        <v>4638.8743389900001</v>
      </c>
      <c r="C135" s="37">
        <f>SUMIFS(СВЦЭМ!$C$34:$C$777,СВЦЭМ!$A$34:$A$777,$A135,СВЦЭМ!$B$34:$B$777,C$119)+'СЕТ СН'!$I$9+СВЦЭМ!$D$10+'СЕТ СН'!$I$5-'СЕТ СН'!$I$17</f>
        <v>4675.5661064599999</v>
      </c>
      <c r="D135" s="37">
        <f>SUMIFS(СВЦЭМ!$C$34:$C$777,СВЦЭМ!$A$34:$A$777,$A135,СВЦЭМ!$B$34:$B$777,D$119)+'СЕТ СН'!$I$9+СВЦЭМ!$D$10+'СЕТ СН'!$I$5-'СЕТ СН'!$I$17</f>
        <v>4744.8661569300002</v>
      </c>
      <c r="E135" s="37">
        <f>SUMIFS(СВЦЭМ!$C$34:$C$777,СВЦЭМ!$A$34:$A$777,$A135,СВЦЭМ!$B$34:$B$777,E$119)+'СЕТ СН'!$I$9+СВЦЭМ!$D$10+'СЕТ СН'!$I$5-'СЕТ СН'!$I$17</f>
        <v>4750.9659192600002</v>
      </c>
      <c r="F135" s="37">
        <f>SUMIFS(СВЦЭМ!$C$34:$C$777,СВЦЭМ!$A$34:$A$777,$A135,СВЦЭМ!$B$34:$B$777,F$119)+'СЕТ СН'!$I$9+СВЦЭМ!$D$10+'СЕТ СН'!$I$5-'СЕТ СН'!$I$17</f>
        <v>4744.3418089500001</v>
      </c>
      <c r="G135" s="37">
        <f>SUMIFS(СВЦЭМ!$C$34:$C$777,СВЦЭМ!$A$34:$A$777,$A135,СВЦЭМ!$B$34:$B$777,G$119)+'СЕТ СН'!$I$9+СВЦЭМ!$D$10+'СЕТ СН'!$I$5-'СЕТ СН'!$I$17</f>
        <v>4720.23908355</v>
      </c>
      <c r="H135" s="37">
        <f>SUMIFS(СВЦЭМ!$C$34:$C$777,СВЦЭМ!$A$34:$A$777,$A135,СВЦЭМ!$B$34:$B$777,H$119)+'СЕТ СН'!$I$9+СВЦЭМ!$D$10+'СЕТ СН'!$I$5-'СЕТ СН'!$I$17</f>
        <v>4658.5590882400002</v>
      </c>
      <c r="I135" s="37">
        <f>SUMIFS(СВЦЭМ!$C$34:$C$777,СВЦЭМ!$A$34:$A$777,$A135,СВЦЭМ!$B$34:$B$777,I$119)+'СЕТ СН'!$I$9+СВЦЭМ!$D$10+'СЕТ СН'!$I$5-'СЕТ СН'!$I$17</f>
        <v>4584.6074927099999</v>
      </c>
      <c r="J135" s="37">
        <f>SUMIFS(СВЦЭМ!$C$34:$C$777,СВЦЭМ!$A$34:$A$777,$A135,СВЦЭМ!$B$34:$B$777,J$119)+'СЕТ СН'!$I$9+СВЦЭМ!$D$10+'СЕТ СН'!$I$5-'СЕТ СН'!$I$17</f>
        <v>4597.40531741</v>
      </c>
      <c r="K135" s="37">
        <f>SUMIFS(СВЦЭМ!$C$34:$C$777,СВЦЭМ!$A$34:$A$777,$A135,СВЦЭМ!$B$34:$B$777,K$119)+'СЕТ СН'!$I$9+СВЦЭМ!$D$10+'СЕТ СН'!$I$5-'СЕТ СН'!$I$17</f>
        <v>4591.0361831999999</v>
      </c>
      <c r="L135" s="37">
        <f>SUMIFS(СВЦЭМ!$C$34:$C$777,СВЦЭМ!$A$34:$A$777,$A135,СВЦЭМ!$B$34:$B$777,L$119)+'СЕТ СН'!$I$9+СВЦЭМ!$D$10+'СЕТ СН'!$I$5-'СЕТ СН'!$I$17</f>
        <v>4598.9444414999998</v>
      </c>
      <c r="M135" s="37">
        <f>SUMIFS(СВЦЭМ!$C$34:$C$777,СВЦЭМ!$A$34:$A$777,$A135,СВЦЭМ!$B$34:$B$777,M$119)+'СЕТ СН'!$I$9+СВЦЭМ!$D$10+'СЕТ СН'!$I$5-'СЕТ СН'!$I$17</f>
        <v>4602.1916649499999</v>
      </c>
      <c r="N135" s="37">
        <f>SUMIFS(СВЦЭМ!$C$34:$C$777,СВЦЭМ!$A$34:$A$777,$A135,СВЦЭМ!$B$34:$B$777,N$119)+'СЕТ СН'!$I$9+СВЦЭМ!$D$10+'СЕТ СН'!$I$5-'СЕТ СН'!$I$17</f>
        <v>4606.5139580699997</v>
      </c>
      <c r="O135" s="37">
        <f>SUMIFS(СВЦЭМ!$C$34:$C$777,СВЦЭМ!$A$34:$A$777,$A135,СВЦЭМ!$B$34:$B$777,O$119)+'СЕТ СН'!$I$9+СВЦЭМ!$D$10+'СЕТ СН'!$I$5-'СЕТ СН'!$I$17</f>
        <v>4619.9121584699997</v>
      </c>
      <c r="P135" s="37">
        <f>SUMIFS(СВЦЭМ!$C$34:$C$777,СВЦЭМ!$A$34:$A$777,$A135,СВЦЭМ!$B$34:$B$777,P$119)+'СЕТ СН'!$I$9+СВЦЭМ!$D$10+'СЕТ СН'!$I$5-'СЕТ СН'!$I$17</f>
        <v>4640.15891431</v>
      </c>
      <c r="Q135" s="37">
        <f>SUMIFS(СВЦЭМ!$C$34:$C$777,СВЦЭМ!$A$34:$A$777,$A135,СВЦЭМ!$B$34:$B$777,Q$119)+'СЕТ СН'!$I$9+СВЦЭМ!$D$10+'СЕТ СН'!$I$5-'СЕТ СН'!$I$17</f>
        <v>4641.7077282800001</v>
      </c>
      <c r="R135" s="37">
        <f>SUMIFS(СВЦЭМ!$C$34:$C$777,СВЦЭМ!$A$34:$A$777,$A135,СВЦЭМ!$B$34:$B$777,R$119)+'СЕТ СН'!$I$9+СВЦЭМ!$D$10+'СЕТ СН'!$I$5-'СЕТ СН'!$I$17</f>
        <v>4642.7383757400003</v>
      </c>
      <c r="S135" s="37">
        <f>SUMIFS(СВЦЭМ!$C$34:$C$777,СВЦЭМ!$A$34:$A$777,$A135,СВЦЭМ!$B$34:$B$777,S$119)+'СЕТ СН'!$I$9+СВЦЭМ!$D$10+'СЕТ СН'!$I$5-'СЕТ СН'!$I$17</f>
        <v>4640.1520889399999</v>
      </c>
      <c r="T135" s="37">
        <f>SUMIFS(СВЦЭМ!$C$34:$C$777,СВЦЭМ!$A$34:$A$777,$A135,СВЦЭМ!$B$34:$B$777,T$119)+'СЕТ СН'!$I$9+СВЦЭМ!$D$10+'СЕТ СН'!$I$5-'СЕТ СН'!$I$17</f>
        <v>4607.17173404</v>
      </c>
      <c r="U135" s="37">
        <f>SUMIFS(СВЦЭМ!$C$34:$C$777,СВЦЭМ!$A$34:$A$777,$A135,СВЦЭМ!$B$34:$B$777,U$119)+'СЕТ СН'!$I$9+СВЦЭМ!$D$10+'СЕТ СН'!$I$5-'СЕТ СН'!$I$17</f>
        <v>4584.0626066300001</v>
      </c>
      <c r="V135" s="37">
        <f>SUMIFS(СВЦЭМ!$C$34:$C$777,СВЦЭМ!$A$34:$A$777,$A135,СВЦЭМ!$B$34:$B$777,V$119)+'СЕТ СН'!$I$9+СВЦЭМ!$D$10+'СЕТ СН'!$I$5-'СЕТ СН'!$I$17</f>
        <v>4591.6903744199999</v>
      </c>
      <c r="W135" s="37">
        <f>SUMIFS(СВЦЭМ!$C$34:$C$777,СВЦЭМ!$A$34:$A$777,$A135,СВЦЭМ!$B$34:$B$777,W$119)+'СЕТ СН'!$I$9+СВЦЭМ!$D$10+'СЕТ СН'!$I$5-'СЕТ СН'!$I$17</f>
        <v>4596.1904192699994</v>
      </c>
      <c r="X135" s="37">
        <f>SUMIFS(СВЦЭМ!$C$34:$C$777,СВЦЭМ!$A$34:$A$777,$A135,СВЦЭМ!$B$34:$B$777,X$119)+'СЕТ СН'!$I$9+СВЦЭМ!$D$10+'СЕТ СН'!$I$5-'СЕТ СН'!$I$17</f>
        <v>4598.7241067200002</v>
      </c>
      <c r="Y135" s="37">
        <f>SUMIFS(СВЦЭМ!$C$34:$C$777,СВЦЭМ!$A$34:$A$777,$A135,СВЦЭМ!$B$34:$B$777,Y$119)+'СЕТ СН'!$I$9+СВЦЭМ!$D$10+'СЕТ СН'!$I$5-'СЕТ СН'!$I$17</f>
        <v>4613.3976635999998</v>
      </c>
    </row>
    <row r="136" spans="1:25" ht="15.75" x14ac:dyDescent="0.2">
      <c r="A136" s="36">
        <f t="shared" si="3"/>
        <v>43148</v>
      </c>
      <c r="B136" s="37">
        <f>SUMIFS(СВЦЭМ!$C$34:$C$777,СВЦЭМ!$A$34:$A$777,$A136,СВЦЭМ!$B$34:$B$777,B$119)+'СЕТ СН'!$I$9+СВЦЭМ!$D$10+'СЕТ СН'!$I$5-'СЕТ СН'!$I$17</f>
        <v>4610.3706876899996</v>
      </c>
      <c r="C136" s="37">
        <f>SUMIFS(СВЦЭМ!$C$34:$C$777,СВЦЭМ!$A$34:$A$777,$A136,СВЦЭМ!$B$34:$B$777,C$119)+'СЕТ СН'!$I$9+СВЦЭМ!$D$10+'СЕТ СН'!$I$5-'СЕТ СН'!$I$17</f>
        <v>4631.4734725299995</v>
      </c>
      <c r="D136" s="37">
        <f>SUMIFS(СВЦЭМ!$C$34:$C$777,СВЦЭМ!$A$34:$A$777,$A136,СВЦЭМ!$B$34:$B$777,D$119)+'СЕТ СН'!$I$9+СВЦЭМ!$D$10+'СЕТ СН'!$I$5-'СЕТ СН'!$I$17</f>
        <v>4700.5770007700003</v>
      </c>
      <c r="E136" s="37">
        <f>SUMIFS(СВЦЭМ!$C$34:$C$777,СВЦЭМ!$A$34:$A$777,$A136,СВЦЭМ!$B$34:$B$777,E$119)+'СЕТ СН'!$I$9+СВЦЭМ!$D$10+'СЕТ СН'!$I$5-'СЕТ СН'!$I$17</f>
        <v>4736.8578470900002</v>
      </c>
      <c r="F136" s="37">
        <f>SUMIFS(СВЦЭМ!$C$34:$C$777,СВЦЭМ!$A$34:$A$777,$A136,СВЦЭМ!$B$34:$B$777,F$119)+'СЕТ СН'!$I$9+СВЦЭМ!$D$10+'СЕТ СН'!$I$5-'СЕТ СН'!$I$17</f>
        <v>4740.3304707899997</v>
      </c>
      <c r="G136" s="37">
        <f>SUMIFS(СВЦЭМ!$C$34:$C$777,СВЦЭМ!$A$34:$A$777,$A136,СВЦЭМ!$B$34:$B$777,G$119)+'СЕТ СН'!$I$9+СВЦЭМ!$D$10+'СЕТ СН'!$I$5-'СЕТ СН'!$I$17</f>
        <v>4734.9146149199996</v>
      </c>
      <c r="H136" s="37">
        <f>SUMIFS(СВЦЭМ!$C$34:$C$777,СВЦЭМ!$A$34:$A$777,$A136,СВЦЭМ!$B$34:$B$777,H$119)+'СЕТ СН'!$I$9+СВЦЭМ!$D$10+'СЕТ СН'!$I$5-'СЕТ СН'!$I$17</f>
        <v>4707.5528308800003</v>
      </c>
      <c r="I136" s="37">
        <f>SUMIFS(СВЦЭМ!$C$34:$C$777,СВЦЭМ!$A$34:$A$777,$A136,СВЦЭМ!$B$34:$B$777,I$119)+'СЕТ СН'!$I$9+СВЦЭМ!$D$10+'СЕТ СН'!$I$5-'СЕТ СН'!$I$17</f>
        <v>4643.5892352700002</v>
      </c>
      <c r="J136" s="37">
        <f>SUMIFS(СВЦЭМ!$C$34:$C$777,СВЦЭМ!$A$34:$A$777,$A136,СВЦЭМ!$B$34:$B$777,J$119)+'СЕТ СН'!$I$9+СВЦЭМ!$D$10+'СЕТ СН'!$I$5-'СЕТ СН'!$I$17</f>
        <v>4615.0961699199997</v>
      </c>
      <c r="K136" s="37">
        <f>SUMIFS(СВЦЭМ!$C$34:$C$777,СВЦЭМ!$A$34:$A$777,$A136,СВЦЭМ!$B$34:$B$777,K$119)+'СЕТ СН'!$I$9+СВЦЭМ!$D$10+'СЕТ СН'!$I$5-'СЕТ СН'!$I$17</f>
        <v>4568.8216613300001</v>
      </c>
      <c r="L136" s="37">
        <f>SUMIFS(СВЦЭМ!$C$34:$C$777,СВЦЭМ!$A$34:$A$777,$A136,СВЦЭМ!$B$34:$B$777,L$119)+'СЕТ СН'!$I$9+СВЦЭМ!$D$10+'СЕТ СН'!$I$5-'СЕТ СН'!$I$17</f>
        <v>4547.0216613800003</v>
      </c>
      <c r="M136" s="37">
        <f>SUMIFS(СВЦЭМ!$C$34:$C$777,СВЦЭМ!$A$34:$A$777,$A136,СВЦЭМ!$B$34:$B$777,M$119)+'СЕТ СН'!$I$9+СВЦЭМ!$D$10+'СЕТ СН'!$I$5-'СЕТ СН'!$I$17</f>
        <v>4552.5560486499999</v>
      </c>
      <c r="N136" s="37">
        <f>SUMIFS(СВЦЭМ!$C$34:$C$777,СВЦЭМ!$A$34:$A$777,$A136,СВЦЭМ!$B$34:$B$777,N$119)+'СЕТ СН'!$I$9+СВЦЭМ!$D$10+'СЕТ СН'!$I$5-'СЕТ СН'!$I$17</f>
        <v>4556.8218862599997</v>
      </c>
      <c r="O136" s="37">
        <f>SUMIFS(СВЦЭМ!$C$34:$C$777,СВЦЭМ!$A$34:$A$777,$A136,СВЦЭМ!$B$34:$B$777,O$119)+'СЕТ СН'!$I$9+СВЦЭМ!$D$10+'СЕТ СН'!$I$5-'СЕТ СН'!$I$17</f>
        <v>4580.0889402599996</v>
      </c>
      <c r="P136" s="37">
        <f>SUMIFS(СВЦЭМ!$C$34:$C$777,СВЦЭМ!$A$34:$A$777,$A136,СВЦЭМ!$B$34:$B$777,P$119)+'СЕТ СН'!$I$9+СВЦЭМ!$D$10+'СЕТ СН'!$I$5-'СЕТ СН'!$I$17</f>
        <v>4600.9932710900002</v>
      </c>
      <c r="Q136" s="37">
        <f>SUMIFS(СВЦЭМ!$C$34:$C$777,СВЦЭМ!$A$34:$A$777,$A136,СВЦЭМ!$B$34:$B$777,Q$119)+'СЕТ СН'!$I$9+СВЦЭМ!$D$10+'СЕТ СН'!$I$5-'СЕТ СН'!$I$17</f>
        <v>4594.2416250400001</v>
      </c>
      <c r="R136" s="37">
        <f>SUMIFS(СВЦЭМ!$C$34:$C$777,СВЦЭМ!$A$34:$A$777,$A136,СВЦЭМ!$B$34:$B$777,R$119)+'СЕТ СН'!$I$9+СВЦЭМ!$D$10+'СЕТ СН'!$I$5-'СЕТ СН'!$I$17</f>
        <v>4609.1280160199994</v>
      </c>
      <c r="S136" s="37">
        <f>SUMIFS(СВЦЭМ!$C$34:$C$777,СВЦЭМ!$A$34:$A$777,$A136,СВЦЭМ!$B$34:$B$777,S$119)+'СЕТ СН'!$I$9+СВЦЭМ!$D$10+'СЕТ СН'!$I$5-'СЕТ СН'!$I$17</f>
        <v>4603.6540004899998</v>
      </c>
      <c r="T136" s="37">
        <f>SUMIFS(СВЦЭМ!$C$34:$C$777,СВЦЭМ!$A$34:$A$777,$A136,СВЦЭМ!$B$34:$B$777,T$119)+'СЕТ СН'!$I$9+СВЦЭМ!$D$10+'СЕТ СН'!$I$5-'СЕТ СН'!$I$17</f>
        <v>4559.7615390800001</v>
      </c>
      <c r="U136" s="37">
        <f>SUMIFS(СВЦЭМ!$C$34:$C$777,СВЦЭМ!$A$34:$A$777,$A136,СВЦЭМ!$B$34:$B$777,U$119)+'СЕТ СН'!$I$9+СВЦЭМ!$D$10+'СЕТ СН'!$I$5-'СЕТ СН'!$I$17</f>
        <v>4536.1456023199999</v>
      </c>
      <c r="V136" s="37">
        <f>SUMIFS(СВЦЭМ!$C$34:$C$777,СВЦЭМ!$A$34:$A$777,$A136,СВЦЭМ!$B$34:$B$777,V$119)+'СЕТ СН'!$I$9+СВЦЭМ!$D$10+'СЕТ СН'!$I$5-'СЕТ СН'!$I$17</f>
        <v>4553.31328373</v>
      </c>
      <c r="W136" s="37">
        <f>SUMIFS(СВЦЭМ!$C$34:$C$777,СВЦЭМ!$A$34:$A$777,$A136,СВЦЭМ!$B$34:$B$777,W$119)+'СЕТ СН'!$I$9+СВЦЭМ!$D$10+'СЕТ СН'!$I$5-'СЕТ СН'!$I$17</f>
        <v>4568.1144050599996</v>
      </c>
      <c r="X136" s="37">
        <f>SUMIFS(СВЦЭМ!$C$34:$C$777,СВЦЭМ!$A$34:$A$777,$A136,СВЦЭМ!$B$34:$B$777,X$119)+'СЕТ СН'!$I$9+СВЦЭМ!$D$10+'СЕТ СН'!$I$5-'СЕТ СН'!$I$17</f>
        <v>4601.3456153500001</v>
      </c>
      <c r="Y136" s="37">
        <f>SUMIFS(СВЦЭМ!$C$34:$C$777,СВЦЭМ!$A$34:$A$777,$A136,СВЦЭМ!$B$34:$B$777,Y$119)+'СЕТ СН'!$I$9+СВЦЭМ!$D$10+'СЕТ СН'!$I$5-'СЕТ СН'!$I$17</f>
        <v>4623.1998008099999</v>
      </c>
    </row>
    <row r="137" spans="1:25" ht="15.75" x14ac:dyDescent="0.2">
      <c r="A137" s="36">
        <f t="shared" si="3"/>
        <v>43149</v>
      </c>
      <c r="B137" s="37">
        <f>SUMIFS(СВЦЭМ!$C$34:$C$777,СВЦЭМ!$A$34:$A$777,$A137,СВЦЭМ!$B$34:$B$777,B$119)+'СЕТ СН'!$I$9+СВЦЭМ!$D$10+'СЕТ СН'!$I$5-'СЕТ СН'!$I$17</f>
        <v>4659.7102214799997</v>
      </c>
      <c r="C137" s="37">
        <f>SUMIFS(СВЦЭМ!$C$34:$C$777,СВЦЭМ!$A$34:$A$777,$A137,СВЦЭМ!$B$34:$B$777,C$119)+'СЕТ СН'!$I$9+СВЦЭМ!$D$10+'СЕТ СН'!$I$5-'СЕТ СН'!$I$17</f>
        <v>4707.6862896900002</v>
      </c>
      <c r="D137" s="37">
        <f>SUMIFS(СВЦЭМ!$C$34:$C$777,СВЦЭМ!$A$34:$A$777,$A137,СВЦЭМ!$B$34:$B$777,D$119)+'СЕТ СН'!$I$9+СВЦЭМ!$D$10+'СЕТ СН'!$I$5-'СЕТ СН'!$I$17</f>
        <v>4751.7533990299999</v>
      </c>
      <c r="E137" s="37">
        <f>SUMIFS(СВЦЭМ!$C$34:$C$777,СВЦЭМ!$A$34:$A$777,$A137,СВЦЭМ!$B$34:$B$777,E$119)+'СЕТ СН'!$I$9+СВЦЭМ!$D$10+'СЕТ СН'!$I$5-'СЕТ СН'!$I$17</f>
        <v>4774.9685092500004</v>
      </c>
      <c r="F137" s="37">
        <f>SUMIFS(СВЦЭМ!$C$34:$C$777,СВЦЭМ!$A$34:$A$777,$A137,СВЦЭМ!$B$34:$B$777,F$119)+'СЕТ СН'!$I$9+СВЦЭМ!$D$10+'СЕТ СН'!$I$5-'СЕТ СН'!$I$17</f>
        <v>4745.5475875000002</v>
      </c>
      <c r="G137" s="37">
        <f>SUMIFS(СВЦЭМ!$C$34:$C$777,СВЦЭМ!$A$34:$A$777,$A137,СВЦЭМ!$B$34:$B$777,G$119)+'СЕТ СН'!$I$9+СВЦЭМ!$D$10+'СЕТ СН'!$I$5-'СЕТ СН'!$I$17</f>
        <v>4716.4866720600003</v>
      </c>
      <c r="H137" s="37">
        <f>SUMIFS(СВЦЭМ!$C$34:$C$777,СВЦЭМ!$A$34:$A$777,$A137,СВЦЭМ!$B$34:$B$777,H$119)+'СЕТ СН'!$I$9+СВЦЭМ!$D$10+'СЕТ СН'!$I$5-'СЕТ СН'!$I$17</f>
        <v>4699.0530581499997</v>
      </c>
      <c r="I137" s="37">
        <f>SUMIFS(СВЦЭМ!$C$34:$C$777,СВЦЭМ!$A$34:$A$777,$A137,СВЦЭМ!$B$34:$B$777,I$119)+'СЕТ СН'!$I$9+СВЦЭМ!$D$10+'СЕТ СН'!$I$5-'СЕТ СН'!$I$17</f>
        <v>4656.2593520199998</v>
      </c>
      <c r="J137" s="37">
        <f>SUMIFS(СВЦЭМ!$C$34:$C$777,СВЦЭМ!$A$34:$A$777,$A137,СВЦЭМ!$B$34:$B$777,J$119)+'СЕТ СН'!$I$9+СВЦЭМ!$D$10+'СЕТ СН'!$I$5-'СЕТ СН'!$I$17</f>
        <v>4652.7398660299996</v>
      </c>
      <c r="K137" s="37">
        <f>SUMIFS(СВЦЭМ!$C$34:$C$777,СВЦЭМ!$A$34:$A$777,$A137,СВЦЭМ!$B$34:$B$777,K$119)+'СЕТ СН'!$I$9+СВЦЭМ!$D$10+'СЕТ СН'!$I$5-'СЕТ СН'!$I$17</f>
        <v>4630.9582312399998</v>
      </c>
      <c r="L137" s="37">
        <f>SUMIFS(СВЦЭМ!$C$34:$C$777,СВЦЭМ!$A$34:$A$777,$A137,СВЦЭМ!$B$34:$B$777,L$119)+'СЕТ СН'!$I$9+СВЦЭМ!$D$10+'СЕТ СН'!$I$5-'СЕТ СН'!$I$17</f>
        <v>4605.7937317699998</v>
      </c>
      <c r="M137" s="37">
        <f>SUMIFS(СВЦЭМ!$C$34:$C$777,СВЦЭМ!$A$34:$A$777,$A137,СВЦЭМ!$B$34:$B$777,M$119)+'СЕТ СН'!$I$9+СВЦЭМ!$D$10+'СЕТ СН'!$I$5-'СЕТ СН'!$I$17</f>
        <v>4604.6172405199995</v>
      </c>
      <c r="N137" s="37">
        <f>SUMIFS(СВЦЭМ!$C$34:$C$777,СВЦЭМ!$A$34:$A$777,$A137,СВЦЭМ!$B$34:$B$777,N$119)+'СЕТ СН'!$I$9+СВЦЭМ!$D$10+'СЕТ СН'!$I$5-'СЕТ СН'!$I$17</f>
        <v>4610.3240319899996</v>
      </c>
      <c r="O137" s="37">
        <f>SUMIFS(СВЦЭМ!$C$34:$C$777,СВЦЭМ!$A$34:$A$777,$A137,СВЦЭМ!$B$34:$B$777,O$119)+'СЕТ СН'!$I$9+СВЦЭМ!$D$10+'СЕТ СН'!$I$5-'СЕТ СН'!$I$17</f>
        <v>4620.4582002099996</v>
      </c>
      <c r="P137" s="37">
        <f>SUMIFS(СВЦЭМ!$C$34:$C$777,СВЦЭМ!$A$34:$A$777,$A137,СВЦЭМ!$B$34:$B$777,P$119)+'СЕТ СН'!$I$9+СВЦЭМ!$D$10+'СЕТ СН'!$I$5-'СЕТ СН'!$I$17</f>
        <v>4628.9444768799995</v>
      </c>
      <c r="Q137" s="37">
        <f>SUMIFS(СВЦЭМ!$C$34:$C$777,СВЦЭМ!$A$34:$A$777,$A137,СВЦЭМ!$B$34:$B$777,Q$119)+'СЕТ СН'!$I$9+СВЦЭМ!$D$10+'СЕТ СН'!$I$5-'СЕТ СН'!$I$17</f>
        <v>4628.8572028999997</v>
      </c>
      <c r="R137" s="37">
        <f>SUMIFS(СВЦЭМ!$C$34:$C$777,СВЦЭМ!$A$34:$A$777,$A137,СВЦЭМ!$B$34:$B$777,R$119)+'СЕТ СН'!$I$9+СВЦЭМ!$D$10+'СЕТ СН'!$I$5-'СЕТ СН'!$I$17</f>
        <v>4631.6975467000002</v>
      </c>
      <c r="S137" s="37">
        <f>SUMIFS(СВЦЭМ!$C$34:$C$777,СВЦЭМ!$A$34:$A$777,$A137,СВЦЭМ!$B$34:$B$777,S$119)+'СЕТ СН'!$I$9+СВЦЭМ!$D$10+'СЕТ СН'!$I$5-'СЕТ СН'!$I$17</f>
        <v>4605.77899213</v>
      </c>
      <c r="T137" s="37">
        <f>SUMIFS(СВЦЭМ!$C$34:$C$777,СВЦЭМ!$A$34:$A$777,$A137,СВЦЭМ!$B$34:$B$777,T$119)+'СЕТ СН'!$I$9+СВЦЭМ!$D$10+'СЕТ СН'!$I$5-'СЕТ СН'!$I$17</f>
        <v>4576.6194788100001</v>
      </c>
      <c r="U137" s="37">
        <f>SUMIFS(СВЦЭМ!$C$34:$C$777,СВЦЭМ!$A$34:$A$777,$A137,СВЦЭМ!$B$34:$B$777,U$119)+'СЕТ СН'!$I$9+СВЦЭМ!$D$10+'СЕТ СН'!$I$5-'СЕТ СН'!$I$17</f>
        <v>4545.3867728300002</v>
      </c>
      <c r="V137" s="37">
        <f>SUMIFS(СВЦЭМ!$C$34:$C$777,СВЦЭМ!$A$34:$A$777,$A137,СВЦЭМ!$B$34:$B$777,V$119)+'СЕТ СН'!$I$9+СВЦЭМ!$D$10+'СЕТ СН'!$I$5-'СЕТ СН'!$I$17</f>
        <v>4559.0003594600003</v>
      </c>
      <c r="W137" s="37">
        <f>SUMIFS(СВЦЭМ!$C$34:$C$777,СВЦЭМ!$A$34:$A$777,$A137,СВЦЭМ!$B$34:$B$777,W$119)+'СЕТ СН'!$I$9+СВЦЭМ!$D$10+'СЕТ СН'!$I$5-'СЕТ СН'!$I$17</f>
        <v>4568.3927062699995</v>
      </c>
      <c r="X137" s="37">
        <f>SUMIFS(СВЦЭМ!$C$34:$C$777,СВЦЭМ!$A$34:$A$777,$A137,СВЦЭМ!$B$34:$B$777,X$119)+'СЕТ СН'!$I$9+СВЦЭМ!$D$10+'СЕТ СН'!$I$5-'СЕТ СН'!$I$17</f>
        <v>4596.05934032</v>
      </c>
      <c r="Y137" s="37">
        <f>SUMIFS(СВЦЭМ!$C$34:$C$777,СВЦЭМ!$A$34:$A$777,$A137,СВЦЭМ!$B$34:$B$777,Y$119)+'СЕТ СН'!$I$9+СВЦЭМ!$D$10+'СЕТ СН'!$I$5-'СЕТ СН'!$I$17</f>
        <v>4627.9896345099996</v>
      </c>
    </row>
    <row r="138" spans="1:25" ht="15.75" x14ac:dyDescent="0.2">
      <c r="A138" s="36">
        <f t="shared" si="3"/>
        <v>43150</v>
      </c>
      <c r="B138" s="37">
        <f>SUMIFS(СВЦЭМ!$C$34:$C$777,СВЦЭМ!$A$34:$A$777,$A138,СВЦЭМ!$B$34:$B$777,B$119)+'СЕТ СН'!$I$9+СВЦЭМ!$D$10+'СЕТ СН'!$I$5-'СЕТ СН'!$I$17</f>
        <v>4598.85409119</v>
      </c>
      <c r="C138" s="37">
        <f>SUMIFS(СВЦЭМ!$C$34:$C$777,СВЦЭМ!$A$34:$A$777,$A138,СВЦЭМ!$B$34:$B$777,C$119)+'СЕТ СН'!$I$9+СВЦЭМ!$D$10+'СЕТ СН'!$I$5-'СЕТ СН'!$I$17</f>
        <v>4629.1224228499996</v>
      </c>
      <c r="D138" s="37">
        <f>SUMIFS(СВЦЭМ!$C$34:$C$777,СВЦЭМ!$A$34:$A$777,$A138,СВЦЭМ!$B$34:$B$777,D$119)+'СЕТ СН'!$I$9+СВЦЭМ!$D$10+'СЕТ СН'!$I$5-'СЕТ СН'!$I$17</f>
        <v>4677.2177907799996</v>
      </c>
      <c r="E138" s="37">
        <f>SUMIFS(СВЦЭМ!$C$34:$C$777,СВЦЭМ!$A$34:$A$777,$A138,СВЦЭМ!$B$34:$B$777,E$119)+'СЕТ СН'!$I$9+СВЦЭМ!$D$10+'СЕТ СН'!$I$5-'СЕТ СН'!$I$17</f>
        <v>4681.5568869400004</v>
      </c>
      <c r="F138" s="37">
        <f>SUMIFS(СВЦЭМ!$C$34:$C$777,СВЦЭМ!$A$34:$A$777,$A138,СВЦЭМ!$B$34:$B$777,F$119)+'СЕТ СН'!$I$9+СВЦЭМ!$D$10+'СЕТ СН'!$I$5-'СЕТ СН'!$I$17</f>
        <v>4682.8713974599996</v>
      </c>
      <c r="G138" s="37">
        <f>SUMIFS(СВЦЭМ!$C$34:$C$777,СВЦЭМ!$A$34:$A$777,$A138,СВЦЭМ!$B$34:$B$777,G$119)+'СЕТ СН'!$I$9+СВЦЭМ!$D$10+'СЕТ СН'!$I$5-'СЕТ СН'!$I$17</f>
        <v>4675.2870341199996</v>
      </c>
      <c r="H138" s="37">
        <f>SUMIFS(СВЦЭМ!$C$34:$C$777,СВЦЭМ!$A$34:$A$777,$A138,СВЦЭМ!$B$34:$B$777,H$119)+'СЕТ СН'!$I$9+СВЦЭМ!$D$10+'СЕТ СН'!$I$5-'СЕТ СН'!$I$17</f>
        <v>4625.0874898299999</v>
      </c>
      <c r="I138" s="37">
        <f>SUMIFS(СВЦЭМ!$C$34:$C$777,СВЦЭМ!$A$34:$A$777,$A138,СВЦЭМ!$B$34:$B$777,I$119)+'СЕТ СН'!$I$9+СВЦЭМ!$D$10+'СЕТ СН'!$I$5-'СЕТ СН'!$I$17</f>
        <v>4577.8514867399999</v>
      </c>
      <c r="J138" s="37">
        <f>SUMIFS(СВЦЭМ!$C$34:$C$777,СВЦЭМ!$A$34:$A$777,$A138,СВЦЭМ!$B$34:$B$777,J$119)+'СЕТ СН'!$I$9+СВЦЭМ!$D$10+'СЕТ СН'!$I$5-'СЕТ СН'!$I$17</f>
        <v>4601.0182919400004</v>
      </c>
      <c r="K138" s="37">
        <f>SUMIFS(СВЦЭМ!$C$34:$C$777,СВЦЭМ!$A$34:$A$777,$A138,СВЦЭМ!$B$34:$B$777,K$119)+'СЕТ СН'!$I$9+СВЦЭМ!$D$10+'СЕТ СН'!$I$5-'СЕТ СН'!$I$17</f>
        <v>4605.8214075599999</v>
      </c>
      <c r="L138" s="37">
        <f>SUMIFS(СВЦЭМ!$C$34:$C$777,СВЦЭМ!$A$34:$A$777,$A138,СВЦЭМ!$B$34:$B$777,L$119)+'СЕТ СН'!$I$9+СВЦЭМ!$D$10+'СЕТ СН'!$I$5-'СЕТ СН'!$I$17</f>
        <v>4600.5009144599999</v>
      </c>
      <c r="M138" s="37">
        <f>SUMIFS(СВЦЭМ!$C$34:$C$777,СВЦЭМ!$A$34:$A$777,$A138,СВЦЭМ!$B$34:$B$777,M$119)+'СЕТ СН'!$I$9+СВЦЭМ!$D$10+'СЕТ СН'!$I$5-'СЕТ СН'!$I$17</f>
        <v>4610.5523075399997</v>
      </c>
      <c r="N138" s="37">
        <f>SUMIFS(СВЦЭМ!$C$34:$C$777,СВЦЭМ!$A$34:$A$777,$A138,СВЦЭМ!$B$34:$B$777,N$119)+'СЕТ СН'!$I$9+СВЦЭМ!$D$10+'СЕТ СН'!$I$5-'СЕТ СН'!$I$17</f>
        <v>4607.95874964</v>
      </c>
      <c r="O138" s="37">
        <f>SUMIFS(СВЦЭМ!$C$34:$C$777,СВЦЭМ!$A$34:$A$777,$A138,СВЦЭМ!$B$34:$B$777,O$119)+'СЕТ СН'!$I$9+СВЦЭМ!$D$10+'СЕТ СН'!$I$5-'СЕТ СН'!$I$17</f>
        <v>4613.97192103</v>
      </c>
      <c r="P138" s="37">
        <f>SUMIFS(СВЦЭМ!$C$34:$C$777,СВЦЭМ!$A$34:$A$777,$A138,СВЦЭМ!$B$34:$B$777,P$119)+'СЕТ СН'!$I$9+СВЦЭМ!$D$10+'СЕТ СН'!$I$5-'СЕТ СН'!$I$17</f>
        <v>4635.9543941399997</v>
      </c>
      <c r="Q138" s="37">
        <f>SUMIFS(СВЦЭМ!$C$34:$C$777,СВЦЭМ!$A$34:$A$777,$A138,СВЦЭМ!$B$34:$B$777,Q$119)+'СЕТ СН'!$I$9+СВЦЭМ!$D$10+'СЕТ СН'!$I$5-'СЕТ СН'!$I$17</f>
        <v>4625.7936717100001</v>
      </c>
      <c r="R138" s="37">
        <f>SUMIFS(СВЦЭМ!$C$34:$C$777,СВЦЭМ!$A$34:$A$777,$A138,СВЦЭМ!$B$34:$B$777,R$119)+'СЕТ СН'!$I$9+СВЦЭМ!$D$10+'СЕТ СН'!$I$5-'СЕТ СН'!$I$17</f>
        <v>4623.169868</v>
      </c>
      <c r="S138" s="37">
        <f>SUMIFS(СВЦЭМ!$C$34:$C$777,СВЦЭМ!$A$34:$A$777,$A138,СВЦЭМ!$B$34:$B$777,S$119)+'СЕТ СН'!$I$9+СВЦЭМ!$D$10+'СЕТ СН'!$I$5-'СЕТ СН'!$I$17</f>
        <v>4616.5150432700002</v>
      </c>
      <c r="T138" s="37">
        <f>SUMIFS(СВЦЭМ!$C$34:$C$777,СВЦЭМ!$A$34:$A$777,$A138,СВЦЭМ!$B$34:$B$777,T$119)+'СЕТ СН'!$I$9+СВЦЭМ!$D$10+'СЕТ СН'!$I$5-'СЕТ СН'!$I$17</f>
        <v>4589.2200077400003</v>
      </c>
      <c r="U138" s="37">
        <f>SUMIFS(СВЦЭМ!$C$34:$C$777,СВЦЭМ!$A$34:$A$777,$A138,СВЦЭМ!$B$34:$B$777,U$119)+'СЕТ СН'!$I$9+СВЦЭМ!$D$10+'СЕТ СН'!$I$5-'СЕТ СН'!$I$17</f>
        <v>4575.7967041299999</v>
      </c>
      <c r="V138" s="37">
        <f>SUMIFS(СВЦЭМ!$C$34:$C$777,СВЦЭМ!$A$34:$A$777,$A138,СВЦЭМ!$B$34:$B$777,V$119)+'СЕТ СН'!$I$9+СВЦЭМ!$D$10+'СЕТ СН'!$I$5-'СЕТ СН'!$I$17</f>
        <v>4605.1112174199998</v>
      </c>
      <c r="W138" s="37">
        <f>SUMIFS(СВЦЭМ!$C$34:$C$777,СВЦЭМ!$A$34:$A$777,$A138,СВЦЭМ!$B$34:$B$777,W$119)+'СЕТ СН'!$I$9+СВЦЭМ!$D$10+'СЕТ СН'!$I$5-'СЕТ СН'!$I$17</f>
        <v>4608.5728534700002</v>
      </c>
      <c r="X138" s="37">
        <f>SUMIFS(СВЦЭМ!$C$34:$C$777,СВЦЭМ!$A$34:$A$777,$A138,СВЦЭМ!$B$34:$B$777,X$119)+'СЕТ СН'!$I$9+СВЦЭМ!$D$10+'СЕТ СН'!$I$5-'СЕТ СН'!$I$17</f>
        <v>4621.3986024799997</v>
      </c>
      <c r="Y138" s="37">
        <f>SUMIFS(СВЦЭМ!$C$34:$C$777,СВЦЭМ!$A$34:$A$777,$A138,СВЦЭМ!$B$34:$B$777,Y$119)+'СЕТ СН'!$I$9+СВЦЭМ!$D$10+'СЕТ СН'!$I$5-'СЕТ СН'!$I$17</f>
        <v>4650.8331256299998</v>
      </c>
    </row>
    <row r="139" spans="1:25" ht="15.75" x14ac:dyDescent="0.2">
      <c r="A139" s="36">
        <f t="shared" si="3"/>
        <v>43151</v>
      </c>
      <c r="B139" s="37">
        <f>SUMIFS(СВЦЭМ!$C$34:$C$777,СВЦЭМ!$A$34:$A$777,$A139,СВЦЭМ!$B$34:$B$777,B$119)+'СЕТ СН'!$I$9+СВЦЭМ!$D$10+'СЕТ СН'!$I$5-'СЕТ СН'!$I$17</f>
        <v>4656.6871307599995</v>
      </c>
      <c r="C139" s="37">
        <f>SUMIFS(СВЦЭМ!$C$34:$C$777,СВЦЭМ!$A$34:$A$777,$A139,СВЦЭМ!$B$34:$B$777,C$119)+'СЕТ СН'!$I$9+СВЦЭМ!$D$10+'СЕТ СН'!$I$5-'СЕТ СН'!$I$17</f>
        <v>4689.2844134199995</v>
      </c>
      <c r="D139" s="37">
        <f>SUMIFS(СВЦЭМ!$C$34:$C$777,СВЦЭМ!$A$34:$A$777,$A139,СВЦЭМ!$B$34:$B$777,D$119)+'СЕТ СН'!$I$9+СВЦЭМ!$D$10+'СЕТ СН'!$I$5-'СЕТ СН'!$I$17</f>
        <v>4739.41523736</v>
      </c>
      <c r="E139" s="37">
        <f>SUMIFS(СВЦЭМ!$C$34:$C$777,СВЦЭМ!$A$34:$A$777,$A139,СВЦЭМ!$B$34:$B$777,E$119)+'СЕТ СН'!$I$9+СВЦЭМ!$D$10+'СЕТ СН'!$I$5-'СЕТ СН'!$I$17</f>
        <v>4751.29812984</v>
      </c>
      <c r="F139" s="37">
        <f>SUMIFS(СВЦЭМ!$C$34:$C$777,СВЦЭМ!$A$34:$A$777,$A139,СВЦЭМ!$B$34:$B$777,F$119)+'СЕТ СН'!$I$9+СВЦЭМ!$D$10+'СЕТ СН'!$I$5-'СЕТ СН'!$I$17</f>
        <v>4751.3165522199997</v>
      </c>
      <c r="G139" s="37">
        <f>SUMIFS(СВЦЭМ!$C$34:$C$777,СВЦЭМ!$A$34:$A$777,$A139,СВЦЭМ!$B$34:$B$777,G$119)+'СЕТ СН'!$I$9+СВЦЭМ!$D$10+'СЕТ СН'!$I$5-'СЕТ СН'!$I$17</f>
        <v>4743.5913800500002</v>
      </c>
      <c r="H139" s="37">
        <f>SUMIFS(СВЦЭМ!$C$34:$C$777,СВЦЭМ!$A$34:$A$777,$A139,СВЦЭМ!$B$34:$B$777,H$119)+'СЕТ СН'!$I$9+СВЦЭМ!$D$10+'СЕТ СН'!$I$5-'СЕТ СН'!$I$17</f>
        <v>4693.2457220599999</v>
      </c>
      <c r="I139" s="37">
        <f>SUMIFS(СВЦЭМ!$C$34:$C$777,СВЦЭМ!$A$34:$A$777,$A139,СВЦЭМ!$B$34:$B$777,I$119)+'СЕТ СН'!$I$9+СВЦЭМ!$D$10+'СЕТ СН'!$I$5-'СЕТ СН'!$I$17</f>
        <v>4616.4242771999998</v>
      </c>
      <c r="J139" s="37">
        <f>SUMIFS(СВЦЭМ!$C$34:$C$777,СВЦЭМ!$A$34:$A$777,$A139,СВЦЭМ!$B$34:$B$777,J$119)+'СЕТ СН'!$I$9+СВЦЭМ!$D$10+'СЕТ СН'!$I$5-'СЕТ СН'!$I$17</f>
        <v>4635.1480025000001</v>
      </c>
      <c r="K139" s="37">
        <f>SUMIFS(СВЦЭМ!$C$34:$C$777,СВЦЭМ!$A$34:$A$777,$A139,СВЦЭМ!$B$34:$B$777,K$119)+'СЕТ СН'!$I$9+СВЦЭМ!$D$10+'СЕТ СН'!$I$5-'СЕТ СН'!$I$17</f>
        <v>4618.26347102</v>
      </c>
      <c r="L139" s="37">
        <f>SUMIFS(СВЦЭМ!$C$34:$C$777,СВЦЭМ!$A$34:$A$777,$A139,СВЦЭМ!$B$34:$B$777,L$119)+'СЕТ СН'!$I$9+СВЦЭМ!$D$10+'СЕТ СН'!$I$5-'СЕТ СН'!$I$17</f>
        <v>4612.2875026199999</v>
      </c>
      <c r="M139" s="37">
        <f>SUMIFS(СВЦЭМ!$C$34:$C$777,СВЦЭМ!$A$34:$A$777,$A139,СВЦЭМ!$B$34:$B$777,M$119)+'СЕТ СН'!$I$9+СВЦЭМ!$D$10+'СЕТ СН'!$I$5-'СЕТ СН'!$I$17</f>
        <v>4624.8219266099995</v>
      </c>
      <c r="N139" s="37">
        <f>SUMIFS(СВЦЭМ!$C$34:$C$777,СВЦЭМ!$A$34:$A$777,$A139,СВЦЭМ!$B$34:$B$777,N$119)+'СЕТ СН'!$I$9+СВЦЭМ!$D$10+'СЕТ СН'!$I$5-'СЕТ СН'!$I$17</f>
        <v>4623.1757475200002</v>
      </c>
      <c r="O139" s="37">
        <f>SUMIFS(СВЦЭМ!$C$34:$C$777,СВЦЭМ!$A$34:$A$777,$A139,СВЦЭМ!$B$34:$B$777,O$119)+'СЕТ СН'!$I$9+СВЦЭМ!$D$10+'СЕТ СН'!$I$5-'СЕТ СН'!$I$17</f>
        <v>4626.36529728</v>
      </c>
      <c r="P139" s="37">
        <f>SUMIFS(СВЦЭМ!$C$34:$C$777,СВЦЭМ!$A$34:$A$777,$A139,СВЦЭМ!$B$34:$B$777,P$119)+'СЕТ СН'!$I$9+СВЦЭМ!$D$10+'СЕТ СН'!$I$5-'СЕТ СН'!$I$17</f>
        <v>4640.6146693999999</v>
      </c>
      <c r="Q139" s="37">
        <f>SUMIFS(СВЦЭМ!$C$34:$C$777,СВЦЭМ!$A$34:$A$777,$A139,СВЦЭМ!$B$34:$B$777,Q$119)+'СЕТ СН'!$I$9+СВЦЭМ!$D$10+'СЕТ СН'!$I$5-'СЕТ СН'!$I$17</f>
        <v>4642.0678889999999</v>
      </c>
      <c r="R139" s="37">
        <f>SUMIFS(СВЦЭМ!$C$34:$C$777,СВЦЭМ!$A$34:$A$777,$A139,СВЦЭМ!$B$34:$B$777,R$119)+'СЕТ СН'!$I$9+СВЦЭМ!$D$10+'СЕТ СН'!$I$5-'СЕТ СН'!$I$17</f>
        <v>4655.34240916</v>
      </c>
      <c r="S139" s="37">
        <f>SUMIFS(СВЦЭМ!$C$34:$C$777,СВЦЭМ!$A$34:$A$777,$A139,СВЦЭМ!$B$34:$B$777,S$119)+'СЕТ СН'!$I$9+СВЦЭМ!$D$10+'СЕТ СН'!$I$5-'СЕТ СН'!$I$17</f>
        <v>4644.2277838</v>
      </c>
      <c r="T139" s="37">
        <f>SUMIFS(СВЦЭМ!$C$34:$C$777,СВЦЭМ!$A$34:$A$777,$A139,СВЦЭМ!$B$34:$B$777,T$119)+'СЕТ СН'!$I$9+СВЦЭМ!$D$10+'СЕТ СН'!$I$5-'СЕТ СН'!$I$17</f>
        <v>4620.4441031699998</v>
      </c>
      <c r="U139" s="37">
        <f>SUMIFS(СВЦЭМ!$C$34:$C$777,СВЦЭМ!$A$34:$A$777,$A139,СВЦЭМ!$B$34:$B$777,U$119)+'СЕТ СН'!$I$9+СВЦЭМ!$D$10+'СЕТ СН'!$I$5-'СЕТ СН'!$I$17</f>
        <v>4614.95949217</v>
      </c>
      <c r="V139" s="37">
        <f>SUMIFS(СВЦЭМ!$C$34:$C$777,СВЦЭМ!$A$34:$A$777,$A139,СВЦЭМ!$B$34:$B$777,V$119)+'СЕТ СН'!$I$9+СВЦЭМ!$D$10+'СЕТ СН'!$I$5-'СЕТ СН'!$I$17</f>
        <v>4572.4278819499996</v>
      </c>
      <c r="W139" s="37">
        <f>SUMIFS(СВЦЭМ!$C$34:$C$777,СВЦЭМ!$A$34:$A$777,$A139,СВЦЭМ!$B$34:$B$777,W$119)+'СЕТ СН'!$I$9+СВЦЭМ!$D$10+'СЕТ СН'!$I$5-'СЕТ СН'!$I$17</f>
        <v>4584.2911838600003</v>
      </c>
      <c r="X139" s="37">
        <f>SUMIFS(СВЦЭМ!$C$34:$C$777,СВЦЭМ!$A$34:$A$777,$A139,СВЦЭМ!$B$34:$B$777,X$119)+'СЕТ СН'!$I$9+СВЦЭМ!$D$10+'СЕТ СН'!$I$5-'СЕТ СН'!$I$17</f>
        <v>4614.31994528</v>
      </c>
      <c r="Y139" s="37">
        <f>SUMIFS(СВЦЭМ!$C$34:$C$777,СВЦЭМ!$A$34:$A$777,$A139,СВЦЭМ!$B$34:$B$777,Y$119)+'СЕТ СН'!$I$9+СВЦЭМ!$D$10+'СЕТ СН'!$I$5-'СЕТ СН'!$I$17</f>
        <v>4648.0116545199999</v>
      </c>
    </row>
    <row r="140" spans="1:25" ht="15.75" x14ac:dyDescent="0.2">
      <c r="A140" s="36">
        <f t="shared" si="3"/>
        <v>43152</v>
      </c>
      <c r="B140" s="37">
        <f>SUMIFS(СВЦЭМ!$C$34:$C$777,СВЦЭМ!$A$34:$A$777,$A140,СВЦЭМ!$B$34:$B$777,B$119)+'СЕТ СН'!$I$9+СВЦЭМ!$D$10+'СЕТ СН'!$I$5-'СЕТ СН'!$I$17</f>
        <v>4648.6904567000001</v>
      </c>
      <c r="C140" s="37">
        <f>SUMIFS(СВЦЭМ!$C$34:$C$777,СВЦЭМ!$A$34:$A$777,$A140,СВЦЭМ!$B$34:$B$777,C$119)+'СЕТ СН'!$I$9+СВЦЭМ!$D$10+'СЕТ СН'!$I$5-'СЕТ СН'!$I$17</f>
        <v>4680.9616210799995</v>
      </c>
      <c r="D140" s="37">
        <f>SUMIFS(СВЦЭМ!$C$34:$C$777,СВЦЭМ!$A$34:$A$777,$A140,СВЦЭМ!$B$34:$B$777,D$119)+'СЕТ СН'!$I$9+СВЦЭМ!$D$10+'СЕТ СН'!$I$5-'СЕТ СН'!$I$17</f>
        <v>4757.9373984499998</v>
      </c>
      <c r="E140" s="37">
        <f>SUMIFS(СВЦЭМ!$C$34:$C$777,СВЦЭМ!$A$34:$A$777,$A140,СВЦЭМ!$B$34:$B$777,E$119)+'СЕТ СН'!$I$9+СВЦЭМ!$D$10+'СЕТ СН'!$I$5-'СЕТ СН'!$I$17</f>
        <v>4779.8589041899995</v>
      </c>
      <c r="F140" s="37">
        <f>SUMIFS(СВЦЭМ!$C$34:$C$777,СВЦЭМ!$A$34:$A$777,$A140,СВЦЭМ!$B$34:$B$777,F$119)+'СЕТ СН'!$I$9+СВЦЭМ!$D$10+'СЕТ СН'!$I$5-'СЕТ СН'!$I$17</f>
        <v>4779.43325671</v>
      </c>
      <c r="G140" s="37">
        <f>SUMIFS(СВЦЭМ!$C$34:$C$777,СВЦЭМ!$A$34:$A$777,$A140,СВЦЭМ!$B$34:$B$777,G$119)+'СЕТ СН'!$I$9+СВЦЭМ!$D$10+'СЕТ СН'!$I$5-'СЕТ СН'!$I$17</f>
        <v>4769.1785505400003</v>
      </c>
      <c r="H140" s="37">
        <f>SUMIFS(СВЦЭМ!$C$34:$C$777,СВЦЭМ!$A$34:$A$777,$A140,СВЦЭМ!$B$34:$B$777,H$119)+'СЕТ СН'!$I$9+СВЦЭМ!$D$10+'СЕТ СН'!$I$5-'СЕТ СН'!$I$17</f>
        <v>4709.9982014999996</v>
      </c>
      <c r="I140" s="37">
        <f>SUMIFS(СВЦЭМ!$C$34:$C$777,СВЦЭМ!$A$34:$A$777,$A140,СВЦЭМ!$B$34:$B$777,I$119)+'СЕТ СН'!$I$9+СВЦЭМ!$D$10+'СЕТ СН'!$I$5-'СЕТ СН'!$I$17</f>
        <v>4638.50350592</v>
      </c>
      <c r="J140" s="37">
        <f>SUMIFS(СВЦЭМ!$C$34:$C$777,СВЦЭМ!$A$34:$A$777,$A140,СВЦЭМ!$B$34:$B$777,J$119)+'СЕТ СН'!$I$9+СВЦЭМ!$D$10+'СЕТ СН'!$I$5-'СЕТ СН'!$I$17</f>
        <v>4644.42306345</v>
      </c>
      <c r="K140" s="37">
        <f>SUMIFS(СВЦЭМ!$C$34:$C$777,СВЦЭМ!$A$34:$A$777,$A140,СВЦЭМ!$B$34:$B$777,K$119)+'СЕТ СН'!$I$9+СВЦЭМ!$D$10+'СЕТ СН'!$I$5-'СЕТ СН'!$I$17</f>
        <v>4611.0111410999998</v>
      </c>
      <c r="L140" s="37">
        <f>SUMIFS(СВЦЭМ!$C$34:$C$777,СВЦЭМ!$A$34:$A$777,$A140,СВЦЭМ!$B$34:$B$777,L$119)+'СЕТ СН'!$I$9+СВЦЭМ!$D$10+'СЕТ СН'!$I$5-'СЕТ СН'!$I$17</f>
        <v>4604.11728743</v>
      </c>
      <c r="M140" s="37">
        <f>SUMIFS(СВЦЭМ!$C$34:$C$777,СВЦЭМ!$A$34:$A$777,$A140,СВЦЭМ!$B$34:$B$777,M$119)+'СЕТ СН'!$I$9+СВЦЭМ!$D$10+'СЕТ СН'!$I$5-'СЕТ СН'!$I$17</f>
        <v>4616.6428745399999</v>
      </c>
      <c r="N140" s="37">
        <f>SUMIFS(СВЦЭМ!$C$34:$C$777,СВЦЭМ!$A$34:$A$777,$A140,СВЦЭМ!$B$34:$B$777,N$119)+'СЕТ СН'!$I$9+СВЦЭМ!$D$10+'СЕТ СН'!$I$5-'СЕТ СН'!$I$17</f>
        <v>4604.5601079999997</v>
      </c>
      <c r="O140" s="37">
        <f>SUMIFS(СВЦЭМ!$C$34:$C$777,СВЦЭМ!$A$34:$A$777,$A140,СВЦЭМ!$B$34:$B$777,O$119)+'СЕТ СН'!$I$9+СВЦЭМ!$D$10+'СЕТ СН'!$I$5-'СЕТ СН'!$I$17</f>
        <v>4603.1237088600001</v>
      </c>
      <c r="P140" s="37">
        <f>SUMIFS(СВЦЭМ!$C$34:$C$777,СВЦЭМ!$A$34:$A$777,$A140,СВЦЭМ!$B$34:$B$777,P$119)+'СЕТ СН'!$I$9+СВЦЭМ!$D$10+'СЕТ СН'!$I$5-'СЕТ СН'!$I$17</f>
        <v>4618.15827945</v>
      </c>
      <c r="Q140" s="37">
        <f>SUMIFS(СВЦЭМ!$C$34:$C$777,СВЦЭМ!$A$34:$A$777,$A140,СВЦЭМ!$B$34:$B$777,Q$119)+'СЕТ СН'!$I$9+СВЦЭМ!$D$10+'СЕТ СН'!$I$5-'СЕТ СН'!$I$17</f>
        <v>4627.0735413699995</v>
      </c>
      <c r="R140" s="37">
        <f>SUMIFS(СВЦЭМ!$C$34:$C$777,СВЦЭМ!$A$34:$A$777,$A140,СВЦЭМ!$B$34:$B$777,R$119)+'СЕТ СН'!$I$9+СВЦЭМ!$D$10+'СЕТ СН'!$I$5-'СЕТ СН'!$I$17</f>
        <v>4628.7951750000002</v>
      </c>
      <c r="S140" s="37">
        <f>SUMIFS(СВЦЭМ!$C$34:$C$777,СВЦЭМ!$A$34:$A$777,$A140,СВЦЭМ!$B$34:$B$777,S$119)+'СЕТ СН'!$I$9+СВЦЭМ!$D$10+'СЕТ СН'!$I$5-'СЕТ СН'!$I$17</f>
        <v>4624.7087734799998</v>
      </c>
      <c r="T140" s="37">
        <f>SUMIFS(СВЦЭМ!$C$34:$C$777,СВЦЭМ!$A$34:$A$777,$A140,СВЦЭМ!$B$34:$B$777,T$119)+'СЕТ СН'!$I$9+СВЦЭМ!$D$10+'СЕТ СН'!$I$5-'СЕТ СН'!$I$17</f>
        <v>4592.64179891</v>
      </c>
      <c r="U140" s="37">
        <f>SUMIFS(СВЦЭМ!$C$34:$C$777,СВЦЭМ!$A$34:$A$777,$A140,СВЦЭМ!$B$34:$B$777,U$119)+'СЕТ СН'!$I$9+СВЦЭМ!$D$10+'СЕТ СН'!$I$5-'СЕТ СН'!$I$17</f>
        <v>4552.7035370399999</v>
      </c>
      <c r="V140" s="37">
        <f>SUMIFS(СВЦЭМ!$C$34:$C$777,СВЦЭМ!$A$34:$A$777,$A140,СВЦЭМ!$B$34:$B$777,V$119)+'СЕТ СН'!$I$9+СВЦЭМ!$D$10+'СЕТ СН'!$I$5-'СЕТ СН'!$I$17</f>
        <v>4560.7849386600001</v>
      </c>
      <c r="W140" s="37">
        <f>SUMIFS(СВЦЭМ!$C$34:$C$777,СВЦЭМ!$A$34:$A$777,$A140,СВЦЭМ!$B$34:$B$777,W$119)+'СЕТ СН'!$I$9+СВЦЭМ!$D$10+'СЕТ СН'!$I$5-'СЕТ СН'!$I$17</f>
        <v>4577.0326009700002</v>
      </c>
      <c r="X140" s="37">
        <f>SUMIFS(СВЦЭМ!$C$34:$C$777,СВЦЭМ!$A$34:$A$777,$A140,СВЦЭМ!$B$34:$B$777,X$119)+'СЕТ СН'!$I$9+СВЦЭМ!$D$10+'СЕТ СН'!$I$5-'СЕТ СН'!$I$17</f>
        <v>4603.8220254099997</v>
      </c>
      <c r="Y140" s="37">
        <f>SUMIFS(СВЦЭМ!$C$34:$C$777,СВЦЭМ!$A$34:$A$777,$A140,СВЦЭМ!$B$34:$B$777,Y$119)+'СЕТ СН'!$I$9+СВЦЭМ!$D$10+'СЕТ СН'!$I$5-'СЕТ СН'!$I$17</f>
        <v>4630.3644944600001</v>
      </c>
    </row>
    <row r="141" spans="1:25" ht="15.75" x14ac:dyDescent="0.2">
      <c r="A141" s="36">
        <f t="shared" si="3"/>
        <v>43153</v>
      </c>
      <c r="B141" s="37">
        <f>SUMIFS(СВЦЭМ!$C$34:$C$777,СВЦЭМ!$A$34:$A$777,$A141,СВЦЭМ!$B$34:$B$777,B$119)+'СЕТ СН'!$I$9+СВЦЭМ!$D$10+'СЕТ СН'!$I$5-'СЕТ СН'!$I$17</f>
        <v>4690.0833022799998</v>
      </c>
      <c r="C141" s="37">
        <f>SUMIFS(СВЦЭМ!$C$34:$C$777,СВЦЭМ!$A$34:$A$777,$A141,СВЦЭМ!$B$34:$B$777,C$119)+'СЕТ СН'!$I$9+СВЦЭМ!$D$10+'СЕТ СН'!$I$5-'СЕТ СН'!$I$17</f>
        <v>4684.1981127600002</v>
      </c>
      <c r="D141" s="37">
        <f>SUMIFS(СВЦЭМ!$C$34:$C$777,СВЦЭМ!$A$34:$A$777,$A141,СВЦЭМ!$B$34:$B$777,D$119)+'СЕТ СН'!$I$9+СВЦЭМ!$D$10+'СЕТ СН'!$I$5-'СЕТ СН'!$I$17</f>
        <v>4737.5085907800003</v>
      </c>
      <c r="E141" s="37">
        <f>SUMIFS(СВЦЭМ!$C$34:$C$777,СВЦЭМ!$A$34:$A$777,$A141,СВЦЭМ!$B$34:$B$777,E$119)+'СЕТ СН'!$I$9+СВЦЭМ!$D$10+'СЕТ СН'!$I$5-'СЕТ СН'!$I$17</f>
        <v>4752.5834402199998</v>
      </c>
      <c r="F141" s="37">
        <f>SUMIFS(СВЦЭМ!$C$34:$C$777,СВЦЭМ!$A$34:$A$777,$A141,СВЦЭМ!$B$34:$B$777,F$119)+'СЕТ СН'!$I$9+СВЦЭМ!$D$10+'СЕТ СН'!$I$5-'СЕТ СН'!$I$17</f>
        <v>4757.2535653499999</v>
      </c>
      <c r="G141" s="37">
        <f>SUMIFS(СВЦЭМ!$C$34:$C$777,СВЦЭМ!$A$34:$A$777,$A141,СВЦЭМ!$B$34:$B$777,G$119)+'СЕТ СН'!$I$9+СВЦЭМ!$D$10+'СЕТ СН'!$I$5-'СЕТ СН'!$I$17</f>
        <v>4740.29100363</v>
      </c>
      <c r="H141" s="37">
        <f>SUMIFS(СВЦЭМ!$C$34:$C$777,СВЦЭМ!$A$34:$A$777,$A141,СВЦЭМ!$B$34:$B$777,H$119)+'СЕТ СН'!$I$9+СВЦЭМ!$D$10+'СЕТ СН'!$I$5-'СЕТ СН'!$I$17</f>
        <v>4687.8671275899997</v>
      </c>
      <c r="I141" s="37">
        <f>SUMIFS(СВЦЭМ!$C$34:$C$777,СВЦЭМ!$A$34:$A$777,$A141,СВЦЭМ!$B$34:$B$777,I$119)+'СЕТ СН'!$I$9+СВЦЭМ!$D$10+'СЕТ СН'!$I$5-'СЕТ СН'!$I$17</f>
        <v>4605.7572908800003</v>
      </c>
      <c r="J141" s="37">
        <f>SUMIFS(СВЦЭМ!$C$34:$C$777,СВЦЭМ!$A$34:$A$777,$A141,СВЦЭМ!$B$34:$B$777,J$119)+'СЕТ СН'!$I$9+СВЦЭМ!$D$10+'СЕТ СН'!$I$5-'СЕТ СН'!$I$17</f>
        <v>4597.8576805900002</v>
      </c>
      <c r="K141" s="37">
        <f>SUMIFS(СВЦЭМ!$C$34:$C$777,СВЦЭМ!$A$34:$A$777,$A141,СВЦЭМ!$B$34:$B$777,K$119)+'СЕТ СН'!$I$9+СВЦЭМ!$D$10+'СЕТ СН'!$I$5-'СЕТ СН'!$I$17</f>
        <v>4567.6296395600002</v>
      </c>
      <c r="L141" s="37">
        <f>SUMIFS(СВЦЭМ!$C$34:$C$777,СВЦЭМ!$A$34:$A$777,$A141,СВЦЭМ!$B$34:$B$777,L$119)+'СЕТ СН'!$I$9+СВЦЭМ!$D$10+'СЕТ СН'!$I$5-'СЕТ СН'!$I$17</f>
        <v>4568.4807358400003</v>
      </c>
      <c r="M141" s="37">
        <f>SUMIFS(СВЦЭМ!$C$34:$C$777,СВЦЭМ!$A$34:$A$777,$A141,СВЦЭМ!$B$34:$B$777,M$119)+'СЕТ СН'!$I$9+СВЦЭМ!$D$10+'СЕТ СН'!$I$5-'СЕТ СН'!$I$17</f>
        <v>4585.3015110899996</v>
      </c>
      <c r="N141" s="37">
        <f>SUMIFS(СВЦЭМ!$C$34:$C$777,СВЦЭМ!$A$34:$A$777,$A141,СВЦЭМ!$B$34:$B$777,N$119)+'СЕТ СН'!$I$9+СВЦЭМ!$D$10+'СЕТ СН'!$I$5-'СЕТ СН'!$I$17</f>
        <v>4600.1232373900002</v>
      </c>
      <c r="O141" s="37">
        <f>SUMIFS(СВЦЭМ!$C$34:$C$777,СВЦЭМ!$A$34:$A$777,$A141,СВЦЭМ!$B$34:$B$777,O$119)+'СЕТ СН'!$I$9+СВЦЭМ!$D$10+'СЕТ СН'!$I$5-'СЕТ СН'!$I$17</f>
        <v>4606.3261604099998</v>
      </c>
      <c r="P141" s="37">
        <f>SUMIFS(СВЦЭМ!$C$34:$C$777,СВЦЭМ!$A$34:$A$777,$A141,СВЦЭМ!$B$34:$B$777,P$119)+'СЕТ СН'!$I$9+СВЦЭМ!$D$10+'СЕТ СН'!$I$5-'СЕТ СН'!$I$17</f>
        <v>4623.4194205399999</v>
      </c>
      <c r="Q141" s="37">
        <f>SUMIFS(СВЦЭМ!$C$34:$C$777,СВЦЭМ!$A$34:$A$777,$A141,СВЦЭМ!$B$34:$B$777,Q$119)+'СЕТ СН'!$I$9+СВЦЭМ!$D$10+'СЕТ СН'!$I$5-'СЕТ СН'!$I$17</f>
        <v>4640.20186655</v>
      </c>
      <c r="R141" s="37">
        <f>SUMIFS(СВЦЭМ!$C$34:$C$777,СВЦЭМ!$A$34:$A$777,$A141,СВЦЭМ!$B$34:$B$777,R$119)+'СЕТ СН'!$I$9+СВЦЭМ!$D$10+'СЕТ СН'!$I$5-'СЕТ СН'!$I$17</f>
        <v>4650.9875637699997</v>
      </c>
      <c r="S141" s="37">
        <f>SUMIFS(СВЦЭМ!$C$34:$C$777,СВЦЭМ!$A$34:$A$777,$A141,СВЦЭМ!$B$34:$B$777,S$119)+'СЕТ СН'!$I$9+СВЦЭМ!$D$10+'СЕТ СН'!$I$5-'СЕТ СН'!$I$17</f>
        <v>4647.4923141299996</v>
      </c>
      <c r="T141" s="37">
        <f>SUMIFS(СВЦЭМ!$C$34:$C$777,СВЦЭМ!$A$34:$A$777,$A141,СВЦЭМ!$B$34:$B$777,T$119)+'СЕТ СН'!$I$9+СВЦЭМ!$D$10+'СЕТ СН'!$I$5-'СЕТ СН'!$I$17</f>
        <v>4609.9355486699997</v>
      </c>
      <c r="U141" s="37">
        <f>SUMIFS(СВЦЭМ!$C$34:$C$777,СВЦЭМ!$A$34:$A$777,$A141,СВЦЭМ!$B$34:$B$777,U$119)+'СЕТ СН'!$I$9+СВЦЭМ!$D$10+'СЕТ СН'!$I$5-'СЕТ СН'!$I$17</f>
        <v>4578.4957145899998</v>
      </c>
      <c r="V141" s="37">
        <f>SUMIFS(СВЦЭМ!$C$34:$C$777,СВЦЭМ!$A$34:$A$777,$A141,СВЦЭМ!$B$34:$B$777,V$119)+'СЕТ СН'!$I$9+СВЦЭМ!$D$10+'СЕТ СН'!$I$5-'СЕТ СН'!$I$17</f>
        <v>4593.1992485700002</v>
      </c>
      <c r="W141" s="37">
        <f>SUMIFS(СВЦЭМ!$C$34:$C$777,СВЦЭМ!$A$34:$A$777,$A141,СВЦЭМ!$B$34:$B$777,W$119)+'СЕТ СН'!$I$9+СВЦЭМ!$D$10+'СЕТ СН'!$I$5-'СЕТ СН'!$I$17</f>
        <v>4602.3589702099998</v>
      </c>
      <c r="X141" s="37">
        <f>SUMIFS(СВЦЭМ!$C$34:$C$777,СВЦЭМ!$A$34:$A$777,$A141,СВЦЭМ!$B$34:$B$777,X$119)+'СЕТ СН'!$I$9+СВЦЭМ!$D$10+'СЕТ СН'!$I$5-'СЕТ СН'!$I$17</f>
        <v>4626.3526830299998</v>
      </c>
      <c r="Y141" s="37">
        <f>SUMIFS(СВЦЭМ!$C$34:$C$777,СВЦЭМ!$A$34:$A$777,$A141,СВЦЭМ!$B$34:$B$777,Y$119)+'СЕТ СН'!$I$9+СВЦЭМ!$D$10+'СЕТ СН'!$I$5-'СЕТ СН'!$I$17</f>
        <v>4668.1266300199995</v>
      </c>
    </row>
    <row r="142" spans="1:25" ht="15.75" x14ac:dyDescent="0.2">
      <c r="A142" s="36">
        <f t="shared" si="3"/>
        <v>43154</v>
      </c>
      <c r="B142" s="37">
        <f>SUMIFS(СВЦЭМ!$C$34:$C$777,СВЦЭМ!$A$34:$A$777,$A142,СВЦЭМ!$B$34:$B$777,B$119)+'СЕТ СН'!$I$9+СВЦЭМ!$D$10+'СЕТ СН'!$I$5-'СЕТ СН'!$I$17</f>
        <v>4676.7398450499995</v>
      </c>
      <c r="C142" s="37">
        <f>SUMIFS(СВЦЭМ!$C$34:$C$777,СВЦЭМ!$A$34:$A$777,$A142,СВЦЭМ!$B$34:$B$777,C$119)+'СЕТ СН'!$I$9+СВЦЭМ!$D$10+'СЕТ СН'!$I$5-'СЕТ СН'!$I$17</f>
        <v>4714.6585613699999</v>
      </c>
      <c r="D142" s="37">
        <f>SUMIFS(СВЦЭМ!$C$34:$C$777,СВЦЭМ!$A$34:$A$777,$A142,СВЦЭМ!$B$34:$B$777,D$119)+'СЕТ СН'!$I$9+СВЦЭМ!$D$10+'СЕТ СН'!$I$5-'СЕТ СН'!$I$17</f>
        <v>4752.1778114500003</v>
      </c>
      <c r="E142" s="37">
        <f>SUMIFS(СВЦЭМ!$C$34:$C$777,СВЦЭМ!$A$34:$A$777,$A142,СВЦЭМ!$B$34:$B$777,E$119)+'СЕТ СН'!$I$9+СВЦЭМ!$D$10+'СЕТ СН'!$I$5-'СЕТ СН'!$I$17</f>
        <v>4753.43745296</v>
      </c>
      <c r="F142" s="37">
        <f>SUMIFS(СВЦЭМ!$C$34:$C$777,СВЦЭМ!$A$34:$A$777,$A142,СВЦЭМ!$B$34:$B$777,F$119)+'СЕТ СН'!$I$9+СВЦЭМ!$D$10+'СЕТ СН'!$I$5-'СЕТ СН'!$I$17</f>
        <v>4748.1963297800003</v>
      </c>
      <c r="G142" s="37">
        <f>SUMIFS(СВЦЭМ!$C$34:$C$777,СВЦЭМ!$A$34:$A$777,$A142,СВЦЭМ!$B$34:$B$777,G$119)+'СЕТ СН'!$I$9+СВЦЭМ!$D$10+'СЕТ СН'!$I$5-'СЕТ СН'!$I$17</f>
        <v>4737.1994445399996</v>
      </c>
      <c r="H142" s="37">
        <f>SUMIFS(СВЦЭМ!$C$34:$C$777,СВЦЭМ!$A$34:$A$777,$A142,СВЦЭМ!$B$34:$B$777,H$119)+'СЕТ СН'!$I$9+СВЦЭМ!$D$10+'СЕТ СН'!$I$5-'СЕТ СН'!$I$17</f>
        <v>4717.8489983399995</v>
      </c>
      <c r="I142" s="37">
        <f>SUMIFS(СВЦЭМ!$C$34:$C$777,СВЦЭМ!$A$34:$A$777,$A142,СВЦЭМ!$B$34:$B$777,I$119)+'СЕТ СН'!$I$9+СВЦЭМ!$D$10+'СЕТ СН'!$I$5-'СЕТ СН'!$I$17</f>
        <v>4649.8815512199999</v>
      </c>
      <c r="J142" s="37">
        <f>SUMIFS(СВЦЭМ!$C$34:$C$777,СВЦЭМ!$A$34:$A$777,$A142,СВЦЭМ!$B$34:$B$777,J$119)+'СЕТ СН'!$I$9+СВЦЭМ!$D$10+'СЕТ СН'!$I$5-'СЕТ СН'!$I$17</f>
        <v>4608.4460411399996</v>
      </c>
      <c r="K142" s="37">
        <f>SUMIFS(СВЦЭМ!$C$34:$C$777,СВЦЭМ!$A$34:$A$777,$A142,СВЦЭМ!$B$34:$B$777,K$119)+'СЕТ СН'!$I$9+СВЦЭМ!$D$10+'СЕТ СН'!$I$5-'СЕТ СН'!$I$17</f>
        <v>4567.8258473899996</v>
      </c>
      <c r="L142" s="37">
        <f>SUMIFS(СВЦЭМ!$C$34:$C$777,СВЦЭМ!$A$34:$A$777,$A142,СВЦЭМ!$B$34:$B$777,L$119)+'СЕТ СН'!$I$9+СВЦЭМ!$D$10+'СЕТ СН'!$I$5-'СЕТ СН'!$I$17</f>
        <v>4549.2409105899997</v>
      </c>
      <c r="M142" s="37">
        <f>SUMIFS(СВЦЭМ!$C$34:$C$777,СВЦЭМ!$A$34:$A$777,$A142,СВЦЭМ!$B$34:$B$777,M$119)+'СЕТ СН'!$I$9+СВЦЭМ!$D$10+'СЕТ СН'!$I$5-'СЕТ СН'!$I$17</f>
        <v>4558.3863704799996</v>
      </c>
      <c r="N142" s="37">
        <f>SUMIFS(СВЦЭМ!$C$34:$C$777,СВЦЭМ!$A$34:$A$777,$A142,СВЦЭМ!$B$34:$B$777,N$119)+'СЕТ СН'!$I$9+СВЦЭМ!$D$10+'СЕТ СН'!$I$5-'СЕТ СН'!$I$17</f>
        <v>4564.6428703800002</v>
      </c>
      <c r="O142" s="37">
        <f>SUMIFS(СВЦЭМ!$C$34:$C$777,СВЦЭМ!$A$34:$A$777,$A142,СВЦЭМ!$B$34:$B$777,O$119)+'СЕТ СН'!$I$9+СВЦЭМ!$D$10+'СЕТ СН'!$I$5-'СЕТ СН'!$I$17</f>
        <v>4582.1921756599995</v>
      </c>
      <c r="P142" s="37">
        <f>SUMIFS(СВЦЭМ!$C$34:$C$777,СВЦЭМ!$A$34:$A$777,$A142,СВЦЭМ!$B$34:$B$777,P$119)+'СЕТ СН'!$I$9+СВЦЭМ!$D$10+'СЕТ СН'!$I$5-'СЕТ СН'!$I$17</f>
        <v>4603.76075485</v>
      </c>
      <c r="Q142" s="37">
        <f>SUMIFS(СВЦЭМ!$C$34:$C$777,СВЦЭМ!$A$34:$A$777,$A142,СВЦЭМ!$B$34:$B$777,Q$119)+'СЕТ СН'!$I$9+СВЦЭМ!$D$10+'СЕТ СН'!$I$5-'СЕТ СН'!$I$17</f>
        <v>4613.1186915500002</v>
      </c>
      <c r="R142" s="37">
        <f>SUMIFS(СВЦЭМ!$C$34:$C$777,СВЦЭМ!$A$34:$A$777,$A142,СВЦЭМ!$B$34:$B$777,R$119)+'СЕТ СН'!$I$9+СВЦЭМ!$D$10+'СЕТ СН'!$I$5-'СЕТ СН'!$I$17</f>
        <v>4613.7922836400003</v>
      </c>
      <c r="S142" s="37">
        <f>SUMIFS(СВЦЭМ!$C$34:$C$777,СВЦЭМ!$A$34:$A$777,$A142,СВЦЭМ!$B$34:$B$777,S$119)+'СЕТ СН'!$I$9+СВЦЭМ!$D$10+'СЕТ СН'!$I$5-'СЕТ СН'!$I$17</f>
        <v>4600.7937185399996</v>
      </c>
      <c r="T142" s="37">
        <f>SUMIFS(СВЦЭМ!$C$34:$C$777,СВЦЭМ!$A$34:$A$777,$A142,СВЦЭМ!$B$34:$B$777,T$119)+'СЕТ СН'!$I$9+СВЦЭМ!$D$10+'СЕТ СН'!$I$5-'СЕТ СН'!$I$17</f>
        <v>4562.4906022099995</v>
      </c>
      <c r="U142" s="37">
        <f>SUMIFS(СВЦЭМ!$C$34:$C$777,СВЦЭМ!$A$34:$A$777,$A142,СВЦЭМ!$B$34:$B$777,U$119)+'СЕТ СН'!$I$9+СВЦЭМ!$D$10+'СЕТ СН'!$I$5-'СЕТ СН'!$I$17</f>
        <v>4528.7722145600001</v>
      </c>
      <c r="V142" s="37">
        <f>SUMIFS(СВЦЭМ!$C$34:$C$777,СВЦЭМ!$A$34:$A$777,$A142,СВЦЭМ!$B$34:$B$777,V$119)+'СЕТ СН'!$I$9+СВЦЭМ!$D$10+'СЕТ СН'!$I$5-'СЕТ СН'!$I$17</f>
        <v>4543.3337458300002</v>
      </c>
      <c r="W142" s="37">
        <f>SUMIFS(СВЦЭМ!$C$34:$C$777,СВЦЭМ!$A$34:$A$777,$A142,СВЦЭМ!$B$34:$B$777,W$119)+'СЕТ СН'!$I$9+СВЦЭМ!$D$10+'СЕТ СН'!$I$5-'СЕТ СН'!$I$17</f>
        <v>4546.6164920399997</v>
      </c>
      <c r="X142" s="37">
        <f>SUMIFS(СВЦЭМ!$C$34:$C$777,СВЦЭМ!$A$34:$A$777,$A142,СВЦЭМ!$B$34:$B$777,X$119)+'СЕТ СН'!$I$9+СВЦЭМ!$D$10+'СЕТ СН'!$I$5-'СЕТ СН'!$I$17</f>
        <v>4574.1023268299996</v>
      </c>
      <c r="Y142" s="37">
        <f>SUMIFS(СВЦЭМ!$C$34:$C$777,СВЦЭМ!$A$34:$A$777,$A142,СВЦЭМ!$B$34:$B$777,Y$119)+'СЕТ СН'!$I$9+СВЦЭМ!$D$10+'СЕТ СН'!$I$5-'СЕТ СН'!$I$17</f>
        <v>4609.7262579899998</v>
      </c>
    </row>
    <row r="143" spans="1:25" ht="15.75" x14ac:dyDescent="0.2">
      <c r="A143" s="36">
        <f t="shared" si="3"/>
        <v>43155</v>
      </c>
      <c r="B143" s="37">
        <f>SUMIFS(СВЦЭМ!$C$34:$C$777,СВЦЭМ!$A$34:$A$777,$A143,СВЦЭМ!$B$34:$B$777,B$119)+'СЕТ СН'!$I$9+СВЦЭМ!$D$10+'СЕТ СН'!$I$5-'СЕТ СН'!$I$17</f>
        <v>4650.97496125</v>
      </c>
      <c r="C143" s="37">
        <f>SUMIFS(СВЦЭМ!$C$34:$C$777,СВЦЭМ!$A$34:$A$777,$A143,СВЦЭМ!$B$34:$B$777,C$119)+'СЕТ СН'!$I$9+СВЦЭМ!$D$10+'СЕТ СН'!$I$5-'СЕТ СН'!$I$17</f>
        <v>4687.2434240599996</v>
      </c>
      <c r="D143" s="37">
        <f>SUMIFS(СВЦЭМ!$C$34:$C$777,СВЦЭМ!$A$34:$A$777,$A143,СВЦЭМ!$B$34:$B$777,D$119)+'СЕТ СН'!$I$9+СВЦЭМ!$D$10+'СЕТ СН'!$I$5-'СЕТ СН'!$I$17</f>
        <v>4746.0590013999999</v>
      </c>
      <c r="E143" s="37">
        <f>SUMIFS(СВЦЭМ!$C$34:$C$777,СВЦЭМ!$A$34:$A$777,$A143,СВЦЭМ!$B$34:$B$777,E$119)+'СЕТ СН'!$I$9+СВЦЭМ!$D$10+'СЕТ СН'!$I$5-'СЕТ СН'!$I$17</f>
        <v>4756.1982999800002</v>
      </c>
      <c r="F143" s="37">
        <f>SUMIFS(СВЦЭМ!$C$34:$C$777,СВЦЭМ!$A$34:$A$777,$A143,СВЦЭМ!$B$34:$B$777,F$119)+'СЕТ СН'!$I$9+СВЦЭМ!$D$10+'СЕТ СН'!$I$5-'СЕТ СН'!$I$17</f>
        <v>4759.8627409999999</v>
      </c>
      <c r="G143" s="37">
        <f>SUMIFS(СВЦЭМ!$C$34:$C$777,СВЦЭМ!$A$34:$A$777,$A143,СВЦЭМ!$B$34:$B$777,G$119)+'СЕТ СН'!$I$9+СВЦЭМ!$D$10+'СЕТ СН'!$I$5-'СЕТ СН'!$I$17</f>
        <v>4747.9879405700003</v>
      </c>
      <c r="H143" s="37">
        <f>SUMIFS(СВЦЭМ!$C$34:$C$777,СВЦЭМ!$A$34:$A$777,$A143,СВЦЭМ!$B$34:$B$777,H$119)+'СЕТ СН'!$I$9+СВЦЭМ!$D$10+'СЕТ СН'!$I$5-'СЕТ СН'!$I$17</f>
        <v>4725.1783269300004</v>
      </c>
      <c r="I143" s="37">
        <f>SUMIFS(СВЦЭМ!$C$34:$C$777,СВЦЭМ!$A$34:$A$777,$A143,СВЦЭМ!$B$34:$B$777,I$119)+'СЕТ СН'!$I$9+СВЦЭМ!$D$10+'СЕТ СН'!$I$5-'СЕТ СН'!$I$17</f>
        <v>4659.7163496000003</v>
      </c>
      <c r="J143" s="37">
        <f>SUMIFS(СВЦЭМ!$C$34:$C$777,СВЦЭМ!$A$34:$A$777,$A143,СВЦЭМ!$B$34:$B$777,J$119)+'СЕТ СН'!$I$9+СВЦЭМ!$D$10+'СЕТ СН'!$I$5-'СЕТ СН'!$I$17</f>
        <v>4628.1262944099999</v>
      </c>
      <c r="K143" s="37">
        <f>SUMIFS(СВЦЭМ!$C$34:$C$777,СВЦЭМ!$A$34:$A$777,$A143,СВЦЭМ!$B$34:$B$777,K$119)+'СЕТ СН'!$I$9+СВЦЭМ!$D$10+'СЕТ СН'!$I$5-'СЕТ СН'!$I$17</f>
        <v>4585.2080652499999</v>
      </c>
      <c r="L143" s="37">
        <f>SUMIFS(СВЦЭМ!$C$34:$C$777,СВЦЭМ!$A$34:$A$777,$A143,СВЦЭМ!$B$34:$B$777,L$119)+'СЕТ СН'!$I$9+СВЦЭМ!$D$10+'СЕТ СН'!$I$5-'СЕТ СН'!$I$17</f>
        <v>4554.5604463499994</v>
      </c>
      <c r="M143" s="37">
        <f>SUMIFS(СВЦЭМ!$C$34:$C$777,СВЦЭМ!$A$34:$A$777,$A143,СВЦЭМ!$B$34:$B$777,M$119)+'СЕТ СН'!$I$9+СВЦЭМ!$D$10+'СЕТ СН'!$I$5-'СЕТ СН'!$I$17</f>
        <v>4559.8098335300001</v>
      </c>
      <c r="N143" s="37">
        <f>SUMIFS(СВЦЭМ!$C$34:$C$777,СВЦЭМ!$A$34:$A$777,$A143,СВЦЭМ!$B$34:$B$777,N$119)+'СЕТ СН'!$I$9+СВЦЭМ!$D$10+'СЕТ СН'!$I$5-'СЕТ СН'!$I$17</f>
        <v>4569.6056388999996</v>
      </c>
      <c r="O143" s="37">
        <f>SUMIFS(СВЦЭМ!$C$34:$C$777,СВЦЭМ!$A$34:$A$777,$A143,СВЦЭМ!$B$34:$B$777,O$119)+'СЕТ СН'!$I$9+СВЦЭМ!$D$10+'СЕТ СН'!$I$5-'СЕТ СН'!$I$17</f>
        <v>4582.0188772499996</v>
      </c>
      <c r="P143" s="37">
        <f>SUMIFS(СВЦЭМ!$C$34:$C$777,СВЦЭМ!$A$34:$A$777,$A143,СВЦЭМ!$B$34:$B$777,P$119)+'СЕТ СН'!$I$9+СВЦЭМ!$D$10+'СЕТ СН'!$I$5-'СЕТ СН'!$I$17</f>
        <v>4600.0578881399997</v>
      </c>
      <c r="Q143" s="37">
        <f>SUMIFS(СВЦЭМ!$C$34:$C$777,СВЦЭМ!$A$34:$A$777,$A143,СВЦЭМ!$B$34:$B$777,Q$119)+'СЕТ СН'!$I$9+СВЦЭМ!$D$10+'СЕТ СН'!$I$5-'СЕТ СН'!$I$17</f>
        <v>4615.8347907500001</v>
      </c>
      <c r="R143" s="37">
        <f>SUMIFS(СВЦЭМ!$C$34:$C$777,СВЦЭМ!$A$34:$A$777,$A143,СВЦЭМ!$B$34:$B$777,R$119)+'СЕТ СН'!$I$9+СВЦЭМ!$D$10+'СЕТ СН'!$I$5-'СЕТ СН'!$I$17</f>
        <v>4631.3288733099998</v>
      </c>
      <c r="S143" s="37">
        <f>SUMIFS(СВЦЭМ!$C$34:$C$777,СВЦЭМ!$A$34:$A$777,$A143,СВЦЭМ!$B$34:$B$777,S$119)+'СЕТ СН'!$I$9+СВЦЭМ!$D$10+'СЕТ СН'!$I$5-'СЕТ СН'!$I$17</f>
        <v>4621.2124035699999</v>
      </c>
      <c r="T143" s="37">
        <f>SUMIFS(СВЦЭМ!$C$34:$C$777,СВЦЭМ!$A$34:$A$777,$A143,СВЦЭМ!$B$34:$B$777,T$119)+'СЕТ СН'!$I$9+СВЦЭМ!$D$10+'СЕТ СН'!$I$5-'СЕТ СН'!$I$17</f>
        <v>4581.9322546599997</v>
      </c>
      <c r="U143" s="37">
        <f>SUMIFS(СВЦЭМ!$C$34:$C$777,СВЦЭМ!$A$34:$A$777,$A143,СВЦЭМ!$B$34:$B$777,U$119)+'СЕТ СН'!$I$9+СВЦЭМ!$D$10+'СЕТ СН'!$I$5-'СЕТ СН'!$I$17</f>
        <v>4540.8266425499996</v>
      </c>
      <c r="V143" s="37">
        <f>SUMIFS(СВЦЭМ!$C$34:$C$777,СВЦЭМ!$A$34:$A$777,$A143,СВЦЭМ!$B$34:$B$777,V$119)+'СЕТ СН'!$I$9+СВЦЭМ!$D$10+'СЕТ СН'!$I$5-'СЕТ СН'!$I$17</f>
        <v>4550.6841322700002</v>
      </c>
      <c r="W143" s="37">
        <f>SUMIFS(СВЦЭМ!$C$34:$C$777,СВЦЭМ!$A$34:$A$777,$A143,СВЦЭМ!$B$34:$B$777,W$119)+'СЕТ СН'!$I$9+СВЦЭМ!$D$10+'СЕТ СН'!$I$5-'СЕТ СН'!$I$17</f>
        <v>4550.8043390100001</v>
      </c>
      <c r="X143" s="37">
        <f>SUMIFS(СВЦЭМ!$C$34:$C$777,СВЦЭМ!$A$34:$A$777,$A143,СВЦЭМ!$B$34:$B$777,X$119)+'СЕТ СН'!$I$9+СВЦЭМ!$D$10+'СЕТ СН'!$I$5-'СЕТ СН'!$I$17</f>
        <v>4584.8114586599995</v>
      </c>
      <c r="Y143" s="37">
        <f>SUMIFS(СВЦЭМ!$C$34:$C$777,СВЦЭМ!$A$34:$A$777,$A143,СВЦЭМ!$B$34:$B$777,Y$119)+'СЕТ СН'!$I$9+СВЦЭМ!$D$10+'СЕТ СН'!$I$5-'СЕТ СН'!$I$17</f>
        <v>4623.4648505200003</v>
      </c>
    </row>
    <row r="144" spans="1:25" ht="15.75" x14ac:dyDescent="0.2">
      <c r="A144" s="36">
        <f t="shared" si="3"/>
        <v>43156</v>
      </c>
      <c r="B144" s="37">
        <f>SUMIFS(СВЦЭМ!$C$34:$C$777,СВЦЭМ!$A$34:$A$777,$A144,СВЦЭМ!$B$34:$B$777,B$119)+'СЕТ СН'!$I$9+СВЦЭМ!$D$10+'СЕТ СН'!$I$5-'СЕТ СН'!$I$17</f>
        <v>4635.5444387999996</v>
      </c>
      <c r="C144" s="37">
        <f>SUMIFS(СВЦЭМ!$C$34:$C$777,СВЦЭМ!$A$34:$A$777,$A144,СВЦЭМ!$B$34:$B$777,C$119)+'СЕТ СН'!$I$9+СВЦЭМ!$D$10+'СЕТ СН'!$I$5-'СЕТ СН'!$I$17</f>
        <v>4659.31015794</v>
      </c>
      <c r="D144" s="37">
        <f>SUMIFS(СВЦЭМ!$C$34:$C$777,СВЦЭМ!$A$34:$A$777,$A144,СВЦЭМ!$B$34:$B$777,D$119)+'СЕТ СН'!$I$9+СВЦЭМ!$D$10+'СЕТ СН'!$I$5-'СЕТ СН'!$I$17</f>
        <v>4715.6726782599999</v>
      </c>
      <c r="E144" s="37">
        <f>SUMIFS(СВЦЭМ!$C$34:$C$777,СВЦЭМ!$A$34:$A$777,$A144,СВЦЭМ!$B$34:$B$777,E$119)+'СЕТ СН'!$I$9+СВЦЭМ!$D$10+'СЕТ СН'!$I$5-'СЕТ СН'!$I$17</f>
        <v>4726.7355381699999</v>
      </c>
      <c r="F144" s="37">
        <f>SUMIFS(СВЦЭМ!$C$34:$C$777,СВЦЭМ!$A$34:$A$777,$A144,СВЦЭМ!$B$34:$B$777,F$119)+'СЕТ СН'!$I$9+СВЦЭМ!$D$10+'СЕТ СН'!$I$5-'СЕТ СН'!$I$17</f>
        <v>4729.8746103000003</v>
      </c>
      <c r="G144" s="37">
        <f>SUMIFS(СВЦЭМ!$C$34:$C$777,СВЦЭМ!$A$34:$A$777,$A144,СВЦЭМ!$B$34:$B$777,G$119)+'СЕТ СН'!$I$9+СВЦЭМ!$D$10+'СЕТ СН'!$I$5-'СЕТ СН'!$I$17</f>
        <v>4720.0205613799999</v>
      </c>
      <c r="H144" s="37">
        <f>SUMIFS(СВЦЭМ!$C$34:$C$777,СВЦЭМ!$A$34:$A$777,$A144,СВЦЭМ!$B$34:$B$777,H$119)+'СЕТ СН'!$I$9+СВЦЭМ!$D$10+'СЕТ СН'!$I$5-'СЕТ СН'!$I$17</f>
        <v>4701.8483157700002</v>
      </c>
      <c r="I144" s="37">
        <f>SUMIFS(СВЦЭМ!$C$34:$C$777,СВЦЭМ!$A$34:$A$777,$A144,СВЦЭМ!$B$34:$B$777,I$119)+'СЕТ СН'!$I$9+СВЦЭМ!$D$10+'СЕТ СН'!$I$5-'СЕТ СН'!$I$17</f>
        <v>4648.8768598199995</v>
      </c>
      <c r="J144" s="37">
        <f>SUMIFS(СВЦЭМ!$C$34:$C$777,СВЦЭМ!$A$34:$A$777,$A144,СВЦЭМ!$B$34:$B$777,J$119)+'СЕТ СН'!$I$9+СВЦЭМ!$D$10+'СЕТ СН'!$I$5-'СЕТ СН'!$I$17</f>
        <v>4628.40317848</v>
      </c>
      <c r="K144" s="37">
        <f>SUMIFS(СВЦЭМ!$C$34:$C$777,СВЦЭМ!$A$34:$A$777,$A144,СВЦЭМ!$B$34:$B$777,K$119)+'СЕТ СН'!$I$9+СВЦЭМ!$D$10+'СЕТ СН'!$I$5-'СЕТ СН'!$I$17</f>
        <v>4579.3019083999998</v>
      </c>
      <c r="L144" s="37">
        <f>SUMIFS(СВЦЭМ!$C$34:$C$777,СВЦЭМ!$A$34:$A$777,$A144,СВЦЭМ!$B$34:$B$777,L$119)+'СЕТ СН'!$I$9+СВЦЭМ!$D$10+'СЕТ СН'!$I$5-'СЕТ СН'!$I$17</f>
        <v>4546.3836375999999</v>
      </c>
      <c r="M144" s="37">
        <f>SUMIFS(СВЦЭМ!$C$34:$C$777,СВЦЭМ!$A$34:$A$777,$A144,СВЦЭМ!$B$34:$B$777,M$119)+'СЕТ СН'!$I$9+СВЦЭМ!$D$10+'СЕТ СН'!$I$5-'СЕТ СН'!$I$17</f>
        <v>4550.7916892499998</v>
      </c>
      <c r="N144" s="37">
        <f>SUMIFS(СВЦЭМ!$C$34:$C$777,СВЦЭМ!$A$34:$A$777,$A144,СВЦЭМ!$B$34:$B$777,N$119)+'СЕТ СН'!$I$9+СВЦЭМ!$D$10+'СЕТ СН'!$I$5-'СЕТ СН'!$I$17</f>
        <v>4559.7795699500002</v>
      </c>
      <c r="O144" s="37">
        <f>SUMIFS(СВЦЭМ!$C$34:$C$777,СВЦЭМ!$A$34:$A$777,$A144,СВЦЭМ!$B$34:$B$777,O$119)+'СЕТ СН'!$I$9+СВЦЭМ!$D$10+'СЕТ СН'!$I$5-'СЕТ СН'!$I$17</f>
        <v>4569.1239456800004</v>
      </c>
      <c r="P144" s="37">
        <f>SUMIFS(СВЦЭМ!$C$34:$C$777,СВЦЭМ!$A$34:$A$777,$A144,СВЦЭМ!$B$34:$B$777,P$119)+'СЕТ СН'!$I$9+СВЦЭМ!$D$10+'СЕТ СН'!$I$5-'СЕТ СН'!$I$17</f>
        <v>4585.1669929099999</v>
      </c>
      <c r="Q144" s="37">
        <f>SUMIFS(СВЦЭМ!$C$34:$C$777,СВЦЭМ!$A$34:$A$777,$A144,СВЦЭМ!$B$34:$B$777,Q$119)+'СЕТ СН'!$I$9+СВЦЭМ!$D$10+'СЕТ СН'!$I$5-'СЕТ СН'!$I$17</f>
        <v>4593.5407240300001</v>
      </c>
      <c r="R144" s="37">
        <f>SUMIFS(СВЦЭМ!$C$34:$C$777,СВЦЭМ!$A$34:$A$777,$A144,СВЦЭМ!$B$34:$B$777,R$119)+'СЕТ СН'!$I$9+СВЦЭМ!$D$10+'СЕТ СН'!$I$5-'СЕТ СН'!$I$17</f>
        <v>4599.5351254099996</v>
      </c>
      <c r="S144" s="37">
        <f>SUMIFS(СВЦЭМ!$C$34:$C$777,СВЦЭМ!$A$34:$A$777,$A144,СВЦЭМ!$B$34:$B$777,S$119)+'СЕТ СН'!$I$9+СВЦЭМ!$D$10+'СЕТ СН'!$I$5-'СЕТ СН'!$I$17</f>
        <v>4585.9679815099998</v>
      </c>
      <c r="T144" s="37">
        <f>SUMIFS(СВЦЭМ!$C$34:$C$777,СВЦЭМ!$A$34:$A$777,$A144,СВЦЭМ!$B$34:$B$777,T$119)+'СЕТ СН'!$I$9+СВЦЭМ!$D$10+'СЕТ СН'!$I$5-'СЕТ СН'!$I$17</f>
        <v>4550.2088948499995</v>
      </c>
      <c r="U144" s="37">
        <f>SUMIFS(СВЦЭМ!$C$34:$C$777,СВЦЭМ!$A$34:$A$777,$A144,СВЦЭМ!$B$34:$B$777,U$119)+'СЕТ СН'!$I$9+СВЦЭМ!$D$10+'СЕТ СН'!$I$5-'СЕТ СН'!$I$17</f>
        <v>4512.5715877000002</v>
      </c>
      <c r="V144" s="37">
        <f>SUMIFS(СВЦЭМ!$C$34:$C$777,СВЦЭМ!$A$34:$A$777,$A144,СВЦЭМ!$B$34:$B$777,V$119)+'СЕТ СН'!$I$9+СВЦЭМ!$D$10+'СЕТ СН'!$I$5-'СЕТ СН'!$I$17</f>
        <v>4519.4554665999995</v>
      </c>
      <c r="W144" s="37">
        <f>SUMIFS(СВЦЭМ!$C$34:$C$777,СВЦЭМ!$A$34:$A$777,$A144,СВЦЭМ!$B$34:$B$777,W$119)+'СЕТ СН'!$I$9+СВЦЭМ!$D$10+'СЕТ СН'!$I$5-'СЕТ СН'!$I$17</f>
        <v>4528.0915155100001</v>
      </c>
      <c r="X144" s="37">
        <f>SUMIFS(СВЦЭМ!$C$34:$C$777,СВЦЭМ!$A$34:$A$777,$A144,СВЦЭМ!$B$34:$B$777,X$119)+'СЕТ СН'!$I$9+СВЦЭМ!$D$10+'СЕТ СН'!$I$5-'СЕТ СН'!$I$17</f>
        <v>4558.8644279499995</v>
      </c>
      <c r="Y144" s="37">
        <f>SUMIFS(СВЦЭМ!$C$34:$C$777,СВЦЭМ!$A$34:$A$777,$A144,СВЦЭМ!$B$34:$B$777,Y$119)+'СЕТ СН'!$I$9+СВЦЭМ!$D$10+'СЕТ СН'!$I$5-'СЕТ СН'!$I$17</f>
        <v>4597.3151556900002</v>
      </c>
    </row>
    <row r="145" spans="1:26" ht="15.75" x14ac:dyDescent="0.2">
      <c r="A145" s="36">
        <f t="shared" si="3"/>
        <v>43157</v>
      </c>
      <c r="B145" s="37">
        <f>SUMIFS(СВЦЭМ!$C$34:$C$777,СВЦЭМ!$A$34:$A$777,$A145,СВЦЭМ!$B$34:$B$777,B$119)+'СЕТ СН'!$I$9+СВЦЭМ!$D$10+'СЕТ СН'!$I$5-'СЕТ СН'!$I$17</f>
        <v>4618.6507588200002</v>
      </c>
      <c r="C145" s="37">
        <f>SUMIFS(СВЦЭМ!$C$34:$C$777,СВЦЭМ!$A$34:$A$777,$A145,СВЦЭМ!$B$34:$B$777,C$119)+'СЕТ СН'!$I$9+СВЦЭМ!$D$10+'СЕТ СН'!$I$5-'СЕТ СН'!$I$17</f>
        <v>4641.9098883500001</v>
      </c>
      <c r="D145" s="37">
        <f>SUMIFS(СВЦЭМ!$C$34:$C$777,СВЦЭМ!$A$34:$A$777,$A145,СВЦЭМ!$B$34:$B$777,D$119)+'СЕТ СН'!$I$9+СВЦЭМ!$D$10+'СЕТ СН'!$I$5-'СЕТ СН'!$I$17</f>
        <v>4696.4197024100004</v>
      </c>
      <c r="E145" s="37">
        <f>SUMIFS(СВЦЭМ!$C$34:$C$777,СВЦЭМ!$A$34:$A$777,$A145,СВЦЭМ!$B$34:$B$777,E$119)+'СЕТ СН'!$I$9+СВЦЭМ!$D$10+'СЕТ СН'!$I$5-'СЕТ СН'!$I$17</f>
        <v>4702.5108124400003</v>
      </c>
      <c r="F145" s="37">
        <f>SUMIFS(СВЦЭМ!$C$34:$C$777,СВЦЭМ!$A$34:$A$777,$A145,СВЦЭМ!$B$34:$B$777,F$119)+'СЕТ СН'!$I$9+СВЦЭМ!$D$10+'СЕТ СН'!$I$5-'СЕТ СН'!$I$17</f>
        <v>4699.1117388800003</v>
      </c>
      <c r="G145" s="37">
        <f>SUMIFS(СВЦЭМ!$C$34:$C$777,СВЦЭМ!$A$34:$A$777,$A145,СВЦЭМ!$B$34:$B$777,G$119)+'СЕТ СН'!$I$9+СВЦЭМ!$D$10+'СЕТ СН'!$I$5-'СЕТ СН'!$I$17</f>
        <v>4688.6896544000001</v>
      </c>
      <c r="H145" s="37">
        <f>SUMIFS(СВЦЭМ!$C$34:$C$777,СВЦЭМ!$A$34:$A$777,$A145,СВЦЭМ!$B$34:$B$777,H$119)+'СЕТ СН'!$I$9+СВЦЭМ!$D$10+'СЕТ СН'!$I$5-'СЕТ СН'!$I$17</f>
        <v>4667.8802235200001</v>
      </c>
      <c r="I145" s="37">
        <f>SUMIFS(СВЦЭМ!$C$34:$C$777,СВЦЭМ!$A$34:$A$777,$A145,СВЦЭМ!$B$34:$B$777,I$119)+'СЕТ СН'!$I$9+СВЦЭМ!$D$10+'СЕТ СН'!$I$5-'СЕТ СН'!$I$17</f>
        <v>4610.0114506500004</v>
      </c>
      <c r="J145" s="37">
        <f>SUMIFS(СВЦЭМ!$C$34:$C$777,СВЦЭМ!$A$34:$A$777,$A145,СВЦЭМ!$B$34:$B$777,J$119)+'СЕТ СН'!$I$9+СВЦЭМ!$D$10+'СЕТ СН'!$I$5-'СЕТ СН'!$I$17</f>
        <v>4616.2570075499998</v>
      </c>
      <c r="K145" s="37">
        <f>SUMIFS(СВЦЭМ!$C$34:$C$777,СВЦЭМ!$A$34:$A$777,$A145,СВЦЭМ!$B$34:$B$777,K$119)+'СЕТ СН'!$I$9+СВЦЭМ!$D$10+'СЕТ СН'!$I$5-'СЕТ СН'!$I$17</f>
        <v>4602.2753518600002</v>
      </c>
      <c r="L145" s="37">
        <f>SUMIFS(СВЦЭМ!$C$34:$C$777,СВЦЭМ!$A$34:$A$777,$A145,СВЦЭМ!$B$34:$B$777,L$119)+'СЕТ СН'!$I$9+СВЦЭМ!$D$10+'СЕТ СН'!$I$5-'СЕТ СН'!$I$17</f>
        <v>4592.8071439799996</v>
      </c>
      <c r="M145" s="37">
        <f>SUMIFS(СВЦЭМ!$C$34:$C$777,СВЦЭМ!$A$34:$A$777,$A145,СВЦЭМ!$B$34:$B$777,M$119)+'СЕТ СН'!$I$9+СВЦЭМ!$D$10+'СЕТ СН'!$I$5-'СЕТ СН'!$I$17</f>
        <v>4603.0995849800001</v>
      </c>
      <c r="N145" s="37">
        <f>SUMIFS(СВЦЭМ!$C$34:$C$777,СВЦЭМ!$A$34:$A$777,$A145,СВЦЭМ!$B$34:$B$777,N$119)+'СЕТ СН'!$I$9+СВЦЭМ!$D$10+'СЕТ СН'!$I$5-'СЕТ СН'!$I$17</f>
        <v>4618.1977331600001</v>
      </c>
      <c r="O145" s="37">
        <f>SUMIFS(СВЦЭМ!$C$34:$C$777,СВЦЭМ!$A$34:$A$777,$A145,СВЦЭМ!$B$34:$B$777,O$119)+'СЕТ СН'!$I$9+СВЦЭМ!$D$10+'СЕТ СН'!$I$5-'СЕТ СН'!$I$17</f>
        <v>4630.7245798900003</v>
      </c>
      <c r="P145" s="37">
        <f>SUMIFS(СВЦЭМ!$C$34:$C$777,СВЦЭМ!$A$34:$A$777,$A145,СВЦЭМ!$B$34:$B$777,P$119)+'СЕТ СН'!$I$9+СВЦЭМ!$D$10+'СЕТ СН'!$I$5-'СЕТ СН'!$I$17</f>
        <v>4650.4092713199998</v>
      </c>
      <c r="Q145" s="37">
        <f>SUMIFS(СВЦЭМ!$C$34:$C$777,СВЦЭМ!$A$34:$A$777,$A145,СВЦЭМ!$B$34:$B$777,Q$119)+'СЕТ СН'!$I$9+СВЦЭМ!$D$10+'СЕТ СН'!$I$5-'СЕТ СН'!$I$17</f>
        <v>4664.2673268099998</v>
      </c>
      <c r="R145" s="37">
        <f>SUMIFS(СВЦЭМ!$C$34:$C$777,СВЦЭМ!$A$34:$A$777,$A145,СВЦЭМ!$B$34:$B$777,R$119)+'СЕТ СН'!$I$9+СВЦЭМ!$D$10+'СЕТ СН'!$I$5-'СЕТ СН'!$I$17</f>
        <v>4666.5212975300001</v>
      </c>
      <c r="S145" s="37">
        <f>SUMIFS(СВЦЭМ!$C$34:$C$777,СВЦЭМ!$A$34:$A$777,$A145,СВЦЭМ!$B$34:$B$777,S$119)+'СЕТ СН'!$I$9+СВЦЭМ!$D$10+'СЕТ СН'!$I$5-'СЕТ СН'!$I$17</f>
        <v>4661.0189010000004</v>
      </c>
      <c r="T145" s="37">
        <f>SUMIFS(СВЦЭМ!$C$34:$C$777,СВЦЭМ!$A$34:$A$777,$A145,СВЦЭМ!$B$34:$B$777,T$119)+'СЕТ СН'!$I$9+СВЦЭМ!$D$10+'СЕТ СН'!$I$5-'СЕТ СН'!$I$17</f>
        <v>4627.1297674500001</v>
      </c>
      <c r="U145" s="37">
        <f>SUMIFS(СВЦЭМ!$C$34:$C$777,СВЦЭМ!$A$34:$A$777,$A145,СВЦЭМ!$B$34:$B$777,U$119)+'СЕТ СН'!$I$9+СВЦЭМ!$D$10+'СЕТ СН'!$I$5-'СЕТ СН'!$I$17</f>
        <v>4588.7784045999997</v>
      </c>
      <c r="V145" s="37">
        <f>SUMIFS(СВЦЭМ!$C$34:$C$777,СВЦЭМ!$A$34:$A$777,$A145,СВЦЭМ!$B$34:$B$777,V$119)+'СЕТ СН'!$I$9+СВЦЭМ!$D$10+'СЕТ СН'!$I$5-'СЕТ СН'!$I$17</f>
        <v>4593.1207621200001</v>
      </c>
      <c r="W145" s="37">
        <f>SUMIFS(СВЦЭМ!$C$34:$C$777,СВЦЭМ!$A$34:$A$777,$A145,СВЦЭМ!$B$34:$B$777,W$119)+'СЕТ СН'!$I$9+СВЦЭМ!$D$10+'СЕТ СН'!$I$5-'СЕТ СН'!$I$17</f>
        <v>4603.5476892099996</v>
      </c>
      <c r="X145" s="37">
        <f>SUMIFS(СВЦЭМ!$C$34:$C$777,СВЦЭМ!$A$34:$A$777,$A145,СВЦЭМ!$B$34:$B$777,X$119)+'СЕТ СН'!$I$9+СВЦЭМ!$D$10+'СЕТ СН'!$I$5-'СЕТ СН'!$I$17</f>
        <v>4633.2581696199995</v>
      </c>
      <c r="Y145" s="37">
        <f>SUMIFS(СВЦЭМ!$C$34:$C$777,СВЦЭМ!$A$34:$A$777,$A145,СВЦЭМ!$B$34:$B$777,Y$119)+'СЕТ СН'!$I$9+СВЦЭМ!$D$10+'СЕТ СН'!$I$5-'СЕТ СН'!$I$17</f>
        <v>4664.7596025299999</v>
      </c>
    </row>
    <row r="146" spans="1:26" ht="15.75" x14ac:dyDescent="0.2">
      <c r="A146" s="36">
        <f t="shared" si="3"/>
        <v>43158</v>
      </c>
      <c r="B146" s="37">
        <f>SUMIFS(СВЦЭМ!$C$34:$C$777,СВЦЭМ!$A$34:$A$777,$A146,СВЦЭМ!$B$34:$B$777,B$119)+'СЕТ СН'!$I$9+СВЦЭМ!$D$10+'СЕТ СН'!$I$5-'СЕТ СН'!$I$17</f>
        <v>4620.6659800299994</v>
      </c>
      <c r="C146" s="37">
        <f>SUMIFS(СВЦЭМ!$C$34:$C$777,СВЦЭМ!$A$34:$A$777,$A146,СВЦЭМ!$B$34:$B$777,C$119)+'СЕТ СН'!$I$9+СВЦЭМ!$D$10+'СЕТ СН'!$I$5-'СЕТ СН'!$I$17</f>
        <v>4644.7320452699996</v>
      </c>
      <c r="D146" s="37">
        <f>SUMIFS(СВЦЭМ!$C$34:$C$777,СВЦЭМ!$A$34:$A$777,$A146,СВЦЭМ!$B$34:$B$777,D$119)+'СЕТ СН'!$I$9+СВЦЭМ!$D$10+'СЕТ СН'!$I$5-'СЕТ СН'!$I$17</f>
        <v>4700.5493049199995</v>
      </c>
      <c r="E146" s="37">
        <f>SUMIFS(СВЦЭМ!$C$34:$C$777,СВЦЭМ!$A$34:$A$777,$A146,СВЦЭМ!$B$34:$B$777,E$119)+'СЕТ СН'!$I$9+СВЦЭМ!$D$10+'СЕТ СН'!$I$5-'СЕТ СН'!$I$17</f>
        <v>4719.9212834700002</v>
      </c>
      <c r="F146" s="37">
        <f>SUMIFS(СВЦЭМ!$C$34:$C$777,СВЦЭМ!$A$34:$A$777,$A146,СВЦЭМ!$B$34:$B$777,F$119)+'СЕТ СН'!$I$9+СВЦЭМ!$D$10+'СЕТ СН'!$I$5-'СЕТ СН'!$I$17</f>
        <v>4717.0680898000001</v>
      </c>
      <c r="G146" s="37">
        <f>SUMIFS(СВЦЭМ!$C$34:$C$777,СВЦЭМ!$A$34:$A$777,$A146,СВЦЭМ!$B$34:$B$777,G$119)+'СЕТ СН'!$I$9+СВЦЭМ!$D$10+'СЕТ СН'!$I$5-'СЕТ СН'!$I$17</f>
        <v>4698.4898447599999</v>
      </c>
      <c r="H146" s="37">
        <f>SUMIFS(СВЦЭМ!$C$34:$C$777,СВЦЭМ!$A$34:$A$777,$A146,СВЦЭМ!$B$34:$B$777,H$119)+'СЕТ СН'!$I$9+СВЦЭМ!$D$10+'СЕТ СН'!$I$5-'СЕТ СН'!$I$17</f>
        <v>4679.842697</v>
      </c>
      <c r="I146" s="37">
        <f>SUMIFS(СВЦЭМ!$C$34:$C$777,СВЦЭМ!$A$34:$A$777,$A146,СВЦЭМ!$B$34:$B$777,I$119)+'СЕТ СН'!$I$9+СВЦЭМ!$D$10+'СЕТ СН'!$I$5-'СЕТ СН'!$I$17</f>
        <v>4608.4458931999998</v>
      </c>
      <c r="J146" s="37">
        <f>SUMIFS(СВЦЭМ!$C$34:$C$777,СВЦЭМ!$A$34:$A$777,$A146,СВЦЭМ!$B$34:$B$777,J$119)+'СЕТ СН'!$I$9+СВЦЭМ!$D$10+'СЕТ СН'!$I$5-'СЕТ СН'!$I$17</f>
        <v>4616.6880473399997</v>
      </c>
      <c r="K146" s="37">
        <f>SUMIFS(СВЦЭМ!$C$34:$C$777,СВЦЭМ!$A$34:$A$777,$A146,СВЦЭМ!$B$34:$B$777,K$119)+'СЕТ СН'!$I$9+СВЦЭМ!$D$10+'СЕТ СН'!$I$5-'СЕТ СН'!$I$17</f>
        <v>4599.4437135799999</v>
      </c>
      <c r="L146" s="37">
        <f>SUMIFS(СВЦЭМ!$C$34:$C$777,СВЦЭМ!$A$34:$A$777,$A146,СВЦЭМ!$B$34:$B$777,L$119)+'СЕТ СН'!$I$9+СВЦЭМ!$D$10+'СЕТ СН'!$I$5-'СЕТ СН'!$I$17</f>
        <v>4594.4445224599995</v>
      </c>
      <c r="M146" s="37">
        <f>SUMIFS(СВЦЭМ!$C$34:$C$777,СВЦЭМ!$A$34:$A$777,$A146,СВЦЭМ!$B$34:$B$777,M$119)+'СЕТ СН'!$I$9+СВЦЭМ!$D$10+'СЕТ СН'!$I$5-'СЕТ СН'!$I$17</f>
        <v>4603.3066887799996</v>
      </c>
      <c r="N146" s="37">
        <f>SUMIFS(СВЦЭМ!$C$34:$C$777,СВЦЭМ!$A$34:$A$777,$A146,СВЦЭМ!$B$34:$B$777,N$119)+'СЕТ СН'!$I$9+СВЦЭМ!$D$10+'СЕТ СН'!$I$5-'СЕТ СН'!$I$17</f>
        <v>4623.0885320400002</v>
      </c>
      <c r="O146" s="37">
        <f>SUMIFS(СВЦЭМ!$C$34:$C$777,СВЦЭМ!$A$34:$A$777,$A146,СВЦЭМ!$B$34:$B$777,O$119)+'СЕТ СН'!$I$9+СВЦЭМ!$D$10+'СЕТ СН'!$I$5-'СЕТ СН'!$I$17</f>
        <v>4633.2699779799996</v>
      </c>
      <c r="P146" s="37">
        <f>SUMIFS(СВЦЭМ!$C$34:$C$777,СВЦЭМ!$A$34:$A$777,$A146,СВЦЭМ!$B$34:$B$777,P$119)+'СЕТ СН'!$I$9+СВЦЭМ!$D$10+'СЕТ СН'!$I$5-'СЕТ СН'!$I$17</f>
        <v>4646.4639565699999</v>
      </c>
      <c r="Q146" s="37">
        <f>SUMIFS(СВЦЭМ!$C$34:$C$777,СВЦЭМ!$A$34:$A$777,$A146,СВЦЭМ!$B$34:$B$777,Q$119)+'СЕТ СН'!$I$9+СВЦЭМ!$D$10+'СЕТ СН'!$I$5-'СЕТ СН'!$I$17</f>
        <v>4652.0836183000001</v>
      </c>
      <c r="R146" s="37">
        <f>SUMIFS(СВЦЭМ!$C$34:$C$777,СВЦЭМ!$A$34:$A$777,$A146,СВЦЭМ!$B$34:$B$777,R$119)+'СЕТ СН'!$I$9+СВЦЭМ!$D$10+'СЕТ СН'!$I$5-'СЕТ СН'!$I$17</f>
        <v>4653.7239511600001</v>
      </c>
      <c r="S146" s="37">
        <f>SUMIFS(СВЦЭМ!$C$34:$C$777,СВЦЭМ!$A$34:$A$777,$A146,СВЦЭМ!$B$34:$B$777,S$119)+'СЕТ СН'!$I$9+СВЦЭМ!$D$10+'СЕТ СН'!$I$5-'СЕТ СН'!$I$17</f>
        <v>4653.7968919499999</v>
      </c>
      <c r="T146" s="37">
        <f>SUMIFS(СВЦЭМ!$C$34:$C$777,СВЦЭМ!$A$34:$A$777,$A146,СВЦЭМ!$B$34:$B$777,T$119)+'СЕТ СН'!$I$9+СВЦЭМ!$D$10+'СЕТ СН'!$I$5-'СЕТ СН'!$I$17</f>
        <v>4615.9477075099994</v>
      </c>
      <c r="U146" s="37">
        <f>SUMIFS(СВЦЭМ!$C$34:$C$777,СВЦЭМ!$A$34:$A$777,$A146,СВЦЭМ!$B$34:$B$777,U$119)+'СЕТ СН'!$I$9+СВЦЭМ!$D$10+'СЕТ СН'!$I$5-'СЕТ СН'!$I$17</f>
        <v>4585.8173087099995</v>
      </c>
      <c r="V146" s="37">
        <f>SUMIFS(СВЦЭМ!$C$34:$C$777,СВЦЭМ!$A$34:$A$777,$A146,СВЦЭМ!$B$34:$B$777,V$119)+'СЕТ СН'!$I$9+СВЦЭМ!$D$10+'СЕТ СН'!$I$5-'СЕТ СН'!$I$17</f>
        <v>4587.7419051999996</v>
      </c>
      <c r="W146" s="37">
        <f>SUMIFS(СВЦЭМ!$C$34:$C$777,СВЦЭМ!$A$34:$A$777,$A146,СВЦЭМ!$B$34:$B$777,W$119)+'СЕТ СН'!$I$9+СВЦЭМ!$D$10+'СЕТ СН'!$I$5-'СЕТ СН'!$I$17</f>
        <v>4588.1748440199999</v>
      </c>
      <c r="X146" s="37">
        <f>SUMIFS(СВЦЭМ!$C$34:$C$777,СВЦЭМ!$A$34:$A$777,$A146,СВЦЭМ!$B$34:$B$777,X$119)+'СЕТ СН'!$I$9+СВЦЭМ!$D$10+'СЕТ СН'!$I$5-'СЕТ СН'!$I$17</f>
        <v>4613.6616879100002</v>
      </c>
      <c r="Y146" s="37">
        <f>SUMIFS(СВЦЭМ!$C$34:$C$777,СВЦЭМ!$A$34:$A$777,$A146,СВЦЭМ!$B$34:$B$777,Y$119)+'СЕТ СН'!$I$9+СВЦЭМ!$D$10+'СЕТ СН'!$I$5-'СЕТ СН'!$I$17</f>
        <v>4648.5492084500002</v>
      </c>
    </row>
    <row r="147" spans="1:26" ht="15.75" x14ac:dyDescent="0.2">
      <c r="A147" s="36">
        <f t="shared" si="3"/>
        <v>43159</v>
      </c>
      <c r="B147" s="37">
        <f>SUMIFS(СВЦЭМ!$C$34:$C$777,СВЦЭМ!$A$34:$A$777,$A147,СВЦЭМ!$B$34:$B$777,B$119)+'СЕТ СН'!$I$9+СВЦЭМ!$D$10+'СЕТ СН'!$I$5-'СЕТ СН'!$I$17</f>
        <v>4636.3579650399997</v>
      </c>
      <c r="C147" s="37">
        <f>SUMIFS(СВЦЭМ!$C$34:$C$777,СВЦЭМ!$A$34:$A$777,$A147,СВЦЭМ!$B$34:$B$777,C$119)+'СЕТ СН'!$I$9+СВЦЭМ!$D$10+'СЕТ СН'!$I$5-'СЕТ СН'!$I$17</f>
        <v>4668.3048513499998</v>
      </c>
      <c r="D147" s="37">
        <f>SUMIFS(СВЦЭМ!$C$34:$C$777,СВЦЭМ!$A$34:$A$777,$A147,СВЦЭМ!$B$34:$B$777,D$119)+'СЕТ СН'!$I$9+СВЦЭМ!$D$10+'СЕТ СН'!$I$5-'СЕТ СН'!$I$17</f>
        <v>4721.9717099099998</v>
      </c>
      <c r="E147" s="37">
        <f>SUMIFS(СВЦЭМ!$C$34:$C$777,СВЦЭМ!$A$34:$A$777,$A147,СВЦЭМ!$B$34:$B$777,E$119)+'СЕТ СН'!$I$9+СВЦЭМ!$D$10+'СЕТ СН'!$I$5-'СЕТ СН'!$I$17</f>
        <v>4733.0542937</v>
      </c>
      <c r="F147" s="37">
        <f>SUMIFS(СВЦЭМ!$C$34:$C$777,СВЦЭМ!$A$34:$A$777,$A147,СВЦЭМ!$B$34:$B$777,F$119)+'СЕТ СН'!$I$9+СВЦЭМ!$D$10+'СЕТ СН'!$I$5-'СЕТ СН'!$I$17</f>
        <v>4727.1028870600003</v>
      </c>
      <c r="G147" s="37">
        <f>SUMIFS(СВЦЭМ!$C$34:$C$777,СВЦЭМ!$A$34:$A$777,$A147,СВЦЭМ!$B$34:$B$777,G$119)+'СЕТ СН'!$I$9+СВЦЭМ!$D$10+'СЕТ СН'!$I$5-'СЕТ СН'!$I$17</f>
        <v>4699.5364704599997</v>
      </c>
      <c r="H147" s="37">
        <f>SUMIFS(СВЦЭМ!$C$34:$C$777,СВЦЭМ!$A$34:$A$777,$A147,СВЦЭМ!$B$34:$B$777,H$119)+'СЕТ СН'!$I$9+СВЦЭМ!$D$10+'СЕТ СН'!$I$5-'СЕТ СН'!$I$17</f>
        <v>4649.0689476899997</v>
      </c>
      <c r="I147" s="37">
        <f>SUMIFS(СВЦЭМ!$C$34:$C$777,СВЦЭМ!$A$34:$A$777,$A147,СВЦЭМ!$B$34:$B$777,I$119)+'СЕТ СН'!$I$9+СВЦЭМ!$D$10+'СЕТ СН'!$I$5-'СЕТ СН'!$I$17</f>
        <v>4591.8774582099995</v>
      </c>
      <c r="J147" s="37">
        <f>SUMIFS(СВЦЭМ!$C$34:$C$777,СВЦЭМ!$A$34:$A$777,$A147,СВЦЭМ!$B$34:$B$777,J$119)+'СЕТ СН'!$I$9+СВЦЭМ!$D$10+'СЕТ СН'!$I$5-'СЕТ СН'!$I$17</f>
        <v>4606.9161277900002</v>
      </c>
      <c r="K147" s="37">
        <f>SUMIFS(СВЦЭМ!$C$34:$C$777,СВЦЭМ!$A$34:$A$777,$A147,СВЦЭМ!$B$34:$B$777,K$119)+'СЕТ СН'!$I$9+СВЦЭМ!$D$10+'СЕТ СН'!$I$5-'СЕТ СН'!$I$17</f>
        <v>4579.8762043400002</v>
      </c>
      <c r="L147" s="37">
        <f>SUMIFS(СВЦЭМ!$C$34:$C$777,СВЦЭМ!$A$34:$A$777,$A147,СВЦЭМ!$B$34:$B$777,L$119)+'СЕТ СН'!$I$9+СВЦЭМ!$D$10+'СЕТ СН'!$I$5-'СЕТ СН'!$I$17</f>
        <v>4578.33388087</v>
      </c>
      <c r="M147" s="37">
        <f>SUMIFS(СВЦЭМ!$C$34:$C$777,СВЦЭМ!$A$34:$A$777,$A147,СВЦЭМ!$B$34:$B$777,M$119)+'СЕТ СН'!$I$9+СВЦЭМ!$D$10+'СЕТ СН'!$I$5-'СЕТ СН'!$I$17</f>
        <v>4595.4261557500004</v>
      </c>
      <c r="N147" s="37">
        <f>SUMIFS(СВЦЭМ!$C$34:$C$777,СВЦЭМ!$A$34:$A$777,$A147,СВЦЭМ!$B$34:$B$777,N$119)+'СЕТ СН'!$I$9+СВЦЭМ!$D$10+'СЕТ СН'!$I$5-'СЕТ СН'!$I$17</f>
        <v>4596.9007244899994</v>
      </c>
      <c r="O147" s="37">
        <f>SUMIFS(СВЦЭМ!$C$34:$C$777,СВЦЭМ!$A$34:$A$777,$A147,СВЦЭМ!$B$34:$B$777,O$119)+'СЕТ СН'!$I$9+СВЦЭМ!$D$10+'СЕТ СН'!$I$5-'СЕТ СН'!$I$17</f>
        <v>4593.9727791899995</v>
      </c>
      <c r="P147" s="37">
        <f>SUMIFS(СВЦЭМ!$C$34:$C$777,СВЦЭМ!$A$34:$A$777,$A147,СВЦЭМ!$B$34:$B$777,P$119)+'СЕТ СН'!$I$9+СВЦЭМ!$D$10+'СЕТ СН'!$I$5-'СЕТ СН'!$I$17</f>
        <v>4627.0499492700001</v>
      </c>
      <c r="Q147" s="37">
        <f>SUMIFS(СВЦЭМ!$C$34:$C$777,СВЦЭМ!$A$34:$A$777,$A147,СВЦЭМ!$B$34:$B$777,Q$119)+'СЕТ СН'!$I$9+СВЦЭМ!$D$10+'СЕТ СН'!$I$5-'СЕТ СН'!$I$17</f>
        <v>4628.88851058</v>
      </c>
      <c r="R147" s="37">
        <f>SUMIFS(СВЦЭМ!$C$34:$C$777,СВЦЭМ!$A$34:$A$777,$A147,СВЦЭМ!$B$34:$B$777,R$119)+'СЕТ СН'!$I$9+СВЦЭМ!$D$10+'СЕТ СН'!$I$5-'СЕТ СН'!$I$17</f>
        <v>4629.6768918899998</v>
      </c>
      <c r="S147" s="37">
        <f>SUMIFS(СВЦЭМ!$C$34:$C$777,СВЦЭМ!$A$34:$A$777,$A147,СВЦЭМ!$B$34:$B$777,S$119)+'СЕТ СН'!$I$9+СВЦЭМ!$D$10+'СЕТ СН'!$I$5-'СЕТ СН'!$I$17</f>
        <v>4617.8877847800004</v>
      </c>
      <c r="T147" s="37">
        <f>SUMIFS(СВЦЭМ!$C$34:$C$777,СВЦЭМ!$A$34:$A$777,$A147,СВЦЭМ!$B$34:$B$777,T$119)+'СЕТ СН'!$I$9+СВЦЭМ!$D$10+'СЕТ СН'!$I$5-'СЕТ СН'!$I$17</f>
        <v>4605.3552784800004</v>
      </c>
      <c r="U147" s="37">
        <f>SUMIFS(СВЦЭМ!$C$34:$C$777,СВЦЭМ!$A$34:$A$777,$A147,СВЦЭМ!$B$34:$B$777,U$119)+'СЕТ СН'!$I$9+СВЦЭМ!$D$10+'СЕТ СН'!$I$5-'СЕТ СН'!$I$17</f>
        <v>4576.1930692799997</v>
      </c>
      <c r="V147" s="37">
        <f>SUMIFS(СВЦЭМ!$C$34:$C$777,СВЦЭМ!$A$34:$A$777,$A147,СВЦЭМ!$B$34:$B$777,V$119)+'СЕТ СН'!$I$9+СВЦЭМ!$D$10+'СЕТ СН'!$I$5-'СЕТ СН'!$I$17</f>
        <v>4579.1593479100002</v>
      </c>
      <c r="W147" s="37">
        <f>SUMIFS(СВЦЭМ!$C$34:$C$777,СВЦЭМ!$A$34:$A$777,$A147,СВЦЭМ!$B$34:$B$777,W$119)+'СЕТ СН'!$I$9+СВЦЭМ!$D$10+'СЕТ СН'!$I$5-'СЕТ СН'!$I$17</f>
        <v>4591.8605792999997</v>
      </c>
      <c r="X147" s="37">
        <f>SUMIFS(СВЦЭМ!$C$34:$C$777,СВЦЭМ!$A$34:$A$777,$A147,СВЦЭМ!$B$34:$B$777,X$119)+'СЕТ СН'!$I$9+СВЦЭМ!$D$10+'СЕТ СН'!$I$5-'СЕТ СН'!$I$17</f>
        <v>4615.26328878</v>
      </c>
      <c r="Y147" s="37">
        <f>SUMIFS(СВЦЭМ!$C$34:$C$777,СВЦЭМ!$A$34:$A$777,$A147,СВЦЭМ!$B$34:$B$777,Y$119)+'СЕТ СН'!$I$9+СВЦЭМ!$D$10+'СЕТ СН'!$I$5-'СЕТ СН'!$I$17</f>
        <v>4623.4878763300003</v>
      </c>
    </row>
    <row r="148" spans="1:26" ht="15.75" hidden="1" x14ac:dyDescent="0.2">
      <c r="A148" s="36">
        <f t="shared" si="3"/>
        <v>43160</v>
      </c>
      <c r="B148" s="37">
        <f>SUMIFS(СВЦЭМ!$C$34:$C$777,СВЦЭМ!$A$34:$A$777,$A148,СВЦЭМ!$B$34:$B$777,B$119)+'СЕТ СН'!$I$9+СВЦЭМ!$D$10+'СЕТ СН'!$I$5-'СЕТ СН'!$I$17</f>
        <v>3629.0116158899996</v>
      </c>
      <c r="C148" s="37">
        <f>SUMIFS(СВЦЭМ!$C$34:$C$777,СВЦЭМ!$A$34:$A$777,$A148,СВЦЭМ!$B$34:$B$777,C$119)+'СЕТ СН'!$I$9+СВЦЭМ!$D$10+'СЕТ СН'!$I$5-'СЕТ СН'!$I$17</f>
        <v>3629.0116158899996</v>
      </c>
      <c r="D148" s="37">
        <f>SUMIFS(СВЦЭМ!$C$34:$C$777,СВЦЭМ!$A$34:$A$777,$A148,СВЦЭМ!$B$34:$B$777,D$119)+'СЕТ СН'!$I$9+СВЦЭМ!$D$10+'СЕТ СН'!$I$5-'СЕТ СН'!$I$17</f>
        <v>3629.0116158899996</v>
      </c>
      <c r="E148" s="37">
        <f>SUMIFS(СВЦЭМ!$C$34:$C$777,СВЦЭМ!$A$34:$A$777,$A148,СВЦЭМ!$B$34:$B$777,E$119)+'СЕТ СН'!$I$9+СВЦЭМ!$D$10+'СЕТ СН'!$I$5-'СЕТ СН'!$I$17</f>
        <v>3629.0116158899996</v>
      </c>
      <c r="F148" s="37">
        <f>SUMIFS(СВЦЭМ!$C$34:$C$777,СВЦЭМ!$A$34:$A$777,$A148,СВЦЭМ!$B$34:$B$777,F$119)+'СЕТ СН'!$I$9+СВЦЭМ!$D$10+'СЕТ СН'!$I$5-'СЕТ СН'!$I$17</f>
        <v>3629.0116158899996</v>
      </c>
      <c r="G148" s="37">
        <f>SUMIFS(СВЦЭМ!$C$34:$C$777,СВЦЭМ!$A$34:$A$777,$A148,СВЦЭМ!$B$34:$B$777,G$119)+'СЕТ СН'!$I$9+СВЦЭМ!$D$10+'СЕТ СН'!$I$5-'СЕТ СН'!$I$17</f>
        <v>3629.0116158899996</v>
      </c>
      <c r="H148" s="37">
        <f>SUMIFS(СВЦЭМ!$C$34:$C$777,СВЦЭМ!$A$34:$A$777,$A148,СВЦЭМ!$B$34:$B$777,H$119)+'СЕТ СН'!$I$9+СВЦЭМ!$D$10+'СЕТ СН'!$I$5-'СЕТ СН'!$I$17</f>
        <v>3629.0116158899996</v>
      </c>
      <c r="I148" s="37">
        <f>SUMIFS(СВЦЭМ!$C$34:$C$777,СВЦЭМ!$A$34:$A$777,$A148,СВЦЭМ!$B$34:$B$777,I$119)+'СЕТ СН'!$I$9+СВЦЭМ!$D$10+'СЕТ СН'!$I$5-'СЕТ СН'!$I$17</f>
        <v>3629.0116158899996</v>
      </c>
      <c r="J148" s="37">
        <f>SUMIFS(СВЦЭМ!$C$34:$C$777,СВЦЭМ!$A$34:$A$777,$A148,СВЦЭМ!$B$34:$B$777,J$119)+'СЕТ СН'!$I$9+СВЦЭМ!$D$10+'СЕТ СН'!$I$5-'СЕТ СН'!$I$17</f>
        <v>3629.0116158899996</v>
      </c>
      <c r="K148" s="37">
        <f>SUMIFS(СВЦЭМ!$C$34:$C$777,СВЦЭМ!$A$34:$A$777,$A148,СВЦЭМ!$B$34:$B$777,K$119)+'СЕТ СН'!$I$9+СВЦЭМ!$D$10+'СЕТ СН'!$I$5-'СЕТ СН'!$I$17</f>
        <v>3629.0116158899996</v>
      </c>
      <c r="L148" s="37">
        <f>SUMIFS(СВЦЭМ!$C$34:$C$777,СВЦЭМ!$A$34:$A$777,$A148,СВЦЭМ!$B$34:$B$777,L$119)+'СЕТ СН'!$I$9+СВЦЭМ!$D$10+'СЕТ СН'!$I$5-'СЕТ СН'!$I$17</f>
        <v>3629.0116158899996</v>
      </c>
      <c r="M148" s="37">
        <f>SUMIFS(СВЦЭМ!$C$34:$C$777,СВЦЭМ!$A$34:$A$777,$A148,СВЦЭМ!$B$34:$B$777,M$119)+'СЕТ СН'!$I$9+СВЦЭМ!$D$10+'СЕТ СН'!$I$5-'СЕТ СН'!$I$17</f>
        <v>3629.0116158899996</v>
      </c>
      <c r="N148" s="37">
        <f>SUMIFS(СВЦЭМ!$C$34:$C$777,СВЦЭМ!$A$34:$A$777,$A148,СВЦЭМ!$B$34:$B$777,N$119)+'СЕТ СН'!$I$9+СВЦЭМ!$D$10+'СЕТ СН'!$I$5-'СЕТ СН'!$I$17</f>
        <v>3629.0116158899996</v>
      </c>
      <c r="O148" s="37">
        <f>SUMIFS(СВЦЭМ!$C$34:$C$777,СВЦЭМ!$A$34:$A$777,$A148,СВЦЭМ!$B$34:$B$777,O$119)+'СЕТ СН'!$I$9+СВЦЭМ!$D$10+'СЕТ СН'!$I$5-'СЕТ СН'!$I$17</f>
        <v>3629.0116158899996</v>
      </c>
      <c r="P148" s="37">
        <f>SUMIFS(СВЦЭМ!$C$34:$C$777,СВЦЭМ!$A$34:$A$777,$A148,СВЦЭМ!$B$34:$B$777,P$119)+'СЕТ СН'!$I$9+СВЦЭМ!$D$10+'СЕТ СН'!$I$5-'СЕТ СН'!$I$17</f>
        <v>3629.0116158899996</v>
      </c>
      <c r="Q148" s="37">
        <f>SUMIFS(СВЦЭМ!$C$34:$C$777,СВЦЭМ!$A$34:$A$777,$A148,СВЦЭМ!$B$34:$B$777,Q$119)+'СЕТ СН'!$I$9+СВЦЭМ!$D$10+'СЕТ СН'!$I$5-'СЕТ СН'!$I$17</f>
        <v>3629.0116158899996</v>
      </c>
      <c r="R148" s="37">
        <f>SUMIFS(СВЦЭМ!$C$34:$C$777,СВЦЭМ!$A$34:$A$777,$A148,СВЦЭМ!$B$34:$B$777,R$119)+'СЕТ СН'!$I$9+СВЦЭМ!$D$10+'СЕТ СН'!$I$5-'СЕТ СН'!$I$17</f>
        <v>3629.0116158899996</v>
      </c>
      <c r="S148" s="37">
        <f>SUMIFS(СВЦЭМ!$C$34:$C$777,СВЦЭМ!$A$34:$A$777,$A148,СВЦЭМ!$B$34:$B$777,S$119)+'СЕТ СН'!$I$9+СВЦЭМ!$D$10+'СЕТ СН'!$I$5-'СЕТ СН'!$I$17</f>
        <v>3629.0116158899996</v>
      </c>
      <c r="T148" s="37">
        <f>SUMIFS(СВЦЭМ!$C$34:$C$777,СВЦЭМ!$A$34:$A$777,$A148,СВЦЭМ!$B$34:$B$777,T$119)+'СЕТ СН'!$I$9+СВЦЭМ!$D$10+'СЕТ СН'!$I$5-'СЕТ СН'!$I$17</f>
        <v>3629.0116158899996</v>
      </c>
      <c r="U148" s="37">
        <f>SUMIFS(СВЦЭМ!$C$34:$C$777,СВЦЭМ!$A$34:$A$777,$A148,СВЦЭМ!$B$34:$B$777,U$119)+'СЕТ СН'!$I$9+СВЦЭМ!$D$10+'СЕТ СН'!$I$5-'СЕТ СН'!$I$17</f>
        <v>3629.0116158899996</v>
      </c>
      <c r="V148" s="37">
        <f>SUMIFS(СВЦЭМ!$C$34:$C$777,СВЦЭМ!$A$34:$A$777,$A148,СВЦЭМ!$B$34:$B$777,V$119)+'СЕТ СН'!$I$9+СВЦЭМ!$D$10+'СЕТ СН'!$I$5-'СЕТ СН'!$I$17</f>
        <v>3629.0116158899996</v>
      </c>
      <c r="W148" s="37">
        <f>SUMIFS(СВЦЭМ!$C$34:$C$777,СВЦЭМ!$A$34:$A$777,$A148,СВЦЭМ!$B$34:$B$777,W$119)+'СЕТ СН'!$I$9+СВЦЭМ!$D$10+'СЕТ СН'!$I$5-'СЕТ СН'!$I$17</f>
        <v>3629.0116158899996</v>
      </c>
      <c r="X148" s="37">
        <f>SUMIFS(СВЦЭМ!$C$34:$C$777,СВЦЭМ!$A$34:$A$777,$A148,СВЦЭМ!$B$34:$B$777,X$119)+'СЕТ СН'!$I$9+СВЦЭМ!$D$10+'СЕТ СН'!$I$5-'СЕТ СН'!$I$17</f>
        <v>3629.0116158899996</v>
      </c>
      <c r="Y148" s="37">
        <f>SUMIFS(СВЦЭМ!$C$34:$C$777,СВЦЭМ!$A$34:$A$777,$A148,СВЦЭМ!$B$34:$B$777,Y$119)+'СЕТ СН'!$I$9+СВЦЭМ!$D$10+'СЕТ СН'!$I$5-'СЕТ СН'!$I$17</f>
        <v>3629.0116158899996</v>
      </c>
    </row>
    <row r="149" spans="1:26" ht="15.75" hidden="1" x14ac:dyDescent="0.2">
      <c r="A149" s="36">
        <f t="shared" si="3"/>
        <v>43161</v>
      </c>
      <c r="B149" s="37">
        <f>SUMIFS(СВЦЭМ!$C$34:$C$777,СВЦЭМ!$A$34:$A$777,$A149,СВЦЭМ!$B$34:$B$777,B$119)+'СЕТ СН'!$I$9+СВЦЭМ!$D$10+'СЕТ СН'!$I$5-'СЕТ СН'!$I$17</f>
        <v>3629.0116158899996</v>
      </c>
      <c r="C149" s="37">
        <f>SUMIFS(СВЦЭМ!$C$34:$C$777,СВЦЭМ!$A$34:$A$777,$A149,СВЦЭМ!$B$34:$B$777,C$119)+'СЕТ СН'!$I$9+СВЦЭМ!$D$10+'СЕТ СН'!$I$5-'СЕТ СН'!$I$17</f>
        <v>3629.0116158899996</v>
      </c>
      <c r="D149" s="37">
        <f>SUMIFS(СВЦЭМ!$C$34:$C$777,СВЦЭМ!$A$34:$A$777,$A149,СВЦЭМ!$B$34:$B$777,D$119)+'СЕТ СН'!$I$9+СВЦЭМ!$D$10+'СЕТ СН'!$I$5-'СЕТ СН'!$I$17</f>
        <v>3629.0116158899996</v>
      </c>
      <c r="E149" s="37">
        <f>SUMIFS(СВЦЭМ!$C$34:$C$777,СВЦЭМ!$A$34:$A$777,$A149,СВЦЭМ!$B$34:$B$777,E$119)+'СЕТ СН'!$I$9+СВЦЭМ!$D$10+'СЕТ СН'!$I$5-'СЕТ СН'!$I$17</f>
        <v>3629.0116158899996</v>
      </c>
      <c r="F149" s="37">
        <f>SUMIFS(СВЦЭМ!$C$34:$C$777,СВЦЭМ!$A$34:$A$777,$A149,СВЦЭМ!$B$34:$B$777,F$119)+'СЕТ СН'!$I$9+СВЦЭМ!$D$10+'СЕТ СН'!$I$5-'СЕТ СН'!$I$17</f>
        <v>3629.0116158899996</v>
      </c>
      <c r="G149" s="37">
        <f>SUMIFS(СВЦЭМ!$C$34:$C$777,СВЦЭМ!$A$34:$A$777,$A149,СВЦЭМ!$B$34:$B$777,G$119)+'СЕТ СН'!$I$9+СВЦЭМ!$D$10+'СЕТ СН'!$I$5-'СЕТ СН'!$I$17</f>
        <v>3629.0116158899996</v>
      </c>
      <c r="H149" s="37">
        <f>SUMIFS(СВЦЭМ!$C$34:$C$777,СВЦЭМ!$A$34:$A$777,$A149,СВЦЭМ!$B$34:$B$777,H$119)+'СЕТ СН'!$I$9+СВЦЭМ!$D$10+'СЕТ СН'!$I$5-'СЕТ СН'!$I$17</f>
        <v>3629.0116158899996</v>
      </c>
      <c r="I149" s="37">
        <f>SUMIFS(СВЦЭМ!$C$34:$C$777,СВЦЭМ!$A$34:$A$777,$A149,СВЦЭМ!$B$34:$B$777,I$119)+'СЕТ СН'!$I$9+СВЦЭМ!$D$10+'СЕТ СН'!$I$5-'СЕТ СН'!$I$17</f>
        <v>3629.0116158899996</v>
      </c>
      <c r="J149" s="37">
        <f>SUMIFS(СВЦЭМ!$C$34:$C$777,СВЦЭМ!$A$34:$A$777,$A149,СВЦЭМ!$B$34:$B$777,J$119)+'СЕТ СН'!$I$9+СВЦЭМ!$D$10+'СЕТ СН'!$I$5-'СЕТ СН'!$I$17</f>
        <v>3629.0116158899996</v>
      </c>
      <c r="K149" s="37">
        <f>SUMIFS(СВЦЭМ!$C$34:$C$777,СВЦЭМ!$A$34:$A$777,$A149,СВЦЭМ!$B$34:$B$777,K$119)+'СЕТ СН'!$I$9+СВЦЭМ!$D$10+'СЕТ СН'!$I$5-'СЕТ СН'!$I$17</f>
        <v>3629.0116158899996</v>
      </c>
      <c r="L149" s="37">
        <f>SUMIFS(СВЦЭМ!$C$34:$C$777,СВЦЭМ!$A$34:$A$777,$A149,СВЦЭМ!$B$34:$B$777,L$119)+'СЕТ СН'!$I$9+СВЦЭМ!$D$10+'СЕТ СН'!$I$5-'СЕТ СН'!$I$17</f>
        <v>3629.0116158899996</v>
      </c>
      <c r="M149" s="37">
        <f>SUMIFS(СВЦЭМ!$C$34:$C$777,СВЦЭМ!$A$34:$A$777,$A149,СВЦЭМ!$B$34:$B$777,M$119)+'СЕТ СН'!$I$9+СВЦЭМ!$D$10+'СЕТ СН'!$I$5-'СЕТ СН'!$I$17</f>
        <v>3629.0116158899996</v>
      </c>
      <c r="N149" s="37">
        <f>SUMIFS(СВЦЭМ!$C$34:$C$777,СВЦЭМ!$A$34:$A$777,$A149,СВЦЭМ!$B$34:$B$777,N$119)+'СЕТ СН'!$I$9+СВЦЭМ!$D$10+'СЕТ СН'!$I$5-'СЕТ СН'!$I$17</f>
        <v>3629.0116158899996</v>
      </c>
      <c r="O149" s="37">
        <f>SUMIFS(СВЦЭМ!$C$34:$C$777,СВЦЭМ!$A$34:$A$777,$A149,СВЦЭМ!$B$34:$B$777,O$119)+'СЕТ СН'!$I$9+СВЦЭМ!$D$10+'СЕТ СН'!$I$5-'СЕТ СН'!$I$17</f>
        <v>3629.0116158899996</v>
      </c>
      <c r="P149" s="37">
        <f>SUMIFS(СВЦЭМ!$C$34:$C$777,СВЦЭМ!$A$34:$A$777,$A149,СВЦЭМ!$B$34:$B$777,P$119)+'СЕТ СН'!$I$9+СВЦЭМ!$D$10+'СЕТ СН'!$I$5-'СЕТ СН'!$I$17</f>
        <v>3629.0116158899996</v>
      </c>
      <c r="Q149" s="37">
        <f>SUMIFS(СВЦЭМ!$C$34:$C$777,СВЦЭМ!$A$34:$A$777,$A149,СВЦЭМ!$B$34:$B$777,Q$119)+'СЕТ СН'!$I$9+СВЦЭМ!$D$10+'СЕТ СН'!$I$5-'СЕТ СН'!$I$17</f>
        <v>3629.0116158899996</v>
      </c>
      <c r="R149" s="37">
        <f>SUMIFS(СВЦЭМ!$C$34:$C$777,СВЦЭМ!$A$34:$A$777,$A149,СВЦЭМ!$B$34:$B$777,R$119)+'СЕТ СН'!$I$9+СВЦЭМ!$D$10+'СЕТ СН'!$I$5-'СЕТ СН'!$I$17</f>
        <v>3629.0116158899996</v>
      </c>
      <c r="S149" s="37">
        <f>SUMIFS(СВЦЭМ!$C$34:$C$777,СВЦЭМ!$A$34:$A$777,$A149,СВЦЭМ!$B$34:$B$777,S$119)+'СЕТ СН'!$I$9+СВЦЭМ!$D$10+'СЕТ СН'!$I$5-'СЕТ СН'!$I$17</f>
        <v>3629.0116158899996</v>
      </c>
      <c r="T149" s="37">
        <f>SUMIFS(СВЦЭМ!$C$34:$C$777,СВЦЭМ!$A$34:$A$777,$A149,СВЦЭМ!$B$34:$B$777,T$119)+'СЕТ СН'!$I$9+СВЦЭМ!$D$10+'СЕТ СН'!$I$5-'СЕТ СН'!$I$17</f>
        <v>3629.0116158899996</v>
      </c>
      <c r="U149" s="37">
        <f>SUMIFS(СВЦЭМ!$C$34:$C$777,СВЦЭМ!$A$34:$A$777,$A149,СВЦЭМ!$B$34:$B$777,U$119)+'СЕТ СН'!$I$9+СВЦЭМ!$D$10+'СЕТ СН'!$I$5-'СЕТ СН'!$I$17</f>
        <v>3629.0116158899996</v>
      </c>
      <c r="V149" s="37">
        <f>SUMIFS(СВЦЭМ!$C$34:$C$777,СВЦЭМ!$A$34:$A$777,$A149,СВЦЭМ!$B$34:$B$777,V$119)+'СЕТ СН'!$I$9+СВЦЭМ!$D$10+'СЕТ СН'!$I$5-'СЕТ СН'!$I$17</f>
        <v>3629.0116158899996</v>
      </c>
      <c r="W149" s="37">
        <f>SUMIFS(СВЦЭМ!$C$34:$C$777,СВЦЭМ!$A$34:$A$777,$A149,СВЦЭМ!$B$34:$B$777,W$119)+'СЕТ СН'!$I$9+СВЦЭМ!$D$10+'СЕТ СН'!$I$5-'СЕТ СН'!$I$17</f>
        <v>3629.0116158899996</v>
      </c>
      <c r="X149" s="37">
        <f>SUMIFS(СВЦЭМ!$C$34:$C$777,СВЦЭМ!$A$34:$A$777,$A149,СВЦЭМ!$B$34:$B$777,X$119)+'СЕТ СН'!$I$9+СВЦЭМ!$D$10+'СЕТ СН'!$I$5-'СЕТ СН'!$I$17</f>
        <v>3629.0116158899996</v>
      </c>
      <c r="Y149" s="37">
        <f>SUMIFS(СВЦЭМ!$C$34:$C$777,СВЦЭМ!$A$34:$A$777,$A149,СВЦЭМ!$B$34:$B$777,Y$119)+'СЕТ СН'!$I$9+СВЦЭМ!$D$10+'СЕТ СН'!$I$5-'СЕТ СН'!$I$17</f>
        <v>3629.0116158899996</v>
      </c>
    </row>
    <row r="150" spans="1:26" ht="15.75" hidden="1" x14ac:dyDescent="0.2">
      <c r="A150" s="36">
        <f t="shared" si="3"/>
        <v>43162</v>
      </c>
      <c r="B150" s="37">
        <f>SUMIFS(СВЦЭМ!$C$34:$C$777,СВЦЭМ!$A$34:$A$777,$A150,СВЦЭМ!$B$34:$B$777,B$119)+'СЕТ СН'!$I$9+СВЦЭМ!$D$10+'СЕТ СН'!$I$5-'СЕТ СН'!$I$17</f>
        <v>3629.0116158899996</v>
      </c>
      <c r="C150" s="37">
        <f>SUMIFS(СВЦЭМ!$C$34:$C$777,СВЦЭМ!$A$34:$A$777,$A150,СВЦЭМ!$B$34:$B$777,C$119)+'СЕТ СН'!$I$9+СВЦЭМ!$D$10+'СЕТ СН'!$I$5-'СЕТ СН'!$I$17</f>
        <v>3629.0116158899996</v>
      </c>
      <c r="D150" s="37">
        <f>SUMIFS(СВЦЭМ!$C$34:$C$777,СВЦЭМ!$A$34:$A$777,$A150,СВЦЭМ!$B$34:$B$777,D$119)+'СЕТ СН'!$I$9+СВЦЭМ!$D$10+'СЕТ СН'!$I$5-'СЕТ СН'!$I$17</f>
        <v>3629.0116158899996</v>
      </c>
      <c r="E150" s="37">
        <f>SUMIFS(СВЦЭМ!$C$34:$C$777,СВЦЭМ!$A$34:$A$777,$A150,СВЦЭМ!$B$34:$B$777,E$119)+'СЕТ СН'!$I$9+СВЦЭМ!$D$10+'СЕТ СН'!$I$5-'СЕТ СН'!$I$17</f>
        <v>3629.0116158899996</v>
      </c>
      <c r="F150" s="37">
        <f>SUMIFS(СВЦЭМ!$C$34:$C$777,СВЦЭМ!$A$34:$A$777,$A150,СВЦЭМ!$B$34:$B$777,F$119)+'СЕТ СН'!$I$9+СВЦЭМ!$D$10+'СЕТ СН'!$I$5-'СЕТ СН'!$I$17</f>
        <v>3629.0116158899996</v>
      </c>
      <c r="G150" s="37">
        <f>SUMIFS(СВЦЭМ!$C$34:$C$777,СВЦЭМ!$A$34:$A$777,$A150,СВЦЭМ!$B$34:$B$777,G$119)+'СЕТ СН'!$I$9+СВЦЭМ!$D$10+'СЕТ СН'!$I$5-'СЕТ СН'!$I$17</f>
        <v>3629.0116158899996</v>
      </c>
      <c r="H150" s="37">
        <f>SUMIFS(СВЦЭМ!$C$34:$C$777,СВЦЭМ!$A$34:$A$777,$A150,СВЦЭМ!$B$34:$B$777,H$119)+'СЕТ СН'!$I$9+СВЦЭМ!$D$10+'СЕТ СН'!$I$5-'СЕТ СН'!$I$17</f>
        <v>3629.0116158899996</v>
      </c>
      <c r="I150" s="37">
        <f>SUMIFS(СВЦЭМ!$C$34:$C$777,СВЦЭМ!$A$34:$A$777,$A150,СВЦЭМ!$B$34:$B$777,I$119)+'СЕТ СН'!$I$9+СВЦЭМ!$D$10+'СЕТ СН'!$I$5-'СЕТ СН'!$I$17</f>
        <v>3629.0116158899996</v>
      </c>
      <c r="J150" s="37">
        <f>SUMIFS(СВЦЭМ!$C$34:$C$777,СВЦЭМ!$A$34:$A$777,$A150,СВЦЭМ!$B$34:$B$777,J$119)+'СЕТ СН'!$I$9+СВЦЭМ!$D$10+'СЕТ СН'!$I$5-'СЕТ СН'!$I$17</f>
        <v>3629.0116158899996</v>
      </c>
      <c r="K150" s="37">
        <f>SUMIFS(СВЦЭМ!$C$34:$C$777,СВЦЭМ!$A$34:$A$777,$A150,СВЦЭМ!$B$34:$B$777,K$119)+'СЕТ СН'!$I$9+СВЦЭМ!$D$10+'СЕТ СН'!$I$5-'СЕТ СН'!$I$17</f>
        <v>3629.0116158899996</v>
      </c>
      <c r="L150" s="37">
        <f>SUMIFS(СВЦЭМ!$C$34:$C$777,СВЦЭМ!$A$34:$A$777,$A150,СВЦЭМ!$B$34:$B$777,L$119)+'СЕТ СН'!$I$9+СВЦЭМ!$D$10+'СЕТ СН'!$I$5-'СЕТ СН'!$I$17</f>
        <v>3629.0116158899996</v>
      </c>
      <c r="M150" s="37">
        <f>SUMIFS(СВЦЭМ!$C$34:$C$777,СВЦЭМ!$A$34:$A$777,$A150,СВЦЭМ!$B$34:$B$777,M$119)+'СЕТ СН'!$I$9+СВЦЭМ!$D$10+'СЕТ СН'!$I$5-'СЕТ СН'!$I$17</f>
        <v>3629.0116158899996</v>
      </c>
      <c r="N150" s="37">
        <f>SUMIFS(СВЦЭМ!$C$34:$C$777,СВЦЭМ!$A$34:$A$777,$A150,СВЦЭМ!$B$34:$B$777,N$119)+'СЕТ СН'!$I$9+СВЦЭМ!$D$10+'СЕТ СН'!$I$5-'СЕТ СН'!$I$17</f>
        <v>3629.0116158899996</v>
      </c>
      <c r="O150" s="37">
        <f>SUMIFS(СВЦЭМ!$C$34:$C$777,СВЦЭМ!$A$34:$A$777,$A150,СВЦЭМ!$B$34:$B$777,O$119)+'СЕТ СН'!$I$9+СВЦЭМ!$D$10+'СЕТ СН'!$I$5-'СЕТ СН'!$I$17</f>
        <v>3629.0116158899996</v>
      </c>
      <c r="P150" s="37">
        <f>SUMIFS(СВЦЭМ!$C$34:$C$777,СВЦЭМ!$A$34:$A$777,$A150,СВЦЭМ!$B$34:$B$777,P$119)+'СЕТ СН'!$I$9+СВЦЭМ!$D$10+'СЕТ СН'!$I$5-'СЕТ СН'!$I$17</f>
        <v>3629.0116158899996</v>
      </c>
      <c r="Q150" s="37">
        <f>SUMIFS(СВЦЭМ!$C$34:$C$777,СВЦЭМ!$A$34:$A$777,$A150,СВЦЭМ!$B$34:$B$777,Q$119)+'СЕТ СН'!$I$9+СВЦЭМ!$D$10+'СЕТ СН'!$I$5-'СЕТ СН'!$I$17</f>
        <v>3629.0116158899996</v>
      </c>
      <c r="R150" s="37">
        <f>SUMIFS(СВЦЭМ!$C$34:$C$777,СВЦЭМ!$A$34:$A$777,$A150,СВЦЭМ!$B$34:$B$777,R$119)+'СЕТ СН'!$I$9+СВЦЭМ!$D$10+'СЕТ СН'!$I$5-'СЕТ СН'!$I$17</f>
        <v>3629.0116158899996</v>
      </c>
      <c r="S150" s="37">
        <f>SUMIFS(СВЦЭМ!$C$34:$C$777,СВЦЭМ!$A$34:$A$777,$A150,СВЦЭМ!$B$34:$B$777,S$119)+'СЕТ СН'!$I$9+СВЦЭМ!$D$10+'СЕТ СН'!$I$5-'СЕТ СН'!$I$17</f>
        <v>3629.0116158899996</v>
      </c>
      <c r="T150" s="37">
        <f>SUMIFS(СВЦЭМ!$C$34:$C$777,СВЦЭМ!$A$34:$A$777,$A150,СВЦЭМ!$B$34:$B$777,T$119)+'СЕТ СН'!$I$9+СВЦЭМ!$D$10+'СЕТ СН'!$I$5-'СЕТ СН'!$I$17</f>
        <v>3629.0116158899996</v>
      </c>
      <c r="U150" s="37">
        <f>SUMIFS(СВЦЭМ!$C$34:$C$777,СВЦЭМ!$A$34:$A$777,$A150,СВЦЭМ!$B$34:$B$777,U$119)+'СЕТ СН'!$I$9+СВЦЭМ!$D$10+'СЕТ СН'!$I$5-'СЕТ СН'!$I$17</f>
        <v>3629.0116158899996</v>
      </c>
      <c r="V150" s="37">
        <f>SUMIFS(СВЦЭМ!$C$34:$C$777,СВЦЭМ!$A$34:$A$777,$A150,СВЦЭМ!$B$34:$B$777,V$119)+'СЕТ СН'!$I$9+СВЦЭМ!$D$10+'СЕТ СН'!$I$5-'СЕТ СН'!$I$17</f>
        <v>3629.0116158899996</v>
      </c>
      <c r="W150" s="37">
        <f>SUMIFS(СВЦЭМ!$C$34:$C$777,СВЦЭМ!$A$34:$A$777,$A150,СВЦЭМ!$B$34:$B$777,W$119)+'СЕТ СН'!$I$9+СВЦЭМ!$D$10+'СЕТ СН'!$I$5-'СЕТ СН'!$I$17</f>
        <v>3629.0116158899996</v>
      </c>
      <c r="X150" s="37">
        <f>SUMIFS(СВЦЭМ!$C$34:$C$777,СВЦЭМ!$A$34:$A$777,$A150,СВЦЭМ!$B$34:$B$777,X$119)+'СЕТ СН'!$I$9+СВЦЭМ!$D$10+'СЕТ СН'!$I$5-'СЕТ СН'!$I$17</f>
        <v>3629.0116158899996</v>
      </c>
      <c r="Y150" s="37">
        <f>SUMIFS(СВЦЭМ!$C$34:$C$777,СВЦЭМ!$A$34:$A$777,$A150,СВЦЭМ!$B$34:$B$777,Y$119)+'СЕТ СН'!$I$9+СВЦЭМ!$D$10+'СЕТ СН'!$I$5-'СЕТ СН'!$I$17</f>
        <v>3629.0116158899996</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29" t="s">
        <v>77</v>
      </c>
      <c r="B153" s="129"/>
      <c r="C153" s="129"/>
      <c r="D153" s="129"/>
      <c r="E153" s="129"/>
      <c r="F153" s="129"/>
      <c r="G153" s="129"/>
      <c r="H153" s="129"/>
      <c r="I153" s="129"/>
      <c r="J153" s="129"/>
      <c r="K153" s="129"/>
      <c r="L153" s="129"/>
      <c r="M153" s="129"/>
      <c r="N153" s="130" t="s">
        <v>29</v>
      </c>
      <c r="O153" s="130"/>
      <c r="P153" s="130"/>
      <c r="Q153" s="130"/>
      <c r="R153" s="130"/>
      <c r="S153" s="130"/>
      <c r="T153" s="130"/>
      <c r="U153" s="130"/>
      <c r="V153" s="40"/>
      <c r="W153" s="40"/>
      <c r="X153" s="40"/>
      <c r="Y153" s="40"/>
      <c r="Z153" s="40"/>
    </row>
    <row r="154" spans="1:26" ht="15.75" x14ac:dyDescent="0.2">
      <c r="A154" s="129"/>
      <c r="B154" s="129"/>
      <c r="C154" s="129"/>
      <c r="D154" s="129"/>
      <c r="E154" s="129"/>
      <c r="F154" s="129"/>
      <c r="G154" s="129"/>
      <c r="H154" s="129"/>
      <c r="I154" s="129"/>
      <c r="J154" s="129"/>
      <c r="K154" s="129"/>
      <c r="L154" s="129"/>
      <c r="M154" s="129"/>
      <c r="N154" s="131" t="s">
        <v>0</v>
      </c>
      <c r="O154" s="131"/>
      <c r="P154" s="131" t="s">
        <v>1</v>
      </c>
      <c r="Q154" s="131"/>
      <c r="R154" s="131" t="s">
        <v>2</v>
      </c>
      <c r="S154" s="131"/>
      <c r="T154" s="131" t="s">
        <v>3</v>
      </c>
      <c r="U154" s="131"/>
      <c r="V154" s="40"/>
      <c r="W154" s="40"/>
      <c r="X154" s="40"/>
      <c r="Y154" s="40"/>
      <c r="Z154" s="40"/>
    </row>
    <row r="155" spans="1:26" ht="15.75" customHeight="1" x14ac:dyDescent="0.2">
      <c r="A155" s="129"/>
      <c r="B155" s="129"/>
      <c r="C155" s="129"/>
      <c r="D155" s="129"/>
      <c r="E155" s="129"/>
      <c r="F155" s="129"/>
      <c r="G155" s="129"/>
      <c r="H155" s="129"/>
      <c r="I155" s="129"/>
      <c r="J155" s="129"/>
      <c r="K155" s="129"/>
      <c r="L155" s="129"/>
      <c r="M155" s="129"/>
      <c r="N155" s="132">
        <f>СВЦЭМ!$D$12+'СЕТ СН'!$F$10-'СЕТ СН'!$F$18</f>
        <v>-35879.930029984971</v>
      </c>
      <c r="O155" s="133"/>
      <c r="P155" s="132">
        <f>СВЦЭМ!$D$12+'СЕТ СН'!$F$10-'СЕТ СН'!$G$18</f>
        <v>-68287.050029984966</v>
      </c>
      <c r="Q155" s="133"/>
      <c r="R155" s="132">
        <f>СВЦЭМ!$D$12+'СЕТ СН'!$F$10-'СЕТ СН'!$H$18</f>
        <v>-101666.37002998503</v>
      </c>
      <c r="S155" s="133"/>
      <c r="T155" s="132">
        <f>СВЦЭМ!$D$12+'СЕТ СН'!$F$10-'СЕТ СН'!$I$18</f>
        <v>-136047.08002998499</v>
      </c>
      <c r="U155" s="133"/>
      <c r="V155" s="41"/>
      <c r="W155" s="41"/>
      <c r="X155" s="41"/>
      <c r="Y155" s="31"/>
    </row>
    <row r="156" spans="1:26" x14ac:dyDescent="0.25">
      <c r="A156" s="127"/>
      <c r="B156" s="127"/>
      <c r="C156" s="127"/>
      <c r="D156" s="127"/>
      <c r="E156" s="127"/>
      <c r="F156" s="128"/>
      <c r="G156" s="128"/>
      <c r="H156" s="128"/>
      <c r="I156" s="128"/>
      <c r="J156" s="128"/>
      <c r="K156" s="128"/>
      <c r="L156" s="128"/>
      <c r="M156" s="128"/>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8" zoomScale="80" zoomScaleNormal="80" zoomScaleSheetLayoutView="80" workbookViewId="0">
      <selection activeCell="A148" sqref="A148:XFD150"/>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феврале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7" t="s">
        <v>39</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3" customHeight="1" x14ac:dyDescent="0.2">
      <c r="A4" s="134" t="s">
        <v>9</v>
      </c>
      <c r="B4" s="134"/>
      <c r="C4" s="134"/>
      <c r="D4" s="134"/>
      <c r="E4" s="134"/>
      <c r="F4" s="134"/>
      <c r="G4" s="134"/>
      <c r="H4" s="134"/>
      <c r="I4" s="134"/>
      <c r="J4" s="134"/>
      <c r="K4" s="134"/>
      <c r="L4" s="134"/>
      <c r="M4" s="134"/>
      <c r="N4" s="134"/>
      <c r="O4" s="134"/>
      <c r="P4" s="134"/>
      <c r="Q4" s="134"/>
      <c r="R4" s="134"/>
      <c r="S4" s="134"/>
      <c r="T4" s="134"/>
      <c r="U4" s="134"/>
      <c r="V4" s="134"/>
      <c r="W4" s="134"/>
      <c r="X4" s="134"/>
      <c r="Y4" s="134"/>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01.02.2018</v>
      </c>
      <c r="B12" s="37">
        <f>SUMIFS(СВЦЭМ!$C$34:$C$777,СВЦЭМ!$A$34:$A$777,$A12,СВЦЭМ!$B$34:$B$777,B$11)+'СЕТ СН'!$F$9+СВЦЭМ!$D$10+'СЕТ СН'!$F$6-'СЕТ СН'!$F$19</f>
        <v>698.52137141999981</v>
      </c>
      <c r="C12" s="37">
        <f>SUMIFS(СВЦЭМ!$C$34:$C$777,СВЦЭМ!$A$34:$A$777,$A12,СВЦЭМ!$B$34:$B$777,C$11)+'СЕТ СН'!$F$9+СВЦЭМ!$D$10+'СЕТ СН'!$F$6-'СЕТ СН'!$F$19</f>
        <v>735.05581092</v>
      </c>
      <c r="D12" s="37">
        <f>SUMIFS(СВЦЭМ!$C$34:$C$777,СВЦЭМ!$A$34:$A$777,$A12,СВЦЭМ!$B$34:$B$777,D$11)+'СЕТ СН'!$F$9+СВЦЭМ!$D$10+'СЕТ СН'!$F$6-'СЕТ СН'!$F$19</f>
        <v>789.24719902999993</v>
      </c>
      <c r="E12" s="37">
        <f>SUMIFS(СВЦЭМ!$C$34:$C$777,СВЦЭМ!$A$34:$A$777,$A12,СВЦЭМ!$B$34:$B$777,E$11)+'СЕТ СН'!$F$9+СВЦЭМ!$D$10+'СЕТ СН'!$F$6-'СЕТ СН'!$F$19</f>
        <v>804.29629784999986</v>
      </c>
      <c r="F12" s="37">
        <f>SUMIFS(СВЦЭМ!$C$34:$C$777,СВЦЭМ!$A$34:$A$777,$A12,СВЦЭМ!$B$34:$B$777,F$11)+'СЕТ СН'!$F$9+СВЦЭМ!$D$10+'СЕТ СН'!$F$6-'СЕТ СН'!$F$19</f>
        <v>800.77390038999999</v>
      </c>
      <c r="G12" s="37">
        <f>SUMIFS(СВЦЭМ!$C$34:$C$777,СВЦЭМ!$A$34:$A$777,$A12,СВЦЭМ!$B$34:$B$777,G$11)+'СЕТ СН'!$F$9+СВЦЭМ!$D$10+'СЕТ СН'!$F$6-'СЕТ СН'!$F$19</f>
        <v>777.19538616999978</v>
      </c>
      <c r="H12" s="37">
        <f>SUMIFS(СВЦЭМ!$C$34:$C$777,СВЦЭМ!$A$34:$A$777,$A12,СВЦЭМ!$B$34:$B$777,H$11)+'СЕТ СН'!$F$9+СВЦЭМ!$D$10+'СЕТ СН'!$F$6-'СЕТ СН'!$F$19</f>
        <v>754.49280757999975</v>
      </c>
      <c r="I12" s="37">
        <f>SUMIFS(СВЦЭМ!$C$34:$C$777,СВЦЭМ!$A$34:$A$777,$A12,СВЦЭМ!$B$34:$B$777,I$11)+'СЕТ СН'!$F$9+СВЦЭМ!$D$10+'СЕТ СН'!$F$6-'СЕТ СН'!$F$19</f>
        <v>666.10383438999986</v>
      </c>
      <c r="J12" s="37">
        <f>SUMIFS(СВЦЭМ!$C$34:$C$777,СВЦЭМ!$A$34:$A$777,$A12,СВЦЭМ!$B$34:$B$777,J$11)+'СЕТ СН'!$F$9+СВЦЭМ!$D$10+'СЕТ СН'!$F$6-'СЕТ СН'!$F$19</f>
        <v>615.14181955999982</v>
      </c>
      <c r="K12" s="37">
        <f>SUMIFS(СВЦЭМ!$C$34:$C$777,СВЦЭМ!$A$34:$A$777,$A12,СВЦЭМ!$B$34:$B$777,K$11)+'СЕТ СН'!$F$9+СВЦЭМ!$D$10+'СЕТ СН'!$F$6-'СЕТ СН'!$F$19</f>
        <v>595.69316974999981</v>
      </c>
      <c r="L12" s="37">
        <f>SUMIFS(СВЦЭМ!$C$34:$C$777,СВЦЭМ!$A$34:$A$777,$A12,СВЦЭМ!$B$34:$B$777,L$11)+'СЕТ СН'!$F$9+СВЦЭМ!$D$10+'СЕТ СН'!$F$6-'СЕТ СН'!$F$19</f>
        <v>581.85602748000008</v>
      </c>
      <c r="M12" s="37">
        <f>SUMIFS(СВЦЭМ!$C$34:$C$777,СВЦЭМ!$A$34:$A$777,$A12,СВЦЭМ!$B$34:$B$777,M$11)+'СЕТ СН'!$F$9+СВЦЭМ!$D$10+'СЕТ СН'!$F$6-'СЕТ СН'!$F$19</f>
        <v>587.96573764999982</v>
      </c>
      <c r="N12" s="37">
        <f>SUMIFS(СВЦЭМ!$C$34:$C$777,СВЦЭМ!$A$34:$A$777,$A12,СВЦЭМ!$B$34:$B$777,N$11)+'СЕТ СН'!$F$9+СВЦЭМ!$D$10+'СЕТ СН'!$F$6-'СЕТ СН'!$F$19</f>
        <v>590.61953121999989</v>
      </c>
      <c r="O12" s="37">
        <f>SUMIFS(СВЦЭМ!$C$34:$C$777,СВЦЭМ!$A$34:$A$777,$A12,СВЦЭМ!$B$34:$B$777,O$11)+'СЕТ СН'!$F$9+СВЦЭМ!$D$10+'СЕТ СН'!$F$6-'СЕТ СН'!$F$19</f>
        <v>597.66936614999997</v>
      </c>
      <c r="P12" s="37">
        <f>SUMIFS(СВЦЭМ!$C$34:$C$777,СВЦЭМ!$A$34:$A$777,$A12,СВЦЭМ!$B$34:$B$777,P$11)+'СЕТ СН'!$F$9+СВЦЭМ!$D$10+'СЕТ СН'!$F$6-'СЕТ СН'!$F$19</f>
        <v>609.34933168999999</v>
      </c>
      <c r="Q12" s="37">
        <f>SUMIFS(СВЦЭМ!$C$34:$C$777,СВЦЭМ!$A$34:$A$777,$A12,СВЦЭМ!$B$34:$B$777,Q$11)+'СЕТ СН'!$F$9+СВЦЭМ!$D$10+'СЕТ СН'!$F$6-'СЕТ СН'!$F$19</f>
        <v>620.07744525999999</v>
      </c>
      <c r="R12" s="37">
        <f>SUMIFS(СВЦЭМ!$C$34:$C$777,СВЦЭМ!$A$34:$A$777,$A12,СВЦЭМ!$B$34:$B$777,R$11)+'СЕТ СН'!$F$9+СВЦЭМ!$D$10+'СЕТ СН'!$F$6-'СЕТ СН'!$F$19</f>
        <v>622.31619403999991</v>
      </c>
      <c r="S12" s="37">
        <f>SUMIFS(СВЦЭМ!$C$34:$C$777,СВЦЭМ!$A$34:$A$777,$A12,СВЦЭМ!$B$34:$B$777,S$11)+'СЕТ СН'!$F$9+СВЦЭМ!$D$10+'СЕТ СН'!$F$6-'СЕТ СН'!$F$19</f>
        <v>618.97261921000006</v>
      </c>
      <c r="T12" s="37">
        <f>SUMIFS(СВЦЭМ!$C$34:$C$777,СВЦЭМ!$A$34:$A$777,$A12,СВЦЭМ!$B$34:$B$777,T$11)+'СЕТ СН'!$F$9+СВЦЭМ!$D$10+'СЕТ СН'!$F$6-'СЕТ СН'!$F$19</f>
        <v>581.34584227999983</v>
      </c>
      <c r="U12" s="37">
        <f>SUMIFS(СВЦЭМ!$C$34:$C$777,СВЦЭМ!$A$34:$A$777,$A12,СВЦЭМ!$B$34:$B$777,U$11)+'СЕТ СН'!$F$9+СВЦЭМ!$D$10+'СЕТ СН'!$F$6-'СЕТ СН'!$F$19</f>
        <v>574.69124137000006</v>
      </c>
      <c r="V12" s="37">
        <f>SUMIFS(СВЦЭМ!$C$34:$C$777,СВЦЭМ!$A$34:$A$777,$A12,СВЦЭМ!$B$34:$B$777,V$11)+'СЕТ СН'!$F$9+СВЦЭМ!$D$10+'СЕТ СН'!$F$6-'СЕТ СН'!$F$19</f>
        <v>578.96709206000003</v>
      </c>
      <c r="W12" s="37">
        <f>SUMIFS(СВЦЭМ!$C$34:$C$777,СВЦЭМ!$A$34:$A$777,$A12,СВЦЭМ!$B$34:$B$777,W$11)+'СЕТ СН'!$F$9+СВЦЭМ!$D$10+'СЕТ СН'!$F$6-'СЕТ СН'!$F$19</f>
        <v>583.67102659</v>
      </c>
      <c r="X12" s="37">
        <f>SUMIFS(СВЦЭМ!$C$34:$C$777,СВЦЭМ!$A$34:$A$777,$A12,СВЦЭМ!$B$34:$B$777,X$11)+'СЕТ СН'!$F$9+СВЦЭМ!$D$10+'СЕТ СН'!$F$6-'СЕТ СН'!$F$19</f>
        <v>595.23303862</v>
      </c>
      <c r="Y12" s="37">
        <f>SUMIFS(СВЦЭМ!$C$34:$C$777,СВЦЭМ!$A$34:$A$777,$A12,СВЦЭМ!$B$34:$B$777,Y$11)+'СЕТ СН'!$F$9+СВЦЭМ!$D$10+'СЕТ СН'!$F$6-'СЕТ СН'!$F$19</f>
        <v>668.53845442999989</v>
      </c>
      <c r="AA12" s="38"/>
    </row>
    <row r="13" spans="1:27" ht="15.75" x14ac:dyDescent="0.2">
      <c r="A13" s="36">
        <f>A12+1</f>
        <v>43133</v>
      </c>
      <c r="B13" s="37">
        <f>SUMIFS(СВЦЭМ!$C$34:$C$777,СВЦЭМ!$A$34:$A$777,$A13,СВЦЭМ!$B$34:$B$777,B$11)+'СЕТ СН'!$F$9+СВЦЭМ!$D$10+'СЕТ СН'!$F$6-'СЕТ СН'!$F$19</f>
        <v>722.43911062999985</v>
      </c>
      <c r="C13" s="37">
        <f>SUMIFS(СВЦЭМ!$C$34:$C$777,СВЦЭМ!$A$34:$A$777,$A13,СВЦЭМ!$B$34:$B$777,C$11)+'СЕТ СН'!$F$9+СВЦЭМ!$D$10+'СЕТ СН'!$F$6-'СЕТ СН'!$F$19</f>
        <v>761.63849596999978</v>
      </c>
      <c r="D13" s="37">
        <f>SUMIFS(СВЦЭМ!$C$34:$C$777,СВЦЭМ!$A$34:$A$777,$A13,СВЦЭМ!$B$34:$B$777,D$11)+'СЕТ СН'!$F$9+СВЦЭМ!$D$10+'СЕТ СН'!$F$6-'СЕТ СН'!$F$19</f>
        <v>825.82306148999976</v>
      </c>
      <c r="E13" s="37">
        <f>SUMIFS(СВЦЭМ!$C$34:$C$777,СВЦЭМ!$A$34:$A$777,$A13,СВЦЭМ!$B$34:$B$777,E$11)+'СЕТ СН'!$F$9+СВЦЭМ!$D$10+'СЕТ СН'!$F$6-'СЕТ СН'!$F$19</f>
        <v>839.2199522300001</v>
      </c>
      <c r="F13" s="37">
        <f>SUMIFS(СВЦЭМ!$C$34:$C$777,СВЦЭМ!$A$34:$A$777,$A13,СВЦЭМ!$B$34:$B$777,F$11)+'СЕТ СН'!$F$9+СВЦЭМ!$D$10+'СЕТ СН'!$F$6-'СЕТ СН'!$F$19</f>
        <v>837.96721361000016</v>
      </c>
      <c r="G13" s="37">
        <f>SUMIFS(СВЦЭМ!$C$34:$C$777,СВЦЭМ!$A$34:$A$777,$A13,СВЦЭМ!$B$34:$B$777,G$11)+'СЕТ СН'!$F$9+СВЦЭМ!$D$10+'СЕТ СН'!$F$6-'СЕТ СН'!$F$19</f>
        <v>814.15516245000015</v>
      </c>
      <c r="H13" s="37">
        <f>SUMIFS(СВЦЭМ!$C$34:$C$777,СВЦЭМ!$A$34:$A$777,$A13,СВЦЭМ!$B$34:$B$777,H$11)+'СЕТ СН'!$F$9+СВЦЭМ!$D$10+'СЕТ СН'!$F$6-'СЕТ СН'!$F$19</f>
        <v>748.54025114000012</v>
      </c>
      <c r="I13" s="37">
        <f>SUMIFS(СВЦЭМ!$C$34:$C$777,СВЦЭМ!$A$34:$A$777,$A13,СВЦЭМ!$B$34:$B$777,I$11)+'СЕТ СН'!$F$9+СВЦЭМ!$D$10+'СЕТ СН'!$F$6-'СЕТ СН'!$F$19</f>
        <v>659.62181008000005</v>
      </c>
      <c r="J13" s="37">
        <f>SUMIFS(СВЦЭМ!$C$34:$C$777,СВЦЭМ!$A$34:$A$777,$A13,СВЦЭМ!$B$34:$B$777,J$11)+'СЕТ СН'!$F$9+СВЦЭМ!$D$10+'СЕТ СН'!$F$6-'СЕТ СН'!$F$19</f>
        <v>596.06737982999982</v>
      </c>
      <c r="K13" s="37">
        <f>SUMIFS(СВЦЭМ!$C$34:$C$777,СВЦЭМ!$A$34:$A$777,$A13,СВЦЭМ!$B$34:$B$777,K$11)+'СЕТ СН'!$F$9+СВЦЭМ!$D$10+'СЕТ СН'!$F$6-'СЕТ СН'!$F$19</f>
        <v>555.76328455000009</v>
      </c>
      <c r="L13" s="37">
        <f>SUMIFS(СВЦЭМ!$C$34:$C$777,СВЦЭМ!$A$34:$A$777,$A13,СВЦЭМ!$B$34:$B$777,L$11)+'СЕТ СН'!$F$9+СВЦЭМ!$D$10+'СЕТ СН'!$F$6-'СЕТ СН'!$F$19</f>
        <v>543.59170024000002</v>
      </c>
      <c r="M13" s="37">
        <f>SUMIFS(СВЦЭМ!$C$34:$C$777,СВЦЭМ!$A$34:$A$777,$A13,СВЦЭМ!$B$34:$B$777,M$11)+'СЕТ СН'!$F$9+СВЦЭМ!$D$10+'СЕТ СН'!$F$6-'СЕТ СН'!$F$19</f>
        <v>553.60221786</v>
      </c>
      <c r="N13" s="37">
        <f>SUMIFS(СВЦЭМ!$C$34:$C$777,СВЦЭМ!$A$34:$A$777,$A13,СВЦЭМ!$B$34:$B$777,N$11)+'СЕТ СН'!$F$9+СВЦЭМ!$D$10+'СЕТ СН'!$F$6-'СЕТ СН'!$F$19</f>
        <v>572.17648788999998</v>
      </c>
      <c r="O13" s="37">
        <f>SUMIFS(СВЦЭМ!$C$34:$C$777,СВЦЭМ!$A$34:$A$777,$A13,СВЦЭМ!$B$34:$B$777,O$11)+'СЕТ СН'!$F$9+СВЦЭМ!$D$10+'СЕТ СН'!$F$6-'СЕТ СН'!$F$19</f>
        <v>581.93196249999994</v>
      </c>
      <c r="P13" s="37">
        <f>SUMIFS(СВЦЭМ!$C$34:$C$777,СВЦЭМ!$A$34:$A$777,$A13,СВЦЭМ!$B$34:$B$777,P$11)+'СЕТ СН'!$F$9+СВЦЭМ!$D$10+'СЕТ СН'!$F$6-'СЕТ СН'!$F$19</f>
        <v>597.30393425999989</v>
      </c>
      <c r="Q13" s="37">
        <f>SUMIFS(СВЦЭМ!$C$34:$C$777,СВЦЭМ!$A$34:$A$777,$A13,СВЦЭМ!$B$34:$B$777,Q$11)+'СЕТ СН'!$F$9+СВЦЭМ!$D$10+'СЕТ СН'!$F$6-'СЕТ СН'!$F$19</f>
        <v>606.88457310000001</v>
      </c>
      <c r="R13" s="37">
        <f>SUMIFS(СВЦЭМ!$C$34:$C$777,СВЦЭМ!$A$34:$A$777,$A13,СВЦЭМ!$B$34:$B$777,R$11)+'СЕТ СН'!$F$9+СВЦЭМ!$D$10+'СЕТ СН'!$F$6-'СЕТ СН'!$F$19</f>
        <v>618.75840882999989</v>
      </c>
      <c r="S13" s="37">
        <f>SUMIFS(СВЦЭМ!$C$34:$C$777,СВЦЭМ!$A$34:$A$777,$A13,СВЦЭМ!$B$34:$B$777,S$11)+'СЕТ СН'!$F$9+СВЦЭМ!$D$10+'СЕТ СН'!$F$6-'СЕТ СН'!$F$19</f>
        <v>611.60659080999983</v>
      </c>
      <c r="T13" s="37">
        <f>SUMIFS(СВЦЭМ!$C$34:$C$777,СВЦЭМ!$A$34:$A$777,$A13,СВЦЭМ!$B$34:$B$777,T$11)+'СЕТ СН'!$F$9+СВЦЭМ!$D$10+'СЕТ СН'!$F$6-'СЕТ СН'!$F$19</f>
        <v>573.49525102999985</v>
      </c>
      <c r="U13" s="37">
        <f>SUMIFS(СВЦЭМ!$C$34:$C$777,СВЦЭМ!$A$34:$A$777,$A13,СВЦЭМ!$B$34:$B$777,U$11)+'СЕТ СН'!$F$9+СВЦЭМ!$D$10+'СЕТ СН'!$F$6-'СЕТ СН'!$F$19</f>
        <v>555.18647379999982</v>
      </c>
      <c r="V13" s="37">
        <f>SUMIFS(СВЦЭМ!$C$34:$C$777,СВЦЭМ!$A$34:$A$777,$A13,СВЦЭМ!$B$34:$B$777,V$11)+'СЕТ СН'!$F$9+СВЦЭМ!$D$10+'СЕТ СН'!$F$6-'СЕТ СН'!$F$19</f>
        <v>564.50164260999998</v>
      </c>
      <c r="W13" s="37">
        <f>SUMIFS(СВЦЭМ!$C$34:$C$777,СВЦЭМ!$A$34:$A$777,$A13,СВЦЭМ!$B$34:$B$777,W$11)+'СЕТ СН'!$F$9+СВЦЭМ!$D$10+'СЕТ СН'!$F$6-'СЕТ СН'!$F$19</f>
        <v>582.11655828999994</v>
      </c>
      <c r="X13" s="37">
        <f>SUMIFS(СВЦЭМ!$C$34:$C$777,СВЦЭМ!$A$34:$A$777,$A13,СВЦЭМ!$B$34:$B$777,X$11)+'СЕТ СН'!$F$9+СВЦЭМ!$D$10+'СЕТ СН'!$F$6-'СЕТ СН'!$F$19</f>
        <v>602.56154754999977</v>
      </c>
      <c r="Y13" s="37">
        <f>SUMIFS(СВЦЭМ!$C$34:$C$777,СВЦЭМ!$A$34:$A$777,$A13,СВЦЭМ!$B$34:$B$777,Y$11)+'СЕТ СН'!$F$9+СВЦЭМ!$D$10+'СЕТ СН'!$F$6-'СЕТ СН'!$F$19</f>
        <v>662.44485276000012</v>
      </c>
    </row>
    <row r="14" spans="1:27" ht="15.75" x14ac:dyDescent="0.2">
      <c r="A14" s="36">
        <f t="shared" ref="A14:A42" si="0">A13+1</f>
        <v>43134</v>
      </c>
      <c r="B14" s="37">
        <f>SUMIFS(СВЦЭМ!$C$34:$C$777,СВЦЭМ!$A$34:$A$777,$A14,СВЦЭМ!$B$34:$B$777,B$11)+'СЕТ СН'!$F$9+СВЦЭМ!$D$10+'СЕТ СН'!$F$6-'СЕТ СН'!$F$19</f>
        <v>699.19820629999992</v>
      </c>
      <c r="C14" s="37">
        <f>SUMIFS(СВЦЭМ!$C$34:$C$777,СВЦЭМ!$A$34:$A$777,$A14,СВЦЭМ!$B$34:$B$777,C$11)+'СЕТ СН'!$F$9+СВЦЭМ!$D$10+'СЕТ СН'!$F$6-'СЕТ СН'!$F$19</f>
        <v>737.08593154000016</v>
      </c>
      <c r="D14" s="37">
        <f>SUMIFS(СВЦЭМ!$C$34:$C$777,СВЦЭМ!$A$34:$A$777,$A14,СВЦЭМ!$B$34:$B$777,D$11)+'СЕТ СН'!$F$9+СВЦЭМ!$D$10+'СЕТ СН'!$F$6-'СЕТ СН'!$F$19</f>
        <v>801.90863853000008</v>
      </c>
      <c r="E14" s="37">
        <f>SUMIFS(СВЦЭМ!$C$34:$C$777,СВЦЭМ!$A$34:$A$777,$A14,СВЦЭМ!$B$34:$B$777,E$11)+'СЕТ СН'!$F$9+СВЦЭМ!$D$10+'СЕТ СН'!$F$6-'СЕТ СН'!$F$19</f>
        <v>811.65578059000006</v>
      </c>
      <c r="F14" s="37">
        <f>SUMIFS(СВЦЭМ!$C$34:$C$777,СВЦЭМ!$A$34:$A$777,$A14,СВЦЭМ!$B$34:$B$777,F$11)+'СЕТ СН'!$F$9+СВЦЭМ!$D$10+'СЕТ СН'!$F$6-'СЕТ СН'!$F$19</f>
        <v>817.48181200999977</v>
      </c>
      <c r="G14" s="37">
        <f>SUMIFS(СВЦЭМ!$C$34:$C$777,СВЦЭМ!$A$34:$A$777,$A14,СВЦЭМ!$B$34:$B$777,G$11)+'СЕТ СН'!$F$9+СВЦЭМ!$D$10+'СЕТ СН'!$F$6-'СЕТ СН'!$F$19</f>
        <v>798.03584480000006</v>
      </c>
      <c r="H14" s="37">
        <f>SUMIFS(СВЦЭМ!$C$34:$C$777,СВЦЭМ!$A$34:$A$777,$A14,СВЦЭМ!$B$34:$B$777,H$11)+'СЕТ СН'!$F$9+СВЦЭМ!$D$10+'СЕТ СН'!$F$6-'СЕТ СН'!$F$19</f>
        <v>773.1253645999999</v>
      </c>
      <c r="I14" s="37">
        <f>SUMIFS(СВЦЭМ!$C$34:$C$777,СВЦЭМ!$A$34:$A$777,$A14,СВЦЭМ!$B$34:$B$777,I$11)+'СЕТ СН'!$F$9+СВЦЭМ!$D$10+'СЕТ СН'!$F$6-'СЕТ СН'!$F$19</f>
        <v>696.72975394999992</v>
      </c>
      <c r="J14" s="37">
        <f>SUMIFS(СВЦЭМ!$C$34:$C$777,СВЦЭМ!$A$34:$A$777,$A14,СВЦЭМ!$B$34:$B$777,J$11)+'СЕТ СН'!$F$9+СВЦЭМ!$D$10+'СЕТ СН'!$F$6-'СЕТ СН'!$F$19</f>
        <v>637.83480679999991</v>
      </c>
      <c r="K14" s="37">
        <f>SUMIFS(СВЦЭМ!$C$34:$C$777,СВЦЭМ!$A$34:$A$777,$A14,СВЦЭМ!$B$34:$B$777,K$11)+'СЕТ СН'!$F$9+СВЦЭМ!$D$10+'СЕТ СН'!$F$6-'СЕТ СН'!$F$19</f>
        <v>586.91294914999992</v>
      </c>
      <c r="L14" s="37">
        <f>SUMIFS(СВЦЭМ!$C$34:$C$777,СВЦЭМ!$A$34:$A$777,$A14,СВЦЭМ!$B$34:$B$777,L$11)+'СЕТ СН'!$F$9+СВЦЭМ!$D$10+'СЕТ СН'!$F$6-'СЕТ СН'!$F$19</f>
        <v>554.62812979999978</v>
      </c>
      <c r="M14" s="37">
        <f>SUMIFS(СВЦЭМ!$C$34:$C$777,СВЦЭМ!$A$34:$A$777,$A14,СВЦЭМ!$B$34:$B$777,M$11)+'СЕТ СН'!$F$9+СВЦЭМ!$D$10+'СЕТ СН'!$F$6-'СЕТ СН'!$F$19</f>
        <v>555.24453639000001</v>
      </c>
      <c r="N14" s="37">
        <f>SUMIFS(СВЦЭМ!$C$34:$C$777,СВЦЭМ!$A$34:$A$777,$A14,СВЦЭМ!$B$34:$B$777,N$11)+'СЕТ СН'!$F$9+СВЦЭМ!$D$10+'СЕТ СН'!$F$6-'СЕТ СН'!$F$19</f>
        <v>562.43297325999981</v>
      </c>
      <c r="O14" s="37">
        <f>SUMIFS(СВЦЭМ!$C$34:$C$777,СВЦЭМ!$A$34:$A$777,$A14,СВЦЭМ!$B$34:$B$777,O$11)+'СЕТ СН'!$F$9+СВЦЭМ!$D$10+'СЕТ СН'!$F$6-'СЕТ СН'!$F$19</f>
        <v>572.09657103999996</v>
      </c>
      <c r="P14" s="37">
        <f>SUMIFS(СВЦЭМ!$C$34:$C$777,СВЦЭМ!$A$34:$A$777,$A14,СВЦЭМ!$B$34:$B$777,P$11)+'СЕТ СН'!$F$9+СВЦЭМ!$D$10+'СЕТ СН'!$F$6-'СЕТ СН'!$F$19</f>
        <v>586.12343044999977</v>
      </c>
      <c r="Q14" s="37">
        <f>SUMIFS(СВЦЭМ!$C$34:$C$777,СВЦЭМ!$A$34:$A$777,$A14,СВЦЭМ!$B$34:$B$777,Q$11)+'СЕТ СН'!$F$9+СВЦЭМ!$D$10+'СЕТ СН'!$F$6-'СЕТ СН'!$F$19</f>
        <v>596.55894554999998</v>
      </c>
      <c r="R14" s="37">
        <f>SUMIFS(СВЦЭМ!$C$34:$C$777,СВЦЭМ!$A$34:$A$777,$A14,СВЦЭМ!$B$34:$B$777,R$11)+'СЕТ СН'!$F$9+СВЦЭМ!$D$10+'СЕТ СН'!$F$6-'СЕТ СН'!$F$19</f>
        <v>598.57392349999998</v>
      </c>
      <c r="S14" s="37">
        <f>SUMIFS(СВЦЭМ!$C$34:$C$777,СВЦЭМ!$A$34:$A$777,$A14,СВЦЭМ!$B$34:$B$777,S$11)+'СЕТ СН'!$F$9+СВЦЭМ!$D$10+'СЕТ СН'!$F$6-'СЕТ СН'!$F$19</f>
        <v>586.97505336999996</v>
      </c>
      <c r="T14" s="37">
        <f>SUMIFS(СВЦЭМ!$C$34:$C$777,СВЦЭМ!$A$34:$A$777,$A14,СВЦЭМ!$B$34:$B$777,T$11)+'СЕТ СН'!$F$9+СВЦЭМ!$D$10+'СЕТ СН'!$F$6-'СЕТ СН'!$F$19</f>
        <v>555.34793277999995</v>
      </c>
      <c r="U14" s="37">
        <f>SUMIFS(СВЦЭМ!$C$34:$C$777,СВЦЭМ!$A$34:$A$777,$A14,СВЦЭМ!$B$34:$B$777,U$11)+'СЕТ СН'!$F$9+СВЦЭМ!$D$10+'СЕТ СН'!$F$6-'СЕТ СН'!$F$19</f>
        <v>546.9402950299999</v>
      </c>
      <c r="V14" s="37">
        <f>SUMIFS(СВЦЭМ!$C$34:$C$777,СВЦЭМ!$A$34:$A$777,$A14,СВЦЭМ!$B$34:$B$777,V$11)+'СЕТ СН'!$F$9+СВЦЭМ!$D$10+'СЕТ СН'!$F$6-'СЕТ СН'!$F$19</f>
        <v>556.09206836999999</v>
      </c>
      <c r="W14" s="37">
        <f>SUMIFS(СВЦЭМ!$C$34:$C$777,СВЦЭМ!$A$34:$A$777,$A14,СВЦЭМ!$B$34:$B$777,W$11)+'СЕТ СН'!$F$9+СВЦЭМ!$D$10+'СЕТ СН'!$F$6-'СЕТ СН'!$F$19</f>
        <v>573.65046590999998</v>
      </c>
      <c r="X14" s="37">
        <f>SUMIFS(СВЦЭМ!$C$34:$C$777,СВЦЭМ!$A$34:$A$777,$A14,СВЦЭМ!$B$34:$B$777,X$11)+'СЕТ СН'!$F$9+СВЦЭМ!$D$10+'СЕТ СН'!$F$6-'СЕТ СН'!$F$19</f>
        <v>600.26320218999979</v>
      </c>
      <c r="Y14" s="37">
        <f>SUMIFS(СВЦЭМ!$C$34:$C$777,СВЦЭМ!$A$34:$A$777,$A14,СВЦЭМ!$B$34:$B$777,Y$11)+'СЕТ СН'!$F$9+СВЦЭМ!$D$10+'СЕТ СН'!$F$6-'СЕТ СН'!$F$19</f>
        <v>671.72636861999979</v>
      </c>
    </row>
    <row r="15" spans="1:27" ht="15.75" x14ac:dyDescent="0.2">
      <c r="A15" s="36">
        <f t="shared" si="0"/>
        <v>43135</v>
      </c>
      <c r="B15" s="37">
        <f>SUMIFS(СВЦЭМ!$C$34:$C$777,СВЦЭМ!$A$34:$A$777,$A15,СВЦЭМ!$B$34:$B$777,B$11)+'СЕТ СН'!$F$9+СВЦЭМ!$D$10+'СЕТ СН'!$F$6-'СЕТ СН'!$F$19</f>
        <v>674.16493117000016</v>
      </c>
      <c r="C15" s="37">
        <f>SUMIFS(СВЦЭМ!$C$34:$C$777,СВЦЭМ!$A$34:$A$777,$A15,СВЦЭМ!$B$34:$B$777,C$11)+'СЕТ СН'!$F$9+СВЦЭМ!$D$10+'СЕТ СН'!$F$6-'СЕТ СН'!$F$19</f>
        <v>691.38563329999977</v>
      </c>
      <c r="D15" s="37">
        <f>SUMIFS(СВЦЭМ!$C$34:$C$777,СВЦЭМ!$A$34:$A$777,$A15,СВЦЭМ!$B$34:$B$777,D$11)+'СЕТ СН'!$F$9+СВЦЭМ!$D$10+'СЕТ СН'!$F$6-'СЕТ СН'!$F$19</f>
        <v>759.15094428000009</v>
      </c>
      <c r="E15" s="37">
        <f>SUMIFS(СВЦЭМ!$C$34:$C$777,СВЦЭМ!$A$34:$A$777,$A15,СВЦЭМ!$B$34:$B$777,E$11)+'СЕТ СН'!$F$9+СВЦЭМ!$D$10+'СЕТ СН'!$F$6-'СЕТ СН'!$F$19</f>
        <v>765.9352134999998</v>
      </c>
      <c r="F15" s="37">
        <f>SUMIFS(СВЦЭМ!$C$34:$C$777,СВЦЭМ!$A$34:$A$777,$A15,СВЦЭМ!$B$34:$B$777,F$11)+'СЕТ СН'!$F$9+СВЦЭМ!$D$10+'СЕТ СН'!$F$6-'СЕТ СН'!$F$19</f>
        <v>767.53112283999997</v>
      </c>
      <c r="G15" s="37">
        <f>SUMIFS(СВЦЭМ!$C$34:$C$777,СВЦЭМ!$A$34:$A$777,$A15,СВЦЭМ!$B$34:$B$777,G$11)+'СЕТ СН'!$F$9+СВЦЭМ!$D$10+'СЕТ СН'!$F$6-'СЕТ СН'!$F$19</f>
        <v>757.62503014999982</v>
      </c>
      <c r="H15" s="37">
        <f>SUMIFS(СВЦЭМ!$C$34:$C$777,СВЦЭМ!$A$34:$A$777,$A15,СВЦЭМ!$B$34:$B$777,H$11)+'СЕТ СН'!$F$9+СВЦЭМ!$D$10+'СЕТ СН'!$F$6-'СЕТ СН'!$F$19</f>
        <v>737.71023769999999</v>
      </c>
      <c r="I15" s="37">
        <f>SUMIFS(СВЦЭМ!$C$34:$C$777,СВЦЭМ!$A$34:$A$777,$A15,СВЦЭМ!$B$34:$B$777,I$11)+'СЕТ СН'!$F$9+СВЦЭМ!$D$10+'СЕТ СН'!$F$6-'СЕТ СН'!$F$19</f>
        <v>673.98528016999978</v>
      </c>
      <c r="J15" s="37">
        <f>SUMIFS(СВЦЭМ!$C$34:$C$777,СВЦЭМ!$A$34:$A$777,$A15,СВЦЭМ!$B$34:$B$777,J$11)+'СЕТ СН'!$F$9+СВЦЭМ!$D$10+'СЕТ СН'!$F$6-'СЕТ СН'!$F$19</f>
        <v>631.90978030999997</v>
      </c>
      <c r="K15" s="37">
        <f>SUMIFS(СВЦЭМ!$C$34:$C$777,СВЦЭМ!$A$34:$A$777,$A15,СВЦЭМ!$B$34:$B$777,K$11)+'СЕТ СН'!$F$9+СВЦЭМ!$D$10+'СЕТ СН'!$F$6-'СЕТ СН'!$F$19</f>
        <v>579.45554157000004</v>
      </c>
      <c r="L15" s="37">
        <f>SUMIFS(СВЦЭМ!$C$34:$C$777,СВЦЭМ!$A$34:$A$777,$A15,СВЦЭМ!$B$34:$B$777,L$11)+'СЕТ СН'!$F$9+СВЦЭМ!$D$10+'СЕТ СН'!$F$6-'СЕТ СН'!$F$19</f>
        <v>536.97991145999993</v>
      </c>
      <c r="M15" s="37">
        <f>SUMIFS(СВЦЭМ!$C$34:$C$777,СВЦЭМ!$A$34:$A$777,$A15,СВЦЭМ!$B$34:$B$777,M$11)+'СЕТ СН'!$F$9+СВЦЭМ!$D$10+'СЕТ СН'!$F$6-'СЕТ СН'!$F$19</f>
        <v>530.99344108999992</v>
      </c>
      <c r="N15" s="37">
        <f>SUMIFS(СВЦЭМ!$C$34:$C$777,СВЦЭМ!$A$34:$A$777,$A15,СВЦЭМ!$B$34:$B$777,N$11)+'СЕТ СН'!$F$9+СВЦЭМ!$D$10+'СЕТ СН'!$F$6-'СЕТ СН'!$F$19</f>
        <v>545.17103631999987</v>
      </c>
      <c r="O15" s="37">
        <f>SUMIFS(СВЦЭМ!$C$34:$C$777,СВЦЭМ!$A$34:$A$777,$A15,СВЦЭМ!$B$34:$B$777,O$11)+'СЕТ СН'!$F$9+СВЦЭМ!$D$10+'СЕТ СН'!$F$6-'СЕТ СН'!$F$19</f>
        <v>557.20080817999985</v>
      </c>
      <c r="P15" s="37">
        <f>SUMIFS(СВЦЭМ!$C$34:$C$777,СВЦЭМ!$A$34:$A$777,$A15,СВЦЭМ!$B$34:$B$777,P$11)+'СЕТ СН'!$F$9+СВЦЭМ!$D$10+'СЕТ СН'!$F$6-'СЕТ СН'!$F$19</f>
        <v>565.33889706999992</v>
      </c>
      <c r="Q15" s="37">
        <f>SUMIFS(СВЦЭМ!$C$34:$C$777,СВЦЭМ!$A$34:$A$777,$A15,СВЦЭМ!$B$34:$B$777,Q$11)+'СЕТ СН'!$F$9+СВЦЭМ!$D$10+'СЕТ СН'!$F$6-'СЕТ СН'!$F$19</f>
        <v>571.52417512</v>
      </c>
      <c r="R15" s="37">
        <f>SUMIFS(СВЦЭМ!$C$34:$C$777,СВЦЭМ!$A$34:$A$777,$A15,СВЦЭМ!$B$34:$B$777,R$11)+'СЕТ СН'!$F$9+СВЦЭМ!$D$10+'СЕТ СН'!$F$6-'СЕТ СН'!$F$19</f>
        <v>572.82141790999992</v>
      </c>
      <c r="S15" s="37">
        <f>SUMIFS(СВЦЭМ!$C$34:$C$777,СВЦЭМ!$A$34:$A$777,$A15,СВЦЭМ!$B$34:$B$777,S$11)+'СЕТ СН'!$F$9+СВЦЭМ!$D$10+'СЕТ СН'!$F$6-'СЕТ СН'!$F$19</f>
        <v>561.65295748999995</v>
      </c>
      <c r="T15" s="37">
        <f>SUMIFS(СВЦЭМ!$C$34:$C$777,СВЦЭМ!$A$34:$A$777,$A15,СВЦЭМ!$B$34:$B$777,T$11)+'СЕТ СН'!$F$9+СВЦЭМ!$D$10+'СЕТ СН'!$F$6-'СЕТ СН'!$F$19</f>
        <v>550.5255912299998</v>
      </c>
      <c r="U15" s="37">
        <f>SUMIFS(СВЦЭМ!$C$34:$C$777,СВЦЭМ!$A$34:$A$777,$A15,СВЦЭМ!$B$34:$B$777,U$11)+'СЕТ СН'!$F$9+СВЦЭМ!$D$10+'СЕТ СН'!$F$6-'СЕТ СН'!$F$19</f>
        <v>556.27553213999988</v>
      </c>
      <c r="V15" s="37">
        <f>SUMIFS(СВЦЭМ!$C$34:$C$777,СВЦЭМ!$A$34:$A$777,$A15,СВЦЭМ!$B$34:$B$777,V$11)+'СЕТ СН'!$F$9+СВЦЭМ!$D$10+'СЕТ СН'!$F$6-'СЕТ СН'!$F$19</f>
        <v>543.57779815999982</v>
      </c>
      <c r="W15" s="37">
        <f>SUMIFS(СВЦЭМ!$C$34:$C$777,СВЦЭМ!$A$34:$A$777,$A15,СВЦЭМ!$B$34:$B$777,W$11)+'СЕТ СН'!$F$9+СВЦЭМ!$D$10+'СЕТ СН'!$F$6-'СЕТ СН'!$F$19</f>
        <v>528.46700154000007</v>
      </c>
      <c r="X15" s="37">
        <f>SUMIFS(СВЦЭМ!$C$34:$C$777,СВЦЭМ!$A$34:$A$777,$A15,СВЦЭМ!$B$34:$B$777,X$11)+'СЕТ СН'!$F$9+СВЦЭМ!$D$10+'СЕТ СН'!$F$6-'СЕТ СН'!$F$19</f>
        <v>547.08164883000006</v>
      </c>
      <c r="Y15" s="37">
        <f>SUMIFS(СВЦЭМ!$C$34:$C$777,СВЦЭМ!$A$34:$A$777,$A15,СВЦЭМ!$B$34:$B$777,Y$11)+'СЕТ СН'!$F$9+СВЦЭМ!$D$10+'СЕТ СН'!$F$6-'СЕТ СН'!$F$19</f>
        <v>614.53736904000004</v>
      </c>
    </row>
    <row r="16" spans="1:27" ht="15.75" x14ac:dyDescent="0.2">
      <c r="A16" s="36">
        <f t="shared" si="0"/>
        <v>43136</v>
      </c>
      <c r="B16" s="37">
        <f>SUMIFS(СВЦЭМ!$C$34:$C$777,СВЦЭМ!$A$34:$A$777,$A16,СВЦЭМ!$B$34:$B$777,B$11)+'СЕТ СН'!$F$9+СВЦЭМ!$D$10+'СЕТ СН'!$F$6-'СЕТ СН'!$F$19</f>
        <v>721.14456301999996</v>
      </c>
      <c r="C16" s="37">
        <f>SUMIFS(СВЦЭМ!$C$34:$C$777,СВЦЭМ!$A$34:$A$777,$A16,СВЦЭМ!$B$34:$B$777,C$11)+'СЕТ СН'!$F$9+СВЦЭМ!$D$10+'СЕТ СН'!$F$6-'СЕТ СН'!$F$19</f>
        <v>755.56277314999977</v>
      </c>
      <c r="D16" s="37">
        <f>SUMIFS(СВЦЭМ!$C$34:$C$777,СВЦЭМ!$A$34:$A$777,$A16,СВЦЭМ!$B$34:$B$777,D$11)+'СЕТ СН'!$F$9+СВЦЭМ!$D$10+'СЕТ СН'!$F$6-'СЕТ СН'!$F$19</f>
        <v>812.07749133999994</v>
      </c>
      <c r="E16" s="37">
        <f>SUMIFS(СВЦЭМ!$C$34:$C$777,СВЦЭМ!$A$34:$A$777,$A16,СВЦЭМ!$B$34:$B$777,E$11)+'СЕТ СН'!$F$9+СВЦЭМ!$D$10+'СЕТ СН'!$F$6-'СЕТ СН'!$F$19</f>
        <v>825.46515351999994</v>
      </c>
      <c r="F16" s="37">
        <f>SUMIFS(СВЦЭМ!$C$34:$C$777,СВЦЭМ!$A$34:$A$777,$A16,СВЦЭМ!$B$34:$B$777,F$11)+'СЕТ СН'!$F$9+СВЦЭМ!$D$10+'СЕТ СН'!$F$6-'СЕТ СН'!$F$19</f>
        <v>824.77219374000003</v>
      </c>
      <c r="G16" s="37">
        <f>SUMIFS(СВЦЭМ!$C$34:$C$777,СВЦЭМ!$A$34:$A$777,$A16,СВЦЭМ!$B$34:$B$777,G$11)+'СЕТ СН'!$F$9+СВЦЭМ!$D$10+'СЕТ СН'!$F$6-'СЕТ СН'!$F$19</f>
        <v>809.15886811999997</v>
      </c>
      <c r="H16" s="37">
        <f>SUMIFS(СВЦЭМ!$C$34:$C$777,СВЦЭМ!$A$34:$A$777,$A16,СВЦЭМ!$B$34:$B$777,H$11)+'СЕТ СН'!$F$9+СВЦЭМ!$D$10+'СЕТ СН'!$F$6-'СЕТ СН'!$F$19</f>
        <v>744.71303424999985</v>
      </c>
      <c r="I16" s="37">
        <f>SUMIFS(СВЦЭМ!$C$34:$C$777,СВЦЭМ!$A$34:$A$777,$A16,СВЦЭМ!$B$34:$B$777,I$11)+'СЕТ СН'!$F$9+СВЦЭМ!$D$10+'СЕТ СН'!$F$6-'СЕТ СН'!$F$19</f>
        <v>640.14780589000009</v>
      </c>
      <c r="J16" s="37">
        <f>SUMIFS(СВЦЭМ!$C$34:$C$777,СВЦЭМ!$A$34:$A$777,$A16,СВЦЭМ!$B$34:$B$777,J$11)+'СЕТ СН'!$F$9+СВЦЭМ!$D$10+'СЕТ СН'!$F$6-'СЕТ СН'!$F$19</f>
        <v>609.34704615999988</v>
      </c>
      <c r="K16" s="37">
        <f>SUMIFS(СВЦЭМ!$C$34:$C$777,СВЦЭМ!$A$34:$A$777,$A16,СВЦЭМ!$B$34:$B$777,K$11)+'СЕТ СН'!$F$9+СВЦЭМ!$D$10+'СЕТ СН'!$F$6-'СЕТ СН'!$F$19</f>
        <v>604.33833059999995</v>
      </c>
      <c r="L16" s="37">
        <f>SUMIFS(СВЦЭМ!$C$34:$C$777,СВЦЭМ!$A$34:$A$777,$A16,СВЦЭМ!$B$34:$B$777,L$11)+'СЕТ СН'!$F$9+СВЦЭМ!$D$10+'СЕТ СН'!$F$6-'СЕТ СН'!$F$19</f>
        <v>599.19742280999992</v>
      </c>
      <c r="M16" s="37">
        <f>SUMIFS(СВЦЭМ!$C$34:$C$777,СВЦЭМ!$A$34:$A$777,$A16,СВЦЭМ!$B$34:$B$777,M$11)+'СЕТ СН'!$F$9+СВЦЭМ!$D$10+'СЕТ СН'!$F$6-'СЕТ СН'!$F$19</f>
        <v>598.7109325199998</v>
      </c>
      <c r="N16" s="37">
        <f>SUMIFS(СВЦЭМ!$C$34:$C$777,СВЦЭМ!$A$34:$A$777,$A16,СВЦЭМ!$B$34:$B$777,N$11)+'СЕТ СН'!$F$9+СВЦЭМ!$D$10+'СЕТ СН'!$F$6-'СЕТ СН'!$F$19</f>
        <v>594.33283173999996</v>
      </c>
      <c r="O16" s="37">
        <f>SUMIFS(СВЦЭМ!$C$34:$C$777,СВЦЭМ!$A$34:$A$777,$A16,СВЦЭМ!$B$34:$B$777,O$11)+'СЕТ СН'!$F$9+СВЦЭМ!$D$10+'СЕТ СН'!$F$6-'СЕТ СН'!$F$19</f>
        <v>596.62212108999995</v>
      </c>
      <c r="P16" s="37">
        <f>SUMIFS(СВЦЭМ!$C$34:$C$777,СВЦЭМ!$A$34:$A$777,$A16,СВЦЭМ!$B$34:$B$777,P$11)+'СЕТ СН'!$F$9+СВЦЭМ!$D$10+'СЕТ СН'!$F$6-'СЕТ СН'!$F$19</f>
        <v>612.22952669999984</v>
      </c>
      <c r="Q16" s="37">
        <f>SUMIFS(СВЦЭМ!$C$34:$C$777,СВЦЭМ!$A$34:$A$777,$A16,СВЦЭМ!$B$34:$B$777,Q$11)+'СЕТ СН'!$F$9+СВЦЭМ!$D$10+'СЕТ СН'!$F$6-'СЕТ СН'!$F$19</f>
        <v>617.66718916999992</v>
      </c>
      <c r="R16" s="37">
        <f>SUMIFS(СВЦЭМ!$C$34:$C$777,СВЦЭМ!$A$34:$A$777,$A16,СВЦЭМ!$B$34:$B$777,R$11)+'СЕТ СН'!$F$9+СВЦЭМ!$D$10+'СЕТ СН'!$F$6-'СЕТ СН'!$F$19</f>
        <v>624.99779252999986</v>
      </c>
      <c r="S16" s="37">
        <f>SUMIFS(СВЦЭМ!$C$34:$C$777,СВЦЭМ!$A$34:$A$777,$A16,СВЦЭМ!$B$34:$B$777,S$11)+'СЕТ СН'!$F$9+СВЦЭМ!$D$10+'СЕТ СН'!$F$6-'СЕТ СН'!$F$19</f>
        <v>622.72784133999983</v>
      </c>
      <c r="T16" s="37">
        <f>SUMIFS(СВЦЭМ!$C$34:$C$777,СВЦЭМ!$A$34:$A$777,$A16,СВЦЭМ!$B$34:$B$777,T$11)+'СЕТ СН'!$F$9+СВЦЭМ!$D$10+'СЕТ СН'!$F$6-'СЕТ СН'!$F$19</f>
        <v>597.17935838999995</v>
      </c>
      <c r="U16" s="37">
        <f>SUMIFS(СВЦЭМ!$C$34:$C$777,СВЦЭМ!$A$34:$A$777,$A16,СВЦЭМ!$B$34:$B$777,U$11)+'СЕТ СН'!$F$9+СВЦЭМ!$D$10+'СЕТ СН'!$F$6-'СЕТ СН'!$F$19</f>
        <v>589.87333399999977</v>
      </c>
      <c r="V16" s="37">
        <f>SUMIFS(СВЦЭМ!$C$34:$C$777,СВЦЭМ!$A$34:$A$777,$A16,СВЦЭМ!$B$34:$B$777,V$11)+'СЕТ СН'!$F$9+СВЦЭМ!$D$10+'СЕТ СН'!$F$6-'СЕТ СН'!$F$19</f>
        <v>587.73628892999989</v>
      </c>
      <c r="W16" s="37">
        <f>SUMIFS(СВЦЭМ!$C$34:$C$777,СВЦЭМ!$A$34:$A$777,$A16,СВЦЭМ!$B$34:$B$777,W$11)+'СЕТ СН'!$F$9+СВЦЭМ!$D$10+'СЕТ СН'!$F$6-'СЕТ СН'!$F$19</f>
        <v>592.19489658999998</v>
      </c>
      <c r="X16" s="37">
        <f>SUMIFS(СВЦЭМ!$C$34:$C$777,СВЦЭМ!$A$34:$A$777,$A16,СВЦЭМ!$B$34:$B$777,X$11)+'СЕТ СН'!$F$9+СВЦЭМ!$D$10+'СЕТ СН'!$F$6-'СЕТ СН'!$F$19</f>
        <v>612.04102845999989</v>
      </c>
      <c r="Y16" s="37">
        <f>SUMIFS(СВЦЭМ!$C$34:$C$777,СВЦЭМ!$A$34:$A$777,$A16,СВЦЭМ!$B$34:$B$777,Y$11)+'СЕТ СН'!$F$9+СВЦЭМ!$D$10+'СЕТ СН'!$F$6-'СЕТ СН'!$F$19</f>
        <v>691.25681242999997</v>
      </c>
    </row>
    <row r="17" spans="1:25" ht="15.75" x14ac:dyDescent="0.2">
      <c r="A17" s="36">
        <f t="shared" si="0"/>
        <v>43137</v>
      </c>
      <c r="B17" s="37">
        <f>SUMIFS(СВЦЭМ!$C$34:$C$777,СВЦЭМ!$A$34:$A$777,$A17,СВЦЭМ!$B$34:$B$777,B$11)+'СЕТ СН'!$F$9+СВЦЭМ!$D$10+'СЕТ СН'!$F$6-'СЕТ СН'!$F$19</f>
        <v>664.63452317999997</v>
      </c>
      <c r="C17" s="37">
        <f>SUMIFS(СВЦЭМ!$C$34:$C$777,СВЦЭМ!$A$34:$A$777,$A17,СВЦЭМ!$B$34:$B$777,C$11)+'СЕТ СН'!$F$9+СВЦЭМ!$D$10+'СЕТ СН'!$F$6-'СЕТ СН'!$F$19</f>
        <v>694.13828598999987</v>
      </c>
      <c r="D17" s="37">
        <f>SUMIFS(СВЦЭМ!$C$34:$C$777,СВЦЭМ!$A$34:$A$777,$A17,СВЦЭМ!$B$34:$B$777,D$11)+'СЕТ СН'!$F$9+СВЦЭМ!$D$10+'СЕТ СН'!$F$6-'СЕТ СН'!$F$19</f>
        <v>764.95714059999989</v>
      </c>
      <c r="E17" s="37">
        <f>SUMIFS(СВЦЭМ!$C$34:$C$777,СВЦЭМ!$A$34:$A$777,$A17,СВЦЭМ!$B$34:$B$777,E$11)+'СЕТ СН'!$F$9+СВЦЭМ!$D$10+'СЕТ СН'!$F$6-'СЕТ СН'!$F$19</f>
        <v>783.73978776999991</v>
      </c>
      <c r="F17" s="37">
        <f>SUMIFS(СВЦЭМ!$C$34:$C$777,СВЦЭМ!$A$34:$A$777,$A17,СВЦЭМ!$B$34:$B$777,F$11)+'СЕТ СН'!$F$9+СВЦЭМ!$D$10+'СЕТ СН'!$F$6-'СЕТ СН'!$F$19</f>
        <v>774.91153439000016</v>
      </c>
      <c r="G17" s="37">
        <f>SUMIFS(СВЦЭМ!$C$34:$C$777,СВЦЭМ!$A$34:$A$777,$A17,СВЦЭМ!$B$34:$B$777,G$11)+'СЕТ СН'!$F$9+СВЦЭМ!$D$10+'СЕТ СН'!$F$6-'СЕТ СН'!$F$19</f>
        <v>756.23571975999982</v>
      </c>
      <c r="H17" s="37">
        <f>SUMIFS(СВЦЭМ!$C$34:$C$777,СВЦЭМ!$A$34:$A$777,$A17,СВЦЭМ!$B$34:$B$777,H$11)+'СЕТ СН'!$F$9+СВЦЭМ!$D$10+'СЕТ СН'!$F$6-'СЕТ СН'!$F$19</f>
        <v>694.49761303000002</v>
      </c>
      <c r="I17" s="37">
        <f>SUMIFS(СВЦЭМ!$C$34:$C$777,СВЦЭМ!$A$34:$A$777,$A17,СВЦЭМ!$B$34:$B$777,I$11)+'СЕТ СН'!$F$9+СВЦЭМ!$D$10+'СЕТ СН'!$F$6-'СЕТ СН'!$F$19</f>
        <v>606.38168150999979</v>
      </c>
      <c r="J17" s="37">
        <f>SUMIFS(СВЦЭМ!$C$34:$C$777,СВЦЭМ!$A$34:$A$777,$A17,СВЦЭМ!$B$34:$B$777,J$11)+'СЕТ СН'!$F$9+СВЦЭМ!$D$10+'СЕТ СН'!$F$6-'СЕТ СН'!$F$19</f>
        <v>561.14862144999995</v>
      </c>
      <c r="K17" s="37">
        <f>SUMIFS(СВЦЭМ!$C$34:$C$777,СВЦЭМ!$A$34:$A$777,$A17,СВЦЭМ!$B$34:$B$777,K$11)+'СЕТ СН'!$F$9+СВЦЭМ!$D$10+'СЕТ СН'!$F$6-'СЕТ СН'!$F$19</f>
        <v>530.84063047000006</v>
      </c>
      <c r="L17" s="37">
        <f>SUMIFS(СВЦЭМ!$C$34:$C$777,СВЦЭМ!$A$34:$A$777,$A17,СВЦЭМ!$B$34:$B$777,L$11)+'СЕТ СН'!$F$9+СВЦЭМ!$D$10+'СЕТ СН'!$F$6-'СЕТ СН'!$F$19</f>
        <v>528.3425291100001</v>
      </c>
      <c r="M17" s="37">
        <f>SUMIFS(СВЦЭМ!$C$34:$C$777,СВЦЭМ!$A$34:$A$777,$A17,СВЦЭМ!$B$34:$B$777,M$11)+'СЕТ СН'!$F$9+СВЦЭМ!$D$10+'СЕТ СН'!$F$6-'СЕТ СН'!$F$19</f>
        <v>539.81050231999996</v>
      </c>
      <c r="N17" s="37">
        <f>SUMIFS(СВЦЭМ!$C$34:$C$777,СВЦЭМ!$A$34:$A$777,$A17,СВЦЭМ!$B$34:$B$777,N$11)+'СЕТ СН'!$F$9+СВЦЭМ!$D$10+'СЕТ СН'!$F$6-'СЕТ СН'!$F$19</f>
        <v>563.61036064999996</v>
      </c>
      <c r="O17" s="37">
        <f>SUMIFS(СВЦЭМ!$C$34:$C$777,СВЦЭМ!$A$34:$A$777,$A17,СВЦЭМ!$B$34:$B$777,O$11)+'СЕТ СН'!$F$9+СВЦЭМ!$D$10+'СЕТ СН'!$F$6-'СЕТ СН'!$F$19</f>
        <v>581.04364563999991</v>
      </c>
      <c r="P17" s="37">
        <f>SUMIFS(СВЦЭМ!$C$34:$C$777,СВЦЭМ!$A$34:$A$777,$A17,СВЦЭМ!$B$34:$B$777,P$11)+'СЕТ СН'!$F$9+СВЦЭМ!$D$10+'СЕТ СН'!$F$6-'СЕТ СН'!$F$19</f>
        <v>588.13425932999996</v>
      </c>
      <c r="Q17" s="37">
        <f>SUMIFS(СВЦЭМ!$C$34:$C$777,СВЦЭМ!$A$34:$A$777,$A17,СВЦЭМ!$B$34:$B$777,Q$11)+'СЕТ СН'!$F$9+СВЦЭМ!$D$10+'СЕТ СН'!$F$6-'СЕТ СН'!$F$19</f>
        <v>610.38575178000008</v>
      </c>
      <c r="R17" s="37">
        <f>SUMIFS(СВЦЭМ!$C$34:$C$777,СВЦЭМ!$A$34:$A$777,$A17,СВЦЭМ!$B$34:$B$777,R$11)+'СЕТ СН'!$F$9+СВЦЭМ!$D$10+'СЕТ СН'!$F$6-'СЕТ СН'!$F$19</f>
        <v>617.88265925999997</v>
      </c>
      <c r="S17" s="37">
        <f>SUMIFS(СВЦЭМ!$C$34:$C$777,СВЦЭМ!$A$34:$A$777,$A17,СВЦЭМ!$B$34:$B$777,S$11)+'СЕТ СН'!$F$9+СВЦЭМ!$D$10+'СЕТ СН'!$F$6-'СЕТ СН'!$F$19</f>
        <v>605.67101881999986</v>
      </c>
      <c r="T17" s="37">
        <f>SUMIFS(СВЦЭМ!$C$34:$C$777,СВЦЭМ!$A$34:$A$777,$A17,СВЦЭМ!$B$34:$B$777,T$11)+'СЕТ СН'!$F$9+СВЦЭМ!$D$10+'СЕТ СН'!$F$6-'СЕТ СН'!$F$19</f>
        <v>580.78507595000008</v>
      </c>
      <c r="U17" s="37">
        <f>SUMIFS(СВЦЭМ!$C$34:$C$777,СВЦЭМ!$A$34:$A$777,$A17,СВЦЭМ!$B$34:$B$777,U$11)+'СЕТ СН'!$F$9+СВЦЭМ!$D$10+'СЕТ СН'!$F$6-'СЕТ СН'!$F$19</f>
        <v>571.08457267999995</v>
      </c>
      <c r="V17" s="37">
        <f>SUMIFS(СВЦЭМ!$C$34:$C$777,СВЦЭМ!$A$34:$A$777,$A17,СВЦЭМ!$B$34:$B$777,V$11)+'СЕТ СН'!$F$9+СВЦЭМ!$D$10+'СЕТ СН'!$F$6-'СЕТ СН'!$F$19</f>
        <v>564.19303610999998</v>
      </c>
      <c r="W17" s="37">
        <f>SUMIFS(СВЦЭМ!$C$34:$C$777,СВЦЭМ!$A$34:$A$777,$A17,СВЦЭМ!$B$34:$B$777,W$11)+'СЕТ СН'!$F$9+СВЦЭМ!$D$10+'СЕТ СН'!$F$6-'СЕТ СН'!$F$19</f>
        <v>579.71305474999997</v>
      </c>
      <c r="X17" s="37">
        <f>SUMIFS(СВЦЭМ!$C$34:$C$777,СВЦЭМ!$A$34:$A$777,$A17,СВЦЭМ!$B$34:$B$777,X$11)+'СЕТ СН'!$F$9+СВЦЭМ!$D$10+'СЕТ СН'!$F$6-'СЕТ СН'!$F$19</f>
        <v>599.8661675799998</v>
      </c>
      <c r="Y17" s="37">
        <f>SUMIFS(СВЦЭМ!$C$34:$C$777,СВЦЭМ!$A$34:$A$777,$A17,СВЦЭМ!$B$34:$B$777,Y$11)+'СЕТ СН'!$F$9+СВЦЭМ!$D$10+'СЕТ СН'!$F$6-'СЕТ СН'!$F$19</f>
        <v>671.84841141000004</v>
      </c>
    </row>
    <row r="18" spans="1:25" ht="15.75" x14ac:dyDescent="0.2">
      <c r="A18" s="36">
        <f t="shared" si="0"/>
        <v>43138</v>
      </c>
      <c r="B18" s="37">
        <f>SUMIFS(СВЦЭМ!$C$34:$C$777,СВЦЭМ!$A$34:$A$777,$A18,СВЦЭМ!$B$34:$B$777,B$11)+'СЕТ СН'!$F$9+СВЦЭМ!$D$10+'СЕТ СН'!$F$6-'СЕТ СН'!$F$19</f>
        <v>737.00033956000004</v>
      </c>
      <c r="C18" s="37">
        <f>SUMIFS(СВЦЭМ!$C$34:$C$777,СВЦЭМ!$A$34:$A$777,$A18,СВЦЭМ!$B$34:$B$777,C$11)+'СЕТ СН'!$F$9+СВЦЭМ!$D$10+'СЕТ СН'!$F$6-'СЕТ СН'!$F$19</f>
        <v>769.95792611000013</v>
      </c>
      <c r="D18" s="37">
        <f>SUMIFS(СВЦЭМ!$C$34:$C$777,СВЦЭМ!$A$34:$A$777,$A18,СВЦЭМ!$B$34:$B$777,D$11)+'СЕТ СН'!$F$9+СВЦЭМ!$D$10+'СЕТ СН'!$F$6-'СЕТ СН'!$F$19</f>
        <v>838.52541210000015</v>
      </c>
      <c r="E18" s="37">
        <f>SUMIFS(СВЦЭМ!$C$34:$C$777,СВЦЭМ!$A$34:$A$777,$A18,СВЦЭМ!$B$34:$B$777,E$11)+'СЕТ СН'!$F$9+СВЦЭМ!$D$10+'СЕТ СН'!$F$6-'СЕТ СН'!$F$19</f>
        <v>848.24935300999994</v>
      </c>
      <c r="F18" s="37">
        <f>SUMIFS(СВЦЭМ!$C$34:$C$777,СВЦЭМ!$A$34:$A$777,$A18,СВЦЭМ!$B$34:$B$777,F$11)+'СЕТ СН'!$F$9+СВЦЭМ!$D$10+'СЕТ СН'!$F$6-'СЕТ СН'!$F$19</f>
        <v>845.02859337000007</v>
      </c>
      <c r="G18" s="37">
        <f>SUMIFS(СВЦЭМ!$C$34:$C$777,СВЦЭМ!$A$34:$A$777,$A18,СВЦЭМ!$B$34:$B$777,G$11)+'СЕТ СН'!$F$9+СВЦЭМ!$D$10+'СЕТ СН'!$F$6-'СЕТ СН'!$F$19</f>
        <v>812.79584160999991</v>
      </c>
      <c r="H18" s="37">
        <f>SUMIFS(СВЦЭМ!$C$34:$C$777,СВЦЭМ!$A$34:$A$777,$A18,СВЦЭМ!$B$34:$B$777,H$11)+'СЕТ СН'!$F$9+СВЦЭМ!$D$10+'СЕТ СН'!$F$6-'СЕТ СН'!$F$19</f>
        <v>746.41667623000001</v>
      </c>
      <c r="I18" s="37">
        <f>SUMIFS(СВЦЭМ!$C$34:$C$777,СВЦЭМ!$A$34:$A$777,$A18,СВЦЭМ!$B$34:$B$777,I$11)+'СЕТ СН'!$F$9+СВЦЭМ!$D$10+'СЕТ СН'!$F$6-'СЕТ СН'!$F$19</f>
        <v>650.81022389999987</v>
      </c>
      <c r="J18" s="37">
        <f>SUMIFS(СВЦЭМ!$C$34:$C$777,СВЦЭМ!$A$34:$A$777,$A18,СВЦЭМ!$B$34:$B$777,J$11)+'СЕТ СН'!$F$9+СВЦЭМ!$D$10+'СЕТ СН'!$F$6-'СЕТ СН'!$F$19</f>
        <v>589.25041328999998</v>
      </c>
      <c r="K18" s="37">
        <f>SUMIFS(СВЦЭМ!$C$34:$C$777,СВЦЭМ!$A$34:$A$777,$A18,СВЦЭМ!$B$34:$B$777,K$11)+'СЕТ СН'!$F$9+СВЦЭМ!$D$10+'СЕТ СН'!$F$6-'СЕТ СН'!$F$19</f>
        <v>568.05606724999996</v>
      </c>
      <c r="L18" s="37">
        <f>SUMIFS(СВЦЭМ!$C$34:$C$777,СВЦЭМ!$A$34:$A$777,$A18,СВЦЭМ!$B$34:$B$777,L$11)+'СЕТ СН'!$F$9+СВЦЭМ!$D$10+'СЕТ СН'!$F$6-'СЕТ СН'!$F$19</f>
        <v>565.05178033999994</v>
      </c>
      <c r="M18" s="37">
        <f>SUMIFS(СВЦЭМ!$C$34:$C$777,СВЦЭМ!$A$34:$A$777,$A18,СВЦЭМ!$B$34:$B$777,M$11)+'СЕТ СН'!$F$9+СВЦЭМ!$D$10+'СЕТ СН'!$F$6-'СЕТ СН'!$F$19</f>
        <v>560.69217184999991</v>
      </c>
      <c r="N18" s="37">
        <f>SUMIFS(СВЦЭМ!$C$34:$C$777,СВЦЭМ!$A$34:$A$777,$A18,СВЦЭМ!$B$34:$B$777,N$11)+'СЕТ СН'!$F$9+СВЦЭМ!$D$10+'СЕТ СН'!$F$6-'СЕТ СН'!$F$19</f>
        <v>560.36451657999999</v>
      </c>
      <c r="O18" s="37">
        <f>SUMIFS(СВЦЭМ!$C$34:$C$777,СВЦЭМ!$A$34:$A$777,$A18,СВЦЭМ!$B$34:$B$777,O$11)+'СЕТ СН'!$F$9+СВЦЭМ!$D$10+'СЕТ СН'!$F$6-'СЕТ СН'!$F$19</f>
        <v>566.6931152599999</v>
      </c>
      <c r="P18" s="37">
        <f>SUMIFS(СВЦЭМ!$C$34:$C$777,СВЦЭМ!$A$34:$A$777,$A18,СВЦЭМ!$B$34:$B$777,P$11)+'СЕТ СН'!$F$9+СВЦЭМ!$D$10+'СЕТ СН'!$F$6-'СЕТ СН'!$F$19</f>
        <v>583.88319125999999</v>
      </c>
      <c r="Q18" s="37">
        <f>SUMIFS(СВЦЭМ!$C$34:$C$777,СВЦЭМ!$A$34:$A$777,$A18,СВЦЭМ!$B$34:$B$777,Q$11)+'СЕТ СН'!$F$9+СВЦЭМ!$D$10+'СЕТ СН'!$F$6-'СЕТ СН'!$F$19</f>
        <v>601.52589791999992</v>
      </c>
      <c r="R18" s="37">
        <f>SUMIFS(СВЦЭМ!$C$34:$C$777,СВЦЭМ!$A$34:$A$777,$A18,СВЦЭМ!$B$34:$B$777,R$11)+'СЕТ СН'!$F$9+СВЦЭМ!$D$10+'СЕТ СН'!$F$6-'СЕТ СН'!$F$19</f>
        <v>608.41982545999997</v>
      </c>
      <c r="S18" s="37">
        <f>SUMIFS(СВЦЭМ!$C$34:$C$777,СВЦЭМ!$A$34:$A$777,$A18,СВЦЭМ!$B$34:$B$777,S$11)+'СЕТ СН'!$F$9+СВЦЭМ!$D$10+'СЕТ СН'!$F$6-'СЕТ СН'!$F$19</f>
        <v>589.81190664999997</v>
      </c>
      <c r="T18" s="37">
        <f>SUMIFS(СВЦЭМ!$C$34:$C$777,СВЦЭМ!$A$34:$A$777,$A18,СВЦЭМ!$B$34:$B$777,T$11)+'СЕТ СН'!$F$9+СВЦЭМ!$D$10+'СЕТ СН'!$F$6-'СЕТ СН'!$F$19</f>
        <v>559.37320334999993</v>
      </c>
      <c r="U18" s="37">
        <f>SUMIFS(СВЦЭМ!$C$34:$C$777,СВЦЭМ!$A$34:$A$777,$A18,СВЦЭМ!$B$34:$B$777,U$11)+'СЕТ СН'!$F$9+СВЦЭМ!$D$10+'СЕТ СН'!$F$6-'СЕТ СН'!$F$19</f>
        <v>555.54189872999984</v>
      </c>
      <c r="V18" s="37">
        <f>SUMIFS(СВЦЭМ!$C$34:$C$777,СВЦЭМ!$A$34:$A$777,$A18,СВЦЭМ!$B$34:$B$777,V$11)+'СЕТ СН'!$F$9+СВЦЭМ!$D$10+'СЕТ СН'!$F$6-'СЕТ СН'!$F$19</f>
        <v>546.9329220599999</v>
      </c>
      <c r="W18" s="37">
        <f>SUMIFS(СВЦЭМ!$C$34:$C$777,СВЦЭМ!$A$34:$A$777,$A18,СВЦЭМ!$B$34:$B$777,W$11)+'СЕТ СН'!$F$9+СВЦЭМ!$D$10+'СЕТ СН'!$F$6-'СЕТ СН'!$F$19</f>
        <v>551.90596734000007</v>
      </c>
      <c r="X18" s="37">
        <f>SUMIFS(СВЦЭМ!$C$34:$C$777,СВЦЭМ!$A$34:$A$777,$A18,СВЦЭМ!$B$34:$B$777,X$11)+'СЕТ СН'!$F$9+СВЦЭМ!$D$10+'СЕТ СН'!$F$6-'СЕТ СН'!$F$19</f>
        <v>587.11364073999982</v>
      </c>
      <c r="Y18" s="37">
        <f>SUMIFS(СВЦЭМ!$C$34:$C$777,СВЦЭМ!$A$34:$A$777,$A18,СВЦЭМ!$B$34:$B$777,Y$11)+'СЕТ СН'!$F$9+СВЦЭМ!$D$10+'СЕТ СН'!$F$6-'СЕТ СН'!$F$19</f>
        <v>660.94152522000002</v>
      </c>
    </row>
    <row r="19" spans="1:25" ht="15.75" x14ac:dyDescent="0.2">
      <c r="A19" s="36">
        <f t="shared" si="0"/>
        <v>43139</v>
      </c>
      <c r="B19" s="37">
        <f>SUMIFS(СВЦЭМ!$C$34:$C$777,СВЦЭМ!$A$34:$A$777,$A19,СВЦЭМ!$B$34:$B$777,B$11)+'СЕТ СН'!$F$9+СВЦЭМ!$D$10+'СЕТ СН'!$F$6-'СЕТ СН'!$F$19</f>
        <v>705.2985091700001</v>
      </c>
      <c r="C19" s="37">
        <f>SUMIFS(СВЦЭМ!$C$34:$C$777,СВЦЭМ!$A$34:$A$777,$A19,СВЦЭМ!$B$34:$B$777,C$11)+'СЕТ СН'!$F$9+СВЦЭМ!$D$10+'СЕТ СН'!$F$6-'СЕТ СН'!$F$19</f>
        <v>739.72888912999986</v>
      </c>
      <c r="D19" s="37">
        <f>SUMIFS(СВЦЭМ!$C$34:$C$777,СВЦЭМ!$A$34:$A$777,$A19,СВЦЭМ!$B$34:$B$777,D$11)+'СЕТ СН'!$F$9+СВЦЭМ!$D$10+'СЕТ СН'!$F$6-'СЕТ СН'!$F$19</f>
        <v>795.59745470999985</v>
      </c>
      <c r="E19" s="37">
        <f>SUMIFS(СВЦЭМ!$C$34:$C$777,СВЦЭМ!$A$34:$A$777,$A19,СВЦЭМ!$B$34:$B$777,E$11)+'СЕТ СН'!$F$9+СВЦЭМ!$D$10+'СЕТ СН'!$F$6-'СЕТ СН'!$F$19</f>
        <v>806.39881108999987</v>
      </c>
      <c r="F19" s="37">
        <f>SUMIFS(СВЦЭМ!$C$34:$C$777,СВЦЭМ!$A$34:$A$777,$A19,СВЦЭМ!$B$34:$B$777,F$11)+'СЕТ СН'!$F$9+СВЦЭМ!$D$10+'СЕТ СН'!$F$6-'СЕТ СН'!$F$19</f>
        <v>805.10264159999986</v>
      </c>
      <c r="G19" s="37">
        <f>SUMIFS(СВЦЭМ!$C$34:$C$777,СВЦЭМ!$A$34:$A$777,$A19,СВЦЭМ!$B$34:$B$777,G$11)+'СЕТ СН'!$F$9+СВЦЭМ!$D$10+'СЕТ СН'!$F$6-'СЕТ СН'!$F$19</f>
        <v>787.29785034999975</v>
      </c>
      <c r="H19" s="37">
        <f>SUMIFS(СВЦЭМ!$C$34:$C$777,СВЦЭМ!$A$34:$A$777,$A19,СВЦЭМ!$B$34:$B$777,H$11)+'СЕТ СН'!$F$9+СВЦЭМ!$D$10+'СЕТ СН'!$F$6-'СЕТ СН'!$F$19</f>
        <v>720.80573574000016</v>
      </c>
      <c r="I19" s="37">
        <f>SUMIFS(СВЦЭМ!$C$34:$C$777,СВЦЭМ!$A$34:$A$777,$A19,СВЦЭМ!$B$34:$B$777,I$11)+'СЕТ СН'!$F$9+СВЦЭМ!$D$10+'СЕТ СН'!$F$6-'СЕТ СН'!$F$19</f>
        <v>622.85350262999998</v>
      </c>
      <c r="J19" s="37">
        <f>SUMIFS(СВЦЭМ!$C$34:$C$777,СВЦЭМ!$A$34:$A$777,$A19,СВЦЭМ!$B$34:$B$777,J$11)+'СЕТ СН'!$F$9+СВЦЭМ!$D$10+'СЕТ СН'!$F$6-'СЕТ СН'!$F$19</f>
        <v>568.50919162999992</v>
      </c>
      <c r="K19" s="37">
        <f>SUMIFS(СВЦЭМ!$C$34:$C$777,СВЦЭМ!$A$34:$A$777,$A19,СВЦЭМ!$B$34:$B$777,K$11)+'СЕТ СН'!$F$9+СВЦЭМ!$D$10+'СЕТ СН'!$F$6-'СЕТ СН'!$F$19</f>
        <v>567.23830338000005</v>
      </c>
      <c r="L19" s="37">
        <f>SUMIFS(СВЦЭМ!$C$34:$C$777,СВЦЭМ!$A$34:$A$777,$A19,СВЦЭМ!$B$34:$B$777,L$11)+'СЕТ СН'!$F$9+СВЦЭМ!$D$10+'СЕТ СН'!$F$6-'СЕТ СН'!$F$19</f>
        <v>561.74870576000001</v>
      </c>
      <c r="M19" s="37">
        <f>SUMIFS(СВЦЭМ!$C$34:$C$777,СВЦЭМ!$A$34:$A$777,$A19,СВЦЭМ!$B$34:$B$777,M$11)+'СЕТ СН'!$F$9+СВЦЭМ!$D$10+'СЕТ СН'!$F$6-'СЕТ СН'!$F$19</f>
        <v>553.05254943999978</v>
      </c>
      <c r="N19" s="37">
        <f>SUMIFS(СВЦЭМ!$C$34:$C$777,СВЦЭМ!$A$34:$A$777,$A19,СВЦЭМ!$B$34:$B$777,N$11)+'СЕТ СН'!$F$9+СВЦЭМ!$D$10+'СЕТ СН'!$F$6-'СЕТ СН'!$F$19</f>
        <v>561.29849930999978</v>
      </c>
      <c r="O19" s="37">
        <f>SUMIFS(СВЦЭМ!$C$34:$C$777,СВЦЭМ!$A$34:$A$777,$A19,СВЦЭМ!$B$34:$B$777,O$11)+'СЕТ СН'!$F$9+СВЦЭМ!$D$10+'СЕТ СН'!$F$6-'СЕТ СН'!$F$19</f>
        <v>567.4088127199999</v>
      </c>
      <c r="P19" s="37">
        <f>SUMIFS(СВЦЭМ!$C$34:$C$777,СВЦЭМ!$A$34:$A$777,$A19,СВЦЭМ!$B$34:$B$777,P$11)+'СЕТ СН'!$F$9+СВЦЭМ!$D$10+'СЕТ СН'!$F$6-'СЕТ СН'!$F$19</f>
        <v>582.72033885000008</v>
      </c>
      <c r="Q19" s="37">
        <f>SUMIFS(СВЦЭМ!$C$34:$C$777,СВЦЭМ!$A$34:$A$777,$A19,СВЦЭМ!$B$34:$B$777,Q$11)+'СЕТ СН'!$F$9+СВЦЭМ!$D$10+'СЕТ СН'!$F$6-'СЕТ СН'!$F$19</f>
        <v>607.27000494999982</v>
      </c>
      <c r="R19" s="37">
        <f>SUMIFS(СВЦЭМ!$C$34:$C$777,СВЦЭМ!$A$34:$A$777,$A19,СВЦЭМ!$B$34:$B$777,R$11)+'СЕТ СН'!$F$9+СВЦЭМ!$D$10+'СЕТ СН'!$F$6-'СЕТ СН'!$F$19</f>
        <v>629.7584177399998</v>
      </c>
      <c r="S19" s="37">
        <f>SUMIFS(СВЦЭМ!$C$34:$C$777,СВЦЭМ!$A$34:$A$777,$A19,СВЦЭМ!$B$34:$B$777,S$11)+'СЕТ СН'!$F$9+СВЦЭМ!$D$10+'СЕТ СН'!$F$6-'СЕТ СН'!$F$19</f>
        <v>647.30462840999996</v>
      </c>
      <c r="T19" s="37">
        <f>SUMIFS(СВЦЭМ!$C$34:$C$777,СВЦЭМ!$A$34:$A$777,$A19,СВЦЭМ!$B$34:$B$777,T$11)+'СЕТ СН'!$F$9+СВЦЭМ!$D$10+'СЕТ СН'!$F$6-'СЕТ СН'!$F$19</f>
        <v>625.52487400000007</v>
      </c>
      <c r="U19" s="37">
        <f>SUMIFS(СВЦЭМ!$C$34:$C$777,СВЦЭМ!$A$34:$A$777,$A19,СВЦЭМ!$B$34:$B$777,U$11)+'СЕТ СН'!$F$9+СВЦЭМ!$D$10+'СЕТ СН'!$F$6-'СЕТ СН'!$F$19</f>
        <v>612.77940634000004</v>
      </c>
      <c r="V19" s="37">
        <f>SUMIFS(СВЦЭМ!$C$34:$C$777,СВЦЭМ!$A$34:$A$777,$A19,СВЦЭМ!$B$34:$B$777,V$11)+'СЕТ СН'!$F$9+СВЦЭМ!$D$10+'СЕТ СН'!$F$6-'СЕТ СН'!$F$19</f>
        <v>607.43643531999999</v>
      </c>
      <c r="W19" s="37">
        <f>SUMIFS(СВЦЭМ!$C$34:$C$777,СВЦЭМ!$A$34:$A$777,$A19,СВЦЭМ!$B$34:$B$777,W$11)+'СЕТ СН'!$F$9+СВЦЭМ!$D$10+'СЕТ СН'!$F$6-'СЕТ СН'!$F$19</f>
        <v>619.96249449999993</v>
      </c>
      <c r="X19" s="37">
        <f>SUMIFS(СВЦЭМ!$C$34:$C$777,СВЦЭМ!$A$34:$A$777,$A19,СВЦЭМ!$B$34:$B$777,X$11)+'СЕТ СН'!$F$9+СВЦЭМ!$D$10+'СЕТ СН'!$F$6-'СЕТ СН'!$F$19</f>
        <v>599.41141959000004</v>
      </c>
      <c r="Y19" s="37">
        <f>SUMIFS(СВЦЭМ!$C$34:$C$777,СВЦЭМ!$A$34:$A$777,$A19,СВЦЭМ!$B$34:$B$777,Y$11)+'СЕТ СН'!$F$9+СВЦЭМ!$D$10+'СЕТ СН'!$F$6-'СЕТ СН'!$F$19</f>
        <v>659.71411608000005</v>
      </c>
    </row>
    <row r="20" spans="1:25" ht="15.75" x14ac:dyDescent="0.2">
      <c r="A20" s="36">
        <f t="shared" si="0"/>
        <v>43140</v>
      </c>
      <c r="B20" s="37">
        <f>SUMIFS(СВЦЭМ!$C$34:$C$777,СВЦЭМ!$A$34:$A$777,$A20,СВЦЭМ!$B$34:$B$777,B$11)+'СЕТ СН'!$F$9+СВЦЭМ!$D$10+'СЕТ СН'!$F$6-'СЕТ СН'!$F$19</f>
        <v>729.01204289999976</v>
      </c>
      <c r="C20" s="37">
        <f>SUMIFS(СВЦЭМ!$C$34:$C$777,СВЦЭМ!$A$34:$A$777,$A20,СВЦЭМ!$B$34:$B$777,C$11)+'СЕТ СН'!$F$9+СВЦЭМ!$D$10+'СЕТ СН'!$F$6-'СЕТ СН'!$F$19</f>
        <v>746.47119013000008</v>
      </c>
      <c r="D20" s="37">
        <f>SUMIFS(СВЦЭМ!$C$34:$C$777,СВЦЭМ!$A$34:$A$777,$A20,СВЦЭМ!$B$34:$B$777,D$11)+'СЕТ СН'!$F$9+СВЦЭМ!$D$10+'СЕТ СН'!$F$6-'СЕТ СН'!$F$19</f>
        <v>803.71446429000014</v>
      </c>
      <c r="E20" s="37">
        <f>SUMIFS(СВЦЭМ!$C$34:$C$777,СВЦЭМ!$A$34:$A$777,$A20,СВЦЭМ!$B$34:$B$777,E$11)+'СЕТ СН'!$F$9+СВЦЭМ!$D$10+'СЕТ СН'!$F$6-'СЕТ СН'!$F$19</f>
        <v>810.59070378000013</v>
      </c>
      <c r="F20" s="37">
        <f>SUMIFS(СВЦЭМ!$C$34:$C$777,СВЦЭМ!$A$34:$A$777,$A20,СВЦЭМ!$B$34:$B$777,F$11)+'СЕТ СН'!$F$9+СВЦЭМ!$D$10+'СЕТ СН'!$F$6-'СЕТ СН'!$F$19</f>
        <v>807.38704953000013</v>
      </c>
      <c r="G20" s="37">
        <f>SUMIFS(СВЦЭМ!$C$34:$C$777,СВЦЭМ!$A$34:$A$777,$A20,СВЦЭМ!$B$34:$B$777,G$11)+'СЕТ СН'!$F$9+СВЦЭМ!$D$10+'СЕТ СН'!$F$6-'СЕТ СН'!$F$19</f>
        <v>795.58675812999979</v>
      </c>
      <c r="H20" s="37">
        <f>SUMIFS(СВЦЭМ!$C$34:$C$777,СВЦЭМ!$A$34:$A$777,$A20,СВЦЭМ!$B$34:$B$777,H$11)+'СЕТ СН'!$F$9+СВЦЭМ!$D$10+'СЕТ СН'!$F$6-'СЕТ СН'!$F$19</f>
        <v>714.82367624000005</v>
      </c>
      <c r="I20" s="37">
        <f>SUMIFS(СВЦЭМ!$C$34:$C$777,СВЦЭМ!$A$34:$A$777,$A20,СВЦЭМ!$B$34:$B$777,I$11)+'СЕТ СН'!$F$9+СВЦЭМ!$D$10+'СЕТ СН'!$F$6-'СЕТ СН'!$F$19</f>
        <v>618.80700407999996</v>
      </c>
      <c r="J20" s="37">
        <f>SUMIFS(СВЦЭМ!$C$34:$C$777,СВЦЭМ!$A$34:$A$777,$A20,СВЦЭМ!$B$34:$B$777,J$11)+'СЕТ СН'!$F$9+СВЦЭМ!$D$10+'СЕТ СН'!$F$6-'СЕТ СН'!$F$19</f>
        <v>588.63424044999999</v>
      </c>
      <c r="K20" s="37">
        <f>SUMIFS(СВЦЭМ!$C$34:$C$777,СВЦЭМ!$A$34:$A$777,$A20,СВЦЭМ!$B$34:$B$777,K$11)+'СЕТ СН'!$F$9+СВЦЭМ!$D$10+'СЕТ СН'!$F$6-'СЕТ СН'!$F$19</f>
        <v>566.3993773599999</v>
      </c>
      <c r="L20" s="37">
        <f>SUMIFS(СВЦЭМ!$C$34:$C$777,СВЦЭМ!$A$34:$A$777,$A20,СВЦЭМ!$B$34:$B$777,L$11)+'СЕТ СН'!$F$9+СВЦЭМ!$D$10+'СЕТ СН'!$F$6-'СЕТ СН'!$F$19</f>
        <v>559.30520900999988</v>
      </c>
      <c r="M20" s="37">
        <f>SUMIFS(СВЦЭМ!$C$34:$C$777,СВЦЭМ!$A$34:$A$777,$A20,СВЦЭМ!$B$34:$B$777,M$11)+'СЕТ СН'!$F$9+СВЦЭМ!$D$10+'СЕТ СН'!$F$6-'СЕТ СН'!$F$19</f>
        <v>565.46234420999997</v>
      </c>
      <c r="N20" s="37">
        <f>SUMIFS(СВЦЭМ!$C$34:$C$777,СВЦЭМ!$A$34:$A$777,$A20,СВЦЭМ!$B$34:$B$777,N$11)+'СЕТ СН'!$F$9+СВЦЭМ!$D$10+'СЕТ СН'!$F$6-'СЕТ СН'!$F$19</f>
        <v>572.7457438199998</v>
      </c>
      <c r="O20" s="37">
        <f>SUMIFS(СВЦЭМ!$C$34:$C$777,СВЦЭМ!$A$34:$A$777,$A20,СВЦЭМ!$B$34:$B$777,O$11)+'СЕТ СН'!$F$9+СВЦЭМ!$D$10+'СЕТ СН'!$F$6-'СЕТ СН'!$F$19</f>
        <v>574.50857253999982</v>
      </c>
      <c r="P20" s="37">
        <f>SUMIFS(СВЦЭМ!$C$34:$C$777,СВЦЭМ!$A$34:$A$777,$A20,СВЦЭМ!$B$34:$B$777,P$11)+'СЕТ СН'!$F$9+СВЦЭМ!$D$10+'СЕТ СН'!$F$6-'СЕТ СН'!$F$19</f>
        <v>607.04202351999982</v>
      </c>
      <c r="Q20" s="37">
        <f>SUMIFS(СВЦЭМ!$C$34:$C$777,СВЦЭМ!$A$34:$A$777,$A20,СВЦЭМ!$B$34:$B$777,Q$11)+'СЕТ СН'!$F$9+СВЦЭМ!$D$10+'СЕТ СН'!$F$6-'СЕТ СН'!$F$19</f>
        <v>631.62572246999991</v>
      </c>
      <c r="R20" s="37">
        <f>SUMIFS(СВЦЭМ!$C$34:$C$777,СВЦЭМ!$A$34:$A$777,$A20,СВЦЭМ!$B$34:$B$777,R$11)+'СЕТ СН'!$F$9+СВЦЭМ!$D$10+'СЕТ СН'!$F$6-'СЕТ СН'!$F$19</f>
        <v>633.3973764000001</v>
      </c>
      <c r="S20" s="37">
        <f>SUMIFS(СВЦЭМ!$C$34:$C$777,СВЦЭМ!$A$34:$A$777,$A20,СВЦЭМ!$B$34:$B$777,S$11)+'СЕТ СН'!$F$9+СВЦЭМ!$D$10+'СЕТ СН'!$F$6-'СЕТ СН'!$F$19</f>
        <v>621.19616583999994</v>
      </c>
      <c r="T20" s="37">
        <f>SUMIFS(СВЦЭМ!$C$34:$C$777,СВЦЭМ!$A$34:$A$777,$A20,СВЦЭМ!$B$34:$B$777,T$11)+'СЕТ СН'!$F$9+СВЦЭМ!$D$10+'СЕТ СН'!$F$6-'СЕТ СН'!$F$19</f>
        <v>576.43331393000005</v>
      </c>
      <c r="U20" s="37">
        <f>SUMIFS(СВЦЭМ!$C$34:$C$777,СВЦЭМ!$A$34:$A$777,$A20,СВЦЭМ!$B$34:$B$777,U$11)+'СЕТ СН'!$F$9+СВЦЭМ!$D$10+'СЕТ СН'!$F$6-'СЕТ СН'!$F$19</f>
        <v>552.83156522999991</v>
      </c>
      <c r="V20" s="37">
        <f>SUMIFS(СВЦЭМ!$C$34:$C$777,СВЦЭМ!$A$34:$A$777,$A20,СВЦЭМ!$B$34:$B$777,V$11)+'СЕТ СН'!$F$9+СВЦЭМ!$D$10+'СЕТ СН'!$F$6-'СЕТ СН'!$F$19</f>
        <v>564.10445044000005</v>
      </c>
      <c r="W20" s="37">
        <f>SUMIFS(СВЦЭМ!$C$34:$C$777,СВЦЭМ!$A$34:$A$777,$A20,СВЦЭМ!$B$34:$B$777,W$11)+'СЕТ СН'!$F$9+СВЦЭМ!$D$10+'СЕТ СН'!$F$6-'СЕТ СН'!$F$19</f>
        <v>565.97913146000008</v>
      </c>
      <c r="X20" s="37">
        <f>SUMIFS(СВЦЭМ!$C$34:$C$777,СВЦЭМ!$A$34:$A$777,$A20,СВЦЭМ!$B$34:$B$777,X$11)+'СЕТ СН'!$F$9+СВЦЭМ!$D$10+'СЕТ СН'!$F$6-'СЕТ СН'!$F$19</f>
        <v>599.87067981999996</v>
      </c>
      <c r="Y20" s="37">
        <f>SUMIFS(СВЦЭМ!$C$34:$C$777,СВЦЭМ!$A$34:$A$777,$A20,СВЦЭМ!$B$34:$B$777,Y$11)+'СЕТ СН'!$F$9+СВЦЭМ!$D$10+'СЕТ СН'!$F$6-'СЕТ СН'!$F$19</f>
        <v>633.26198717999989</v>
      </c>
    </row>
    <row r="21" spans="1:25" ht="15.75" x14ac:dyDescent="0.2">
      <c r="A21" s="36">
        <f t="shared" si="0"/>
        <v>43141</v>
      </c>
      <c r="B21" s="37">
        <f>SUMIFS(СВЦЭМ!$C$34:$C$777,СВЦЭМ!$A$34:$A$777,$A21,СВЦЭМ!$B$34:$B$777,B$11)+'СЕТ СН'!$F$9+СВЦЭМ!$D$10+'СЕТ СН'!$F$6-'СЕТ СН'!$F$19</f>
        <v>643.65494277000005</v>
      </c>
      <c r="C21" s="37">
        <f>SUMIFS(СВЦЭМ!$C$34:$C$777,СВЦЭМ!$A$34:$A$777,$A21,СВЦЭМ!$B$34:$B$777,C$11)+'СЕТ СН'!$F$9+СВЦЭМ!$D$10+'СЕТ СН'!$F$6-'СЕТ СН'!$F$19</f>
        <v>676.52032873999985</v>
      </c>
      <c r="D21" s="37">
        <f>SUMIFS(СВЦЭМ!$C$34:$C$777,СВЦЭМ!$A$34:$A$777,$A21,СВЦЭМ!$B$34:$B$777,D$11)+'СЕТ СН'!$F$9+СВЦЭМ!$D$10+'СЕТ СН'!$F$6-'СЕТ СН'!$F$19</f>
        <v>742.33484123000005</v>
      </c>
      <c r="E21" s="37">
        <f>SUMIFS(СВЦЭМ!$C$34:$C$777,СВЦЭМ!$A$34:$A$777,$A21,СВЦЭМ!$B$34:$B$777,E$11)+'СЕТ СН'!$F$9+СВЦЭМ!$D$10+'СЕТ СН'!$F$6-'СЕТ СН'!$F$19</f>
        <v>756.7252053699998</v>
      </c>
      <c r="F21" s="37">
        <f>SUMIFS(СВЦЭМ!$C$34:$C$777,СВЦЭМ!$A$34:$A$777,$A21,СВЦЭМ!$B$34:$B$777,F$11)+'СЕТ СН'!$F$9+СВЦЭМ!$D$10+'СЕТ СН'!$F$6-'СЕТ СН'!$F$19</f>
        <v>751.38624216000005</v>
      </c>
      <c r="G21" s="37">
        <f>SUMIFS(СВЦЭМ!$C$34:$C$777,СВЦЭМ!$A$34:$A$777,$A21,СВЦЭМ!$B$34:$B$777,G$11)+'СЕТ СН'!$F$9+СВЦЭМ!$D$10+'СЕТ СН'!$F$6-'СЕТ СН'!$F$19</f>
        <v>737.01708619999988</v>
      </c>
      <c r="H21" s="37">
        <f>SUMIFS(СВЦЭМ!$C$34:$C$777,СВЦЭМ!$A$34:$A$777,$A21,СВЦЭМ!$B$34:$B$777,H$11)+'СЕТ СН'!$F$9+СВЦЭМ!$D$10+'СЕТ СН'!$F$6-'СЕТ СН'!$F$19</f>
        <v>713.83289038000009</v>
      </c>
      <c r="I21" s="37">
        <f>SUMIFS(СВЦЭМ!$C$34:$C$777,СВЦЭМ!$A$34:$A$777,$A21,СВЦЭМ!$B$34:$B$777,I$11)+'СЕТ СН'!$F$9+СВЦЭМ!$D$10+'СЕТ СН'!$F$6-'СЕТ СН'!$F$19</f>
        <v>672.35972646000016</v>
      </c>
      <c r="J21" s="37">
        <f>SUMIFS(СВЦЭМ!$C$34:$C$777,СВЦЭМ!$A$34:$A$777,$A21,СВЦЭМ!$B$34:$B$777,J$11)+'СЕТ СН'!$F$9+СВЦЭМ!$D$10+'СЕТ СН'!$F$6-'СЕТ СН'!$F$19</f>
        <v>635.01281228000005</v>
      </c>
      <c r="K21" s="37">
        <f>SUMIFS(СВЦЭМ!$C$34:$C$777,СВЦЭМ!$A$34:$A$777,$A21,СВЦЭМ!$B$34:$B$777,K$11)+'СЕТ СН'!$F$9+СВЦЭМ!$D$10+'СЕТ СН'!$F$6-'СЕТ СН'!$F$19</f>
        <v>601.25527468999996</v>
      </c>
      <c r="L21" s="37">
        <f>SUMIFS(СВЦЭМ!$C$34:$C$777,СВЦЭМ!$A$34:$A$777,$A21,СВЦЭМ!$B$34:$B$777,L$11)+'СЕТ СН'!$F$9+СВЦЭМ!$D$10+'СЕТ СН'!$F$6-'СЕТ СН'!$F$19</f>
        <v>592.69415479999986</v>
      </c>
      <c r="M21" s="37">
        <f>SUMIFS(СВЦЭМ!$C$34:$C$777,СВЦЭМ!$A$34:$A$777,$A21,СВЦЭМ!$B$34:$B$777,M$11)+'СЕТ СН'!$F$9+СВЦЭМ!$D$10+'СЕТ СН'!$F$6-'СЕТ СН'!$F$19</f>
        <v>588.67949020000003</v>
      </c>
      <c r="N21" s="37">
        <f>SUMIFS(СВЦЭМ!$C$34:$C$777,СВЦЭМ!$A$34:$A$777,$A21,СВЦЭМ!$B$34:$B$777,N$11)+'СЕТ СН'!$F$9+СВЦЭМ!$D$10+'СЕТ СН'!$F$6-'СЕТ СН'!$F$19</f>
        <v>594.10654363999981</v>
      </c>
      <c r="O21" s="37">
        <f>SUMIFS(СВЦЭМ!$C$34:$C$777,СВЦЭМ!$A$34:$A$777,$A21,СВЦЭМ!$B$34:$B$777,O$11)+'СЕТ СН'!$F$9+СВЦЭМ!$D$10+'СЕТ СН'!$F$6-'СЕТ СН'!$F$19</f>
        <v>607.28471604999993</v>
      </c>
      <c r="P21" s="37">
        <f>SUMIFS(СВЦЭМ!$C$34:$C$777,СВЦЭМ!$A$34:$A$777,$A21,СВЦЭМ!$B$34:$B$777,P$11)+'СЕТ СН'!$F$9+СВЦЭМ!$D$10+'СЕТ СН'!$F$6-'СЕТ СН'!$F$19</f>
        <v>611.15856530999997</v>
      </c>
      <c r="Q21" s="37">
        <f>SUMIFS(СВЦЭМ!$C$34:$C$777,СВЦЭМ!$A$34:$A$777,$A21,СВЦЭМ!$B$34:$B$777,Q$11)+'СЕТ СН'!$F$9+СВЦЭМ!$D$10+'СЕТ СН'!$F$6-'СЕТ СН'!$F$19</f>
        <v>619.77534950999996</v>
      </c>
      <c r="R21" s="37">
        <f>SUMIFS(СВЦЭМ!$C$34:$C$777,СВЦЭМ!$A$34:$A$777,$A21,СВЦЭМ!$B$34:$B$777,R$11)+'СЕТ СН'!$F$9+СВЦЭМ!$D$10+'СЕТ СН'!$F$6-'СЕТ СН'!$F$19</f>
        <v>632.69429662999994</v>
      </c>
      <c r="S21" s="37">
        <f>SUMIFS(СВЦЭМ!$C$34:$C$777,СВЦЭМ!$A$34:$A$777,$A21,СВЦЭМ!$B$34:$B$777,S$11)+'СЕТ СН'!$F$9+СВЦЭМ!$D$10+'СЕТ СН'!$F$6-'СЕТ СН'!$F$19</f>
        <v>620.00248816999999</v>
      </c>
      <c r="T21" s="37">
        <f>SUMIFS(СВЦЭМ!$C$34:$C$777,СВЦЭМ!$A$34:$A$777,$A21,СВЦЭМ!$B$34:$B$777,T$11)+'СЕТ СН'!$F$9+СВЦЭМ!$D$10+'СЕТ СН'!$F$6-'СЕТ СН'!$F$19</f>
        <v>598.41658455000004</v>
      </c>
      <c r="U21" s="37">
        <f>SUMIFS(СВЦЭМ!$C$34:$C$777,СВЦЭМ!$A$34:$A$777,$A21,СВЦЭМ!$B$34:$B$777,U$11)+'СЕТ СН'!$F$9+СВЦЭМ!$D$10+'СЕТ СН'!$F$6-'СЕТ СН'!$F$19</f>
        <v>585.31350925999993</v>
      </c>
      <c r="V21" s="37">
        <f>SUMIFS(СВЦЭМ!$C$34:$C$777,СВЦЭМ!$A$34:$A$777,$A21,СВЦЭМ!$B$34:$B$777,V$11)+'СЕТ СН'!$F$9+СВЦЭМ!$D$10+'СЕТ СН'!$F$6-'СЕТ СН'!$F$19</f>
        <v>593.87476279000009</v>
      </c>
      <c r="W21" s="37">
        <f>SUMIFS(СВЦЭМ!$C$34:$C$777,СВЦЭМ!$A$34:$A$777,$A21,СВЦЭМ!$B$34:$B$777,W$11)+'СЕТ СН'!$F$9+СВЦЭМ!$D$10+'СЕТ СН'!$F$6-'СЕТ СН'!$F$19</f>
        <v>590.49568753999995</v>
      </c>
      <c r="X21" s="37">
        <f>SUMIFS(СВЦЭМ!$C$34:$C$777,СВЦЭМ!$A$34:$A$777,$A21,СВЦЭМ!$B$34:$B$777,X$11)+'СЕТ СН'!$F$9+СВЦЭМ!$D$10+'СЕТ СН'!$F$6-'СЕТ СН'!$F$19</f>
        <v>590.57065689999979</v>
      </c>
      <c r="Y21" s="37">
        <f>SUMIFS(СВЦЭМ!$C$34:$C$777,СВЦЭМ!$A$34:$A$777,$A21,СВЦЭМ!$B$34:$B$777,Y$11)+'СЕТ СН'!$F$9+СВЦЭМ!$D$10+'СЕТ СН'!$F$6-'СЕТ СН'!$F$19</f>
        <v>619.26735100999997</v>
      </c>
    </row>
    <row r="22" spans="1:25" ht="15.75" x14ac:dyDescent="0.2">
      <c r="A22" s="36">
        <f t="shared" si="0"/>
        <v>43142</v>
      </c>
      <c r="B22" s="37">
        <f>SUMIFS(СВЦЭМ!$C$34:$C$777,СВЦЭМ!$A$34:$A$777,$A22,СВЦЭМ!$B$34:$B$777,B$11)+'СЕТ СН'!$F$9+СВЦЭМ!$D$10+'СЕТ СН'!$F$6-'СЕТ СН'!$F$19</f>
        <v>618.22394773999997</v>
      </c>
      <c r="C22" s="37">
        <f>SUMIFS(СВЦЭМ!$C$34:$C$777,СВЦЭМ!$A$34:$A$777,$A22,СВЦЭМ!$B$34:$B$777,C$11)+'СЕТ СН'!$F$9+СВЦЭМ!$D$10+'СЕТ СН'!$F$6-'СЕТ СН'!$F$19</f>
        <v>647.65525849999983</v>
      </c>
      <c r="D22" s="37">
        <f>SUMIFS(СВЦЭМ!$C$34:$C$777,СВЦЭМ!$A$34:$A$777,$A22,СВЦЭМ!$B$34:$B$777,D$11)+'СЕТ СН'!$F$9+СВЦЭМ!$D$10+'СЕТ СН'!$F$6-'СЕТ СН'!$F$19</f>
        <v>707.79574475000015</v>
      </c>
      <c r="E22" s="37">
        <f>SUMIFS(СВЦЭМ!$C$34:$C$777,СВЦЭМ!$A$34:$A$777,$A22,СВЦЭМ!$B$34:$B$777,E$11)+'СЕТ СН'!$F$9+СВЦЭМ!$D$10+'СЕТ СН'!$F$6-'СЕТ СН'!$F$19</f>
        <v>723.98648055000001</v>
      </c>
      <c r="F22" s="37">
        <f>SUMIFS(СВЦЭМ!$C$34:$C$777,СВЦЭМ!$A$34:$A$777,$A22,СВЦЭМ!$B$34:$B$777,F$11)+'СЕТ СН'!$F$9+СВЦЭМ!$D$10+'СЕТ СН'!$F$6-'СЕТ СН'!$F$19</f>
        <v>720.06633331</v>
      </c>
      <c r="G22" s="37">
        <f>SUMIFS(СВЦЭМ!$C$34:$C$777,СВЦЭМ!$A$34:$A$777,$A22,СВЦЭМ!$B$34:$B$777,G$11)+'СЕТ СН'!$F$9+СВЦЭМ!$D$10+'СЕТ СН'!$F$6-'СЕТ СН'!$F$19</f>
        <v>705.19619085000011</v>
      </c>
      <c r="H22" s="37">
        <f>SUMIFS(СВЦЭМ!$C$34:$C$777,СВЦЭМ!$A$34:$A$777,$A22,СВЦЭМ!$B$34:$B$777,H$11)+'СЕТ СН'!$F$9+СВЦЭМ!$D$10+'СЕТ СН'!$F$6-'СЕТ СН'!$F$19</f>
        <v>687.76421014999994</v>
      </c>
      <c r="I22" s="37">
        <f>SUMIFS(СВЦЭМ!$C$34:$C$777,СВЦЭМ!$A$34:$A$777,$A22,СВЦЭМ!$B$34:$B$777,I$11)+'СЕТ СН'!$F$9+СВЦЭМ!$D$10+'СЕТ СН'!$F$6-'СЕТ СН'!$F$19</f>
        <v>641.52371135999999</v>
      </c>
      <c r="J22" s="37">
        <f>SUMIFS(СВЦЭМ!$C$34:$C$777,СВЦЭМ!$A$34:$A$777,$A22,СВЦЭМ!$B$34:$B$777,J$11)+'СЕТ СН'!$F$9+СВЦЭМ!$D$10+'СЕТ СН'!$F$6-'СЕТ СН'!$F$19</f>
        <v>604.96545316999993</v>
      </c>
      <c r="K22" s="37">
        <f>SUMIFS(СВЦЭМ!$C$34:$C$777,СВЦЭМ!$A$34:$A$777,$A22,СВЦЭМ!$B$34:$B$777,K$11)+'СЕТ СН'!$F$9+СВЦЭМ!$D$10+'СЕТ СН'!$F$6-'СЕТ СН'!$F$19</f>
        <v>573.80767303999994</v>
      </c>
      <c r="L22" s="37">
        <f>SUMIFS(СВЦЭМ!$C$34:$C$777,СВЦЭМ!$A$34:$A$777,$A22,СВЦЭМ!$B$34:$B$777,L$11)+'СЕТ СН'!$F$9+СВЦЭМ!$D$10+'СЕТ СН'!$F$6-'СЕТ СН'!$F$19</f>
        <v>566.19521492999991</v>
      </c>
      <c r="M22" s="37">
        <f>SUMIFS(СВЦЭМ!$C$34:$C$777,СВЦЭМ!$A$34:$A$777,$A22,СВЦЭМ!$B$34:$B$777,M$11)+'СЕТ СН'!$F$9+СВЦЭМ!$D$10+'СЕТ СН'!$F$6-'СЕТ СН'!$F$19</f>
        <v>567.10285265999994</v>
      </c>
      <c r="N22" s="37">
        <f>SUMIFS(СВЦЭМ!$C$34:$C$777,СВЦЭМ!$A$34:$A$777,$A22,СВЦЭМ!$B$34:$B$777,N$11)+'СЕТ СН'!$F$9+СВЦЭМ!$D$10+'СЕТ СН'!$F$6-'СЕТ СН'!$F$19</f>
        <v>559.86820816999978</v>
      </c>
      <c r="O22" s="37">
        <f>SUMIFS(СВЦЭМ!$C$34:$C$777,СВЦЭМ!$A$34:$A$777,$A22,СВЦЭМ!$B$34:$B$777,O$11)+'СЕТ СН'!$F$9+СВЦЭМ!$D$10+'СЕТ СН'!$F$6-'СЕТ СН'!$F$19</f>
        <v>555.63994953000008</v>
      </c>
      <c r="P22" s="37">
        <f>SUMIFS(СВЦЭМ!$C$34:$C$777,СВЦЭМ!$A$34:$A$777,$A22,СВЦЭМ!$B$34:$B$777,P$11)+'СЕТ СН'!$F$9+СВЦЭМ!$D$10+'СЕТ СН'!$F$6-'СЕТ СН'!$F$19</f>
        <v>561.62726350999981</v>
      </c>
      <c r="Q22" s="37">
        <f>SUMIFS(СВЦЭМ!$C$34:$C$777,СВЦЭМ!$A$34:$A$777,$A22,СВЦЭМ!$B$34:$B$777,Q$11)+'СЕТ СН'!$F$9+СВЦЭМ!$D$10+'СЕТ СН'!$F$6-'СЕТ СН'!$F$19</f>
        <v>562.97482952999997</v>
      </c>
      <c r="R22" s="37">
        <f>SUMIFS(СВЦЭМ!$C$34:$C$777,СВЦЭМ!$A$34:$A$777,$A22,СВЦЭМ!$B$34:$B$777,R$11)+'СЕТ СН'!$F$9+СВЦЭМ!$D$10+'СЕТ СН'!$F$6-'СЕТ СН'!$F$19</f>
        <v>563.93022155000006</v>
      </c>
      <c r="S22" s="37">
        <f>SUMIFS(СВЦЭМ!$C$34:$C$777,СВЦЭМ!$A$34:$A$777,$A22,СВЦЭМ!$B$34:$B$777,S$11)+'СЕТ СН'!$F$9+СВЦЭМ!$D$10+'СЕТ СН'!$F$6-'СЕТ СН'!$F$19</f>
        <v>552.27548587999979</v>
      </c>
      <c r="T22" s="37">
        <f>SUMIFS(СВЦЭМ!$C$34:$C$777,СВЦЭМ!$A$34:$A$777,$A22,СВЦЭМ!$B$34:$B$777,T$11)+'СЕТ СН'!$F$9+СВЦЭМ!$D$10+'СЕТ СН'!$F$6-'СЕТ СН'!$F$19</f>
        <v>538.28533731999994</v>
      </c>
      <c r="U22" s="37">
        <f>SUMIFS(СВЦЭМ!$C$34:$C$777,СВЦЭМ!$A$34:$A$777,$A22,СВЦЭМ!$B$34:$B$777,U$11)+'СЕТ СН'!$F$9+СВЦЭМ!$D$10+'СЕТ СН'!$F$6-'СЕТ СН'!$F$19</f>
        <v>541.31716124000002</v>
      </c>
      <c r="V22" s="37">
        <f>SUMIFS(СВЦЭМ!$C$34:$C$777,СВЦЭМ!$A$34:$A$777,$A22,СВЦЭМ!$B$34:$B$777,V$11)+'СЕТ СН'!$F$9+СВЦЭМ!$D$10+'СЕТ СН'!$F$6-'СЕТ СН'!$F$19</f>
        <v>541.69501842999978</v>
      </c>
      <c r="W22" s="37">
        <f>SUMIFS(СВЦЭМ!$C$34:$C$777,СВЦЭМ!$A$34:$A$777,$A22,СВЦЭМ!$B$34:$B$777,W$11)+'СЕТ СН'!$F$9+СВЦЭМ!$D$10+'СЕТ СН'!$F$6-'СЕТ СН'!$F$19</f>
        <v>543.99457349000011</v>
      </c>
      <c r="X22" s="37">
        <f>SUMIFS(СВЦЭМ!$C$34:$C$777,СВЦЭМ!$A$34:$A$777,$A22,СВЦЭМ!$B$34:$B$777,X$11)+'СЕТ СН'!$F$9+СВЦЭМ!$D$10+'СЕТ СН'!$F$6-'СЕТ СН'!$F$19</f>
        <v>541.27198300999987</v>
      </c>
      <c r="Y22" s="37">
        <f>SUMIFS(СВЦЭМ!$C$34:$C$777,СВЦЭМ!$A$34:$A$777,$A22,СВЦЭМ!$B$34:$B$777,Y$11)+'СЕТ СН'!$F$9+СВЦЭМ!$D$10+'СЕТ СН'!$F$6-'СЕТ СН'!$F$19</f>
        <v>557.20162741000001</v>
      </c>
    </row>
    <row r="23" spans="1:25" ht="15.75" x14ac:dyDescent="0.2">
      <c r="A23" s="36">
        <f t="shared" si="0"/>
        <v>43143</v>
      </c>
      <c r="B23" s="37">
        <f>SUMIFS(СВЦЭМ!$C$34:$C$777,СВЦЭМ!$A$34:$A$777,$A23,СВЦЭМ!$B$34:$B$777,B$11)+'СЕТ СН'!$F$9+СВЦЭМ!$D$10+'СЕТ СН'!$F$6-'СЕТ СН'!$F$19</f>
        <v>669.13110941999992</v>
      </c>
      <c r="C23" s="37">
        <f>SUMIFS(СВЦЭМ!$C$34:$C$777,СВЦЭМ!$A$34:$A$777,$A23,СВЦЭМ!$B$34:$B$777,C$11)+'СЕТ СН'!$F$9+СВЦЭМ!$D$10+'СЕТ СН'!$F$6-'СЕТ СН'!$F$19</f>
        <v>695.53276919999996</v>
      </c>
      <c r="D23" s="37">
        <f>SUMIFS(СВЦЭМ!$C$34:$C$777,СВЦЭМ!$A$34:$A$777,$A23,СВЦЭМ!$B$34:$B$777,D$11)+'СЕТ СН'!$F$9+СВЦЭМ!$D$10+'СЕТ СН'!$F$6-'СЕТ СН'!$F$19</f>
        <v>751.4125917199998</v>
      </c>
      <c r="E23" s="37">
        <f>SUMIFS(СВЦЭМ!$C$34:$C$777,СВЦЭМ!$A$34:$A$777,$A23,СВЦЭМ!$B$34:$B$777,E$11)+'СЕТ СН'!$F$9+СВЦЭМ!$D$10+'СЕТ СН'!$F$6-'СЕТ СН'!$F$19</f>
        <v>760.82146408000006</v>
      </c>
      <c r="F23" s="37">
        <f>SUMIFS(СВЦЭМ!$C$34:$C$777,СВЦЭМ!$A$34:$A$777,$A23,СВЦЭМ!$B$34:$B$777,F$11)+'СЕТ СН'!$F$9+СВЦЭМ!$D$10+'СЕТ СН'!$F$6-'СЕТ СН'!$F$19</f>
        <v>754.35837338999988</v>
      </c>
      <c r="G23" s="37">
        <f>SUMIFS(СВЦЭМ!$C$34:$C$777,СВЦЭМ!$A$34:$A$777,$A23,СВЦЭМ!$B$34:$B$777,G$11)+'СЕТ СН'!$F$9+СВЦЭМ!$D$10+'СЕТ СН'!$F$6-'СЕТ СН'!$F$19</f>
        <v>736.01237428999991</v>
      </c>
      <c r="H23" s="37">
        <f>SUMIFS(СВЦЭМ!$C$34:$C$777,СВЦЭМ!$A$34:$A$777,$A23,СВЦЭМ!$B$34:$B$777,H$11)+'СЕТ СН'!$F$9+СВЦЭМ!$D$10+'СЕТ СН'!$F$6-'СЕТ СН'!$F$19</f>
        <v>693.58507300000008</v>
      </c>
      <c r="I23" s="37">
        <f>SUMIFS(СВЦЭМ!$C$34:$C$777,СВЦЭМ!$A$34:$A$777,$A23,СВЦЭМ!$B$34:$B$777,I$11)+'СЕТ СН'!$F$9+СВЦЭМ!$D$10+'СЕТ СН'!$F$6-'СЕТ СН'!$F$19</f>
        <v>636.30368149999993</v>
      </c>
      <c r="J23" s="37">
        <f>SUMIFS(СВЦЭМ!$C$34:$C$777,СВЦЭМ!$A$34:$A$777,$A23,СВЦЭМ!$B$34:$B$777,J$11)+'СЕТ СН'!$F$9+СВЦЭМ!$D$10+'СЕТ СН'!$F$6-'СЕТ СН'!$F$19</f>
        <v>633.93824682000002</v>
      </c>
      <c r="K23" s="37">
        <f>SUMIFS(СВЦЭМ!$C$34:$C$777,СВЦЭМ!$A$34:$A$777,$A23,СВЦЭМ!$B$34:$B$777,K$11)+'СЕТ СН'!$F$9+СВЦЭМ!$D$10+'СЕТ СН'!$F$6-'СЕТ СН'!$F$19</f>
        <v>627.05004440999994</v>
      </c>
      <c r="L23" s="37">
        <f>SUMIFS(СВЦЭМ!$C$34:$C$777,СВЦЭМ!$A$34:$A$777,$A23,СВЦЭМ!$B$34:$B$777,L$11)+'СЕТ СН'!$F$9+СВЦЭМ!$D$10+'СЕТ СН'!$F$6-'СЕТ СН'!$F$19</f>
        <v>625.61851497999999</v>
      </c>
      <c r="M23" s="37">
        <f>SUMIFS(СВЦЭМ!$C$34:$C$777,СВЦЭМ!$A$34:$A$777,$A23,СВЦЭМ!$B$34:$B$777,M$11)+'СЕТ СН'!$F$9+СВЦЭМ!$D$10+'СЕТ СН'!$F$6-'СЕТ СН'!$F$19</f>
        <v>629.86181330999977</v>
      </c>
      <c r="N23" s="37">
        <f>SUMIFS(СВЦЭМ!$C$34:$C$777,СВЦЭМ!$A$34:$A$777,$A23,СВЦЭМ!$B$34:$B$777,N$11)+'СЕТ СН'!$F$9+СВЦЭМ!$D$10+'СЕТ СН'!$F$6-'СЕТ СН'!$F$19</f>
        <v>626.54138646999979</v>
      </c>
      <c r="O23" s="37">
        <f>SUMIFS(СВЦЭМ!$C$34:$C$777,СВЦЭМ!$A$34:$A$777,$A23,СВЦЭМ!$B$34:$B$777,O$11)+'СЕТ СН'!$F$9+СВЦЭМ!$D$10+'СЕТ СН'!$F$6-'СЕТ СН'!$F$19</f>
        <v>626.05142673999978</v>
      </c>
      <c r="P23" s="37">
        <f>SUMIFS(СВЦЭМ!$C$34:$C$777,СВЦЭМ!$A$34:$A$777,$A23,СВЦЭМ!$B$34:$B$777,P$11)+'СЕТ СН'!$F$9+СВЦЭМ!$D$10+'СЕТ СН'!$F$6-'СЕТ СН'!$F$19</f>
        <v>630.05661993999991</v>
      </c>
      <c r="Q23" s="37">
        <f>SUMIFS(СВЦЭМ!$C$34:$C$777,СВЦЭМ!$A$34:$A$777,$A23,СВЦЭМ!$B$34:$B$777,Q$11)+'СЕТ СН'!$F$9+СВЦЭМ!$D$10+'СЕТ СН'!$F$6-'СЕТ СН'!$F$19</f>
        <v>628.43619351999985</v>
      </c>
      <c r="R23" s="37">
        <f>SUMIFS(СВЦЭМ!$C$34:$C$777,СВЦЭМ!$A$34:$A$777,$A23,СВЦЭМ!$B$34:$B$777,R$11)+'СЕТ СН'!$F$9+СВЦЭМ!$D$10+'СЕТ СН'!$F$6-'СЕТ СН'!$F$19</f>
        <v>657.54087350999987</v>
      </c>
      <c r="S23" s="37">
        <f>SUMIFS(СВЦЭМ!$C$34:$C$777,СВЦЭМ!$A$34:$A$777,$A23,СВЦЭМ!$B$34:$B$777,S$11)+'СЕТ СН'!$F$9+СВЦЭМ!$D$10+'СЕТ СН'!$F$6-'СЕТ СН'!$F$19</f>
        <v>673.00651008000011</v>
      </c>
      <c r="T23" s="37">
        <f>SUMIFS(СВЦЭМ!$C$34:$C$777,СВЦЭМ!$A$34:$A$777,$A23,СВЦЭМ!$B$34:$B$777,T$11)+'СЕТ СН'!$F$9+СВЦЭМ!$D$10+'СЕТ СН'!$F$6-'СЕТ СН'!$F$19</f>
        <v>631.27594476999991</v>
      </c>
      <c r="U23" s="37">
        <f>SUMIFS(СВЦЭМ!$C$34:$C$777,СВЦЭМ!$A$34:$A$777,$A23,СВЦЭМ!$B$34:$B$777,U$11)+'СЕТ СН'!$F$9+СВЦЭМ!$D$10+'СЕТ СН'!$F$6-'СЕТ СН'!$F$19</f>
        <v>619.21666655999991</v>
      </c>
      <c r="V23" s="37">
        <f>SUMIFS(СВЦЭМ!$C$34:$C$777,СВЦЭМ!$A$34:$A$777,$A23,СВЦЭМ!$B$34:$B$777,V$11)+'СЕТ СН'!$F$9+СВЦЭМ!$D$10+'СЕТ СН'!$F$6-'СЕТ СН'!$F$19</f>
        <v>621.1056901799999</v>
      </c>
      <c r="W23" s="37">
        <f>SUMIFS(СВЦЭМ!$C$34:$C$777,СВЦЭМ!$A$34:$A$777,$A23,СВЦЭМ!$B$34:$B$777,W$11)+'СЕТ СН'!$F$9+СВЦЭМ!$D$10+'СЕТ СН'!$F$6-'СЕТ СН'!$F$19</f>
        <v>625.05552759999989</v>
      </c>
      <c r="X23" s="37">
        <f>SUMIFS(СВЦЭМ!$C$34:$C$777,СВЦЭМ!$A$34:$A$777,$A23,СВЦЭМ!$B$34:$B$777,X$11)+'СЕТ СН'!$F$9+СВЦЭМ!$D$10+'СЕТ СН'!$F$6-'СЕТ СН'!$F$19</f>
        <v>627.0227824100001</v>
      </c>
      <c r="Y23" s="37">
        <f>SUMIFS(СВЦЭМ!$C$34:$C$777,СВЦЭМ!$A$34:$A$777,$A23,СВЦЭМ!$B$34:$B$777,Y$11)+'СЕТ СН'!$F$9+СВЦЭМ!$D$10+'СЕТ СН'!$F$6-'СЕТ СН'!$F$19</f>
        <v>653.89829616999975</v>
      </c>
    </row>
    <row r="24" spans="1:25" ht="15.75" x14ac:dyDescent="0.2">
      <c r="A24" s="36">
        <f t="shared" si="0"/>
        <v>43144</v>
      </c>
      <c r="B24" s="37">
        <f>SUMIFS(СВЦЭМ!$C$34:$C$777,СВЦЭМ!$A$34:$A$777,$A24,СВЦЭМ!$B$34:$B$777,B$11)+'СЕТ СН'!$F$9+СВЦЭМ!$D$10+'СЕТ СН'!$F$6-'СЕТ СН'!$F$19</f>
        <v>652.45931189999999</v>
      </c>
      <c r="C24" s="37">
        <f>SUMIFS(СВЦЭМ!$C$34:$C$777,СВЦЭМ!$A$34:$A$777,$A24,СВЦЭМ!$B$34:$B$777,C$11)+'СЕТ СН'!$F$9+СВЦЭМ!$D$10+'СЕТ СН'!$F$6-'СЕТ СН'!$F$19</f>
        <v>685.42247781000003</v>
      </c>
      <c r="D24" s="37">
        <f>SUMIFS(СВЦЭМ!$C$34:$C$777,СВЦЭМ!$A$34:$A$777,$A24,СВЦЭМ!$B$34:$B$777,D$11)+'СЕТ СН'!$F$9+СВЦЭМ!$D$10+'СЕТ СН'!$F$6-'СЕТ СН'!$F$19</f>
        <v>747.79504019000012</v>
      </c>
      <c r="E24" s="37">
        <f>SUMIFS(СВЦЭМ!$C$34:$C$777,СВЦЭМ!$A$34:$A$777,$A24,СВЦЭМ!$B$34:$B$777,E$11)+'СЕТ СН'!$F$9+СВЦЭМ!$D$10+'СЕТ СН'!$F$6-'СЕТ СН'!$F$19</f>
        <v>767.15205618000016</v>
      </c>
      <c r="F24" s="37">
        <f>SUMIFS(СВЦЭМ!$C$34:$C$777,СВЦЭМ!$A$34:$A$777,$A24,СВЦЭМ!$B$34:$B$777,F$11)+'СЕТ СН'!$F$9+СВЦЭМ!$D$10+'СЕТ СН'!$F$6-'СЕТ СН'!$F$19</f>
        <v>753.82572476999974</v>
      </c>
      <c r="G24" s="37">
        <f>SUMIFS(СВЦЭМ!$C$34:$C$777,СВЦЭМ!$A$34:$A$777,$A24,СВЦЭМ!$B$34:$B$777,G$11)+'СЕТ СН'!$F$9+СВЦЭМ!$D$10+'СЕТ СН'!$F$6-'СЕТ СН'!$F$19</f>
        <v>732.41557782999996</v>
      </c>
      <c r="H24" s="37">
        <f>SUMIFS(СВЦЭМ!$C$34:$C$777,СВЦЭМ!$A$34:$A$777,$A24,СВЦЭМ!$B$34:$B$777,H$11)+'СЕТ СН'!$F$9+СВЦЭМ!$D$10+'СЕТ СН'!$F$6-'СЕТ СН'!$F$19</f>
        <v>675.09072938999986</v>
      </c>
      <c r="I24" s="37">
        <f>SUMIFS(СВЦЭМ!$C$34:$C$777,СВЦЭМ!$A$34:$A$777,$A24,СВЦЭМ!$B$34:$B$777,I$11)+'СЕТ СН'!$F$9+СВЦЭМ!$D$10+'СЕТ СН'!$F$6-'СЕТ СН'!$F$19</f>
        <v>607.84750064999992</v>
      </c>
      <c r="J24" s="37">
        <f>SUMIFS(СВЦЭМ!$C$34:$C$777,СВЦЭМ!$A$34:$A$777,$A24,СВЦЭМ!$B$34:$B$777,J$11)+'СЕТ СН'!$F$9+СВЦЭМ!$D$10+'СЕТ СН'!$F$6-'СЕТ СН'!$F$19</f>
        <v>630.40318411999999</v>
      </c>
      <c r="K24" s="37">
        <f>SUMIFS(СВЦЭМ!$C$34:$C$777,СВЦЭМ!$A$34:$A$777,$A24,СВЦЭМ!$B$34:$B$777,K$11)+'СЕТ СН'!$F$9+СВЦЭМ!$D$10+'СЕТ СН'!$F$6-'СЕТ СН'!$F$19</f>
        <v>619.3596448699999</v>
      </c>
      <c r="L24" s="37">
        <f>SUMIFS(СВЦЭМ!$C$34:$C$777,СВЦЭМ!$A$34:$A$777,$A24,СВЦЭМ!$B$34:$B$777,L$11)+'СЕТ СН'!$F$9+СВЦЭМ!$D$10+'СЕТ СН'!$F$6-'СЕТ СН'!$F$19</f>
        <v>612.32097044999989</v>
      </c>
      <c r="M24" s="37">
        <f>SUMIFS(СВЦЭМ!$C$34:$C$777,СВЦЭМ!$A$34:$A$777,$A24,СВЦЭМ!$B$34:$B$777,M$11)+'СЕТ СН'!$F$9+СВЦЭМ!$D$10+'СЕТ СН'!$F$6-'СЕТ СН'!$F$19</f>
        <v>614.98239404000003</v>
      </c>
      <c r="N24" s="37">
        <f>SUMIFS(СВЦЭМ!$C$34:$C$777,СВЦЭМ!$A$34:$A$777,$A24,СВЦЭМ!$B$34:$B$777,N$11)+'СЕТ СН'!$F$9+СВЦЭМ!$D$10+'СЕТ СН'!$F$6-'СЕТ СН'!$F$19</f>
        <v>617.01681474999998</v>
      </c>
      <c r="O24" s="37">
        <f>SUMIFS(СВЦЭМ!$C$34:$C$777,СВЦЭМ!$A$34:$A$777,$A24,СВЦЭМ!$B$34:$B$777,O$11)+'СЕТ СН'!$F$9+СВЦЭМ!$D$10+'СЕТ СН'!$F$6-'СЕТ СН'!$F$19</f>
        <v>606.26796363999995</v>
      </c>
      <c r="P24" s="37">
        <f>SUMIFS(СВЦЭМ!$C$34:$C$777,СВЦЭМ!$A$34:$A$777,$A24,СВЦЭМ!$B$34:$B$777,P$11)+'СЕТ СН'!$F$9+СВЦЭМ!$D$10+'СЕТ СН'!$F$6-'СЕТ СН'!$F$19</f>
        <v>624.55573065999999</v>
      </c>
      <c r="Q24" s="37">
        <f>SUMIFS(СВЦЭМ!$C$34:$C$777,СВЦЭМ!$A$34:$A$777,$A24,СВЦЭМ!$B$34:$B$777,Q$11)+'СЕТ СН'!$F$9+СВЦЭМ!$D$10+'СЕТ СН'!$F$6-'СЕТ СН'!$F$19</f>
        <v>645.41348371999982</v>
      </c>
      <c r="R24" s="37">
        <f>SUMIFS(СВЦЭМ!$C$34:$C$777,СВЦЭМ!$A$34:$A$777,$A24,СВЦЭМ!$B$34:$B$777,R$11)+'СЕТ СН'!$F$9+СВЦЭМ!$D$10+'СЕТ СН'!$F$6-'СЕТ СН'!$F$19</f>
        <v>654.87835695000001</v>
      </c>
      <c r="S24" s="37">
        <f>SUMIFS(СВЦЭМ!$C$34:$C$777,СВЦЭМ!$A$34:$A$777,$A24,СВЦЭМ!$B$34:$B$777,S$11)+'СЕТ СН'!$F$9+СВЦЭМ!$D$10+'СЕТ СН'!$F$6-'СЕТ СН'!$F$19</f>
        <v>634.34493015999999</v>
      </c>
      <c r="T24" s="37">
        <f>SUMIFS(СВЦЭМ!$C$34:$C$777,СВЦЭМ!$A$34:$A$777,$A24,СВЦЭМ!$B$34:$B$777,T$11)+'СЕТ СН'!$F$9+СВЦЭМ!$D$10+'СЕТ СН'!$F$6-'СЕТ СН'!$F$19</f>
        <v>616.04539436999983</v>
      </c>
      <c r="U24" s="37">
        <f>SUMIFS(СВЦЭМ!$C$34:$C$777,СВЦЭМ!$A$34:$A$777,$A24,СВЦЭМ!$B$34:$B$777,U$11)+'СЕТ СН'!$F$9+СВЦЭМ!$D$10+'СЕТ СН'!$F$6-'СЕТ СН'!$F$19</f>
        <v>612.96859478999988</v>
      </c>
      <c r="V24" s="37">
        <f>SUMIFS(СВЦЭМ!$C$34:$C$777,СВЦЭМ!$A$34:$A$777,$A24,СВЦЭМ!$B$34:$B$777,V$11)+'СЕТ СН'!$F$9+СВЦЭМ!$D$10+'СЕТ СН'!$F$6-'СЕТ СН'!$F$19</f>
        <v>622.38079783000001</v>
      </c>
      <c r="W24" s="37">
        <f>SUMIFS(СВЦЭМ!$C$34:$C$777,СВЦЭМ!$A$34:$A$777,$A24,СВЦЭМ!$B$34:$B$777,W$11)+'СЕТ СН'!$F$9+СВЦЭМ!$D$10+'СЕТ СН'!$F$6-'СЕТ СН'!$F$19</f>
        <v>629.75695309999981</v>
      </c>
      <c r="X24" s="37">
        <f>SUMIFS(СВЦЭМ!$C$34:$C$777,СВЦЭМ!$A$34:$A$777,$A24,СВЦЭМ!$B$34:$B$777,X$11)+'СЕТ СН'!$F$9+СВЦЭМ!$D$10+'СЕТ СН'!$F$6-'СЕТ СН'!$F$19</f>
        <v>640.88565911000012</v>
      </c>
      <c r="Y24" s="37">
        <f>SUMIFS(СВЦЭМ!$C$34:$C$777,СВЦЭМ!$A$34:$A$777,$A24,СВЦЭМ!$B$34:$B$777,Y$11)+'СЕТ СН'!$F$9+СВЦЭМ!$D$10+'СЕТ СН'!$F$6-'СЕТ СН'!$F$19</f>
        <v>685.67670613000007</v>
      </c>
    </row>
    <row r="25" spans="1:25" ht="15.75" x14ac:dyDescent="0.2">
      <c r="A25" s="36">
        <f t="shared" si="0"/>
        <v>43145</v>
      </c>
      <c r="B25" s="37">
        <f>SUMIFS(СВЦЭМ!$C$34:$C$777,СВЦЭМ!$A$34:$A$777,$A25,СВЦЭМ!$B$34:$B$777,B$11)+'СЕТ СН'!$F$9+СВЦЭМ!$D$10+'СЕТ СН'!$F$6-'СЕТ СН'!$F$19</f>
        <v>687.67930225999987</v>
      </c>
      <c r="C25" s="37">
        <f>SUMIFS(СВЦЭМ!$C$34:$C$777,СВЦЭМ!$A$34:$A$777,$A25,СВЦЭМ!$B$34:$B$777,C$11)+'СЕТ СН'!$F$9+СВЦЭМ!$D$10+'СЕТ СН'!$F$6-'СЕТ СН'!$F$19</f>
        <v>700.10688323000011</v>
      </c>
      <c r="D25" s="37">
        <f>SUMIFS(СВЦЭМ!$C$34:$C$777,СВЦЭМ!$A$34:$A$777,$A25,СВЦЭМ!$B$34:$B$777,D$11)+'СЕТ СН'!$F$9+СВЦЭМ!$D$10+'СЕТ СН'!$F$6-'СЕТ СН'!$F$19</f>
        <v>741.46807454999987</v>
      </c>
      <c r="E25" s="37">
        <f>SUMIFS(СВЦЭМ!$C$34:$C$777,СВЦЭМ!$A$34:$A$777,$A25,СВЦЭМ!$B$34:$B$777,E$11)+'СЕТ СН'!$F$9+СВЦЭМ!$D$10+'СЕТ СН'!$F$6-'СЕТ СН'!$F$19</f>
        <v>744.28482074999999</v>
      </c>
      <c r="F25" s="37">
        <f>SUMIFS(СВЦЭМ!$C$34:$C$777,СВЦЭМ!$A$34:$A$777,$A25,СВЦЭМ!$B$34:$B$777,F$11)+'СЕТ СН'!$F$9+СВЦЭМ!$D$10+'СЕТ СН'!$F$6-'СЕТ СН'!$F$19</f>
        <v>749.03993845999992</v>
      </c>
      <c r="G25" s="37">
        <f>SUMIFS(СВЦЭМ!$C$34:$C$777,СВЦЭМ!$A$34:$A$777,$A25,СВЦЭМ!$B$34:$B$777,G$11)+'СЕТ СН'!$F$9+СВЦЭМ!$D$10+'СЕТ СН'!$F$6-'СЕТ СН'!$F$19</f>
        <v>739.48315245999981</v>
      </c>
      <c r="H25" s="37">
        <f>SUMIFS(СВЦЭМ!$C$34:$C$777,СВЦЭМ!$A$34:$A$777,$A25,СВЦЭМ!$B$34:$B$777,H$11)+'СЕТ СН'!$F$9+СВЦЭМ!$D$10+'СЕТ СН'!$F$6-'СЕТ СН'!$F$19</f>
        <v>699.06871343</v>
      </c>
      <c r="I25" s="37">
        <f>SUMIFS(СВЦЭМ!$C$34:$C$777,СВЦЭМ!$A$34:$A$777,$A25,СВЦЭМ!$B$34:$B$777,I$11)+'СЕТ СН'!$F$9+СВЦЭМ!$D$10+'СЕТ СН'!$F$6-'СЕТ СН'!$F$19</f>
        <v>605.09000563000006</v>
      </c>
      <c r="J25" s="37">
        <f>SUMIFS(СВЦЭМ!$C$34:$C$777,СВЦЭМ!$A$34:$A$777,$A25,СВЦЭМ!$B$34:$B$777,J$11)+'СЕТ СН'!$F$9+СВЦЭМ!$D$10+'СЕТ СН'!$F$6-'СЕТ СН'!$F$19</f>
        <v>598.62261485999977</v>
      </c>
      <c r="K25" s="37">
        <f>SUMIFS(СВЦЭМ!$C$34:$C$777,СВЦЭМ!$A$34:$A$777,$A25,СВЦЭМ!$B$34:$B$777,K$11)+'СЕТ СН'!$F$9+СВЦЭМ!$D$10+'СЕТ СН'!$F$6-'СЕТ СН'!$F$19</f>
        <v>582.69518419999997</v>
      </c>
      <c r="L25" s="37">
        <f>SUMIFS(СВЦЭМ!$C$34:$C$777,СВЦЭМ!$A$34:$A$777,$A25,СВЦЭМ!$B$34:$B$777,L$11)+'СЕТ СН'!$F$9+СВЦЭМ!$D$10+'СЕТ СН'!$F$6-'СЕТ СН'!$F$19</f>
        <v>572.59987764000005</v>
      </c>
      <c r="M25" s="37">
        <f>SUMIFS(СВЦЭМ!$C$34:$C$777,СВЦЭМ!$A$34:$A$777,$A25,СВЦЭМ!$B$34:$B$777,M$11)+'СЕТ СН'!$F$9+СВЦЭМ!$D$10+'СЕТ СН'!$F$6-'СЕТ СН'!$F$19</f>
        <v>576.68485528000008</v>
      </c>
      <c r="N25" s="37">
        <f>SUMIFS(СВЦЭМ!$C$34:$C$777,СВЦЭМ!$A$34:$A$777,$A25,СВЦЭМ!$B$34:$B$777,N$11)+'СЕТ СН'!$F$9+СВЦЭМ!$D$10+'СЕТ СН'!$F$6-'СЕТ СН'!$F$19</f>
        <v>590.7457221599999</v>
      </c>
      <c r="O25" s="37">
        <f>SUMIFS(СВЦЭМ!$C$34:$C$777,СВЦЭМ!$A$34:$A$777,$A25,СВЦЭМ!$B$34:$B$777,O$11)+'СЕТ СН'!$F$9+СВЦЭМ!$D$10+'СЕТ СН'!$F$6-'СЕТ СН'!$F$19</f>
        <v>598.01115844999993</v>
      </c>
      <c r="P25" s="37">
        <f>SUMIFS(СВЦЭМ!$C$34:$C$777,СВЦЭМ!$A$34:$A$777,$A25,СВЦЭМ!$B$34:$B$777,P$11)+'СЕТ СН'!$F$9+СВЦЭМ!$D$10+'СЕТ СН'!$F$6-'СЕТ СН'!$F$19</f>
        <v>618.54657626999995</v>
      </c>
      <c r="Q25" s="37">
        <f>SUMIFS(СВЦЭМ!$C$34:$C$777,СВЦЭМ!$A$34:$A$777,$A25,СВЦЭМ!$B$34:$B$777,Q$11)+'СЕТ СН'!$F$9+СВЦЭМ!$D$10+'СЕТ СН'!$F$6-'СЕТ СН'!$F$19</f>
        <v>631.2495871299999</v>
      </c>
      <c r="R25" s="37">
        <f>SUMIFS(СВЦЭМ!$C$34:$C$777,СВЦЭМ!$A$34:$A$777,$A25,СВЦЭМ!$B$34:$B$777,R$11)+'СЕТ СН'!$F$9+СВЦЭМ!$D$10+'СЕТ СН'!$F$6-'СЕТ СН'!$F$19</f>
        <v>641.21461359000011</v>
      </c>
      <c r="S25" s="37">
        <f>SUMIFS(СВЦЭМ!$C$34:$C$777,СВЦЭМ!$A$34:$A$777,$A25,СВЦЭМ!$B$34:$B$777,S$11)+'СЕТ СН'!$F$9+СВЦЭМ!$D$10+'СЕТ СН'!$F$6-'СЕТ СН'!$F$19</f>
        <v>621.62732982999989</v>
      </c>
      <c r="T25" s="37">
        <f>SUMIFS(СВЦЭМ!$C$34:$C$777,СВЦЭМ!$A$34:$A$777,$A25,СВЦЭМ!$B$34:$B$777,T$11)+'СЕТ СН'!$F$9+СВЦЭМ!$D$10+'СЕТ СН'!$F$6-'СЕТ СН'!$F$19</f>
        <v>586.59914605999995</v>
      </c>
      <c r="U25" s="37">
        <f>SUMIFS(СВЦЭМ!$C$34:$C$777,СВЦЭМ!$A$34:$A$777,$A25,СВЦЭМ!$B$34:$B$777,U$11)+'СЕТ СН'!$F$9+СВЦЭМ!$D$10+'СЕТ СН'!$F$6-'СЕТ СН'!$F$19</f>
        <v>578.34994554999992</v>
      </c>
      <c r="V25" s="37">
        <f>SUMIFS(СВЦЭМ!$C$34:$C$777,СВЦЭМ!$A$34:$A$777,$A25,СВЦЭМ!$B$34:$B$777,V$11)+'СЕТ СН'!$F$9+СВЦЭМ!$D$10+'СЕТ СН'!$F$6-'СЕТ СН'!$F$19</f>
        <v>587.48889100999997</v>
      </c>
      <c r="W25" s="37">
        <f>SUMIFS(СВЦЭМ!$C$34:$C$777,СВЦЭМ!$A$34:$A$777,$A25,СВЦЭМ!$B$34:$B$777,W$11)+'СЕТ СН'!$F$9+СВЦЭМ!$D$10+'СЕТ СН'!$F$6-'СЕТ СН'!$F$19</f>
        <v>594.16147011999999</v>
      </c>
      <c r="X25" s="37">
        <f>SUMIFS(СВЦЭМ!$C$34:$C$777,СВЦЭМ!$A$34:$A$777,$A25,СВЦЭМ!$B$34:$B$777,X$11)+'СЕТ СН'!$F$9+СВЦЭМ!$D$10+'СЕТ СН'!$F$6-'СЕТ СН'!$F$19</f>
        <v>636.01904141000011</v>
      </c>
      <c r="Y25" s="37">
        <f>SUMIFS(СВЦЭМ!$C$34:$C$777,СВЦЭМ!$A$34:$A$777,$A25,СВЦЭМ!$B$34:$B$777,Y$11)+'СЕТ СН'!$F$9+СВЦЭМ!$D$10+'СЕТ СН'!$F$6-'СЕТ СН'!$F$19</f>
        <v>678.11417501999983</v>
      </c>
    </row>
    <row r="26" spans="1:25" ht="15.75" x14ac:dyDescent="0.2">
      <c r="A26" s="36">
        <f t="shared" si="0"/>
        <v>43146</v>
      </c>
      <c r="B26" s="37">
        <f>SUMIFS(СВЦЭМ!$C$34:$C$777,СВЦЭМ!$A$34:$A$777,$A26,СВЦЭМ!$B$34:$B$777,B$11)+'СЕТ СН'!$F$9+СВЦЭМ!$D$10+'СЕТ СН'!$F$6-'СЕТ СН'!$F$19</f>
        <v>677.60621712</v>
      </c>
      <c r="C26" s="37">
        <f>SUMIFS(СВЦЭМ!$C$34:$C$777,СВЦЭМ!$A$34:$A$777,$A26,СВЦЭМ!$B$34:$B$777,C$11)+'СЕТ СН'!$F$9+СВЦЭМ!$D$10+'СЕТ СН'!$F$6-'СЕТ СН'!$F$19</f>
        <v>712.42581357000006</v>
      </c>
      <c r="D26" s="37">
        <f>SUMIFS(СВЦЭМ!$C$34:$C$777,СВЦЭМ!$A$34:$A$777,$A26,СВЦЭМ!$B$34:$B$777,D$11)+'СЕТ СН'!$F$9+СВЦЭМ!$D$10+'СЕТ СН'!$F$6-'СЕТ СН'!$F$19</f>
        <v>764.87072610999974</v>
      </c>
      <c r="E26" s="37">
        <f>SUMIFS(СВЦЭМ!$C$34:$C$777,СВЦЭМ!$A$34:$A$777,$A26,СВЦЭМ!$B$34:$B$777,E$11)+'СЕТ СН'!$F$9+СВЦЭМ!$D$10+'СЕТ СН'!$F$6-'СЕТ СН'!$F$19</f>
        <v>762.11133471999972</v>
      </c>
      <c r="F26" s="37">
        <f>SUMIFS(СВЦЭМ!$C$34:$C$777,СВЦЭМ!$A$34:$A$777,$A26,СВЦЭМ!$B$34:$B$777,F$11)+'СЕТ СН'!$F$9+СВЦЭМ!$D$10+'СЕТ СН'!$F$6-'СЕТ СН'!$F$19</f>
        <v>762.09444865000012</v>
      </c>
      <c r="G26" s="37">
        <f>SUMIFS(СВЦЭМ!$C$34:$C$777,СВЦЭМ!$A$34:$A$777,$A26,СВЦЭМ!$B$34:$B$777,G$11)+'СЕТ СН'!$F$9+СВЦЭМ!$D$10+'СЕТ СН'!$F$6-'СЕТ СН'!$F$19</f>
        <v>754.02740741000014</v>
      </c>
      <c r="H26" s="37">
        <f>SUMIFS(СВЦЭМ!$C$34:$C$777,СВЦЭМ!$A$34:$A$777,$A26,СВЦЭМ!$B$34:$B$777,H$11)+'СЕТ СН'!$F$9+СВЦЭМ!$D$10+'СЕТ СН'!$F$6-'СЕТ СН'!$F$19</f>
        <v>689.05869859999973</v>
      </c>
      <c r="I26" s="37">
        <f>SUMIFS(СВЦЭМ!$C$34:$C$777,СВЦЭМ!$A$34:$A$777,$A26,СВЦЭМ!$B$34:$B$777,I$11)+'СЕТ СН'!$F$9+СВЦЭМ!$D$10+'СЕТ СН'!$F$6-'СЕТ СН'!$F$19</f>
        <v>609.08927901000004</v>
      </c>
      <c r="J26" s="37">
        <f>SUMIFS(СВЦЭМ!$C$34:$C$777,СВЦЭМ!$A$34:$A$777,$A26,СВЦЭМ!$B$34:$B$777,J$11)+'СЕТ СН'!$F$9+СВЦЭМ!$D$10+'СЕТ СН'!$F$6-'СЕТ СН'!$F$19</f>
        <v>597.76665799999989</v>
      </c>
      <c r="K26" s="37">
        <f>SUMIFS(СВЦЭМ!$C$34:$C$777,СВЦЭМ!$A$34:$A$777,$A26,СВЦЭМ!$B$34:$B$777,K$11)+'СЕТ СН'!$F$9+СВЦЭМ!$D$10+'СЕТ СН'!$F$6-'СЕТ СН'!$F$19</f>
        <v>581.39249934999987</v>
      </c>
      <c r="L26" s="37">
        <f>SUMIFS(СВЦЭМ!$C$34:$C$777,СВЦЭМ!$A$34:$A$777,$A26,СВЦЭМ!$B$34:$B$777,L$11)+'СЕТ СН'!$F$9+СВЦЭМ!$D$10+'СЕТ СН'!$F$6-'СЕТ СН'!$F$19</f>
        <v>574.63822966999999</v>
      </c>
      <c r="M26" s="37">
        <f>SUMIFS(СВЦЭМ!$C$34:$C$777,СВЦЭМ!$A$34:$A$777,$A26,СВЦЭМ!$B$34:$B$777,M$11)+'СЕТ СН'!$F$9+СВЦЭМ!$D$10+'СЕТ СН'!$F$6-'СЕТ СН'!$F$19</f>
        <v>575.53635040000006</v>
      </c>
      <c r="N26" s="37">
        <f>SUMIFS(СВЦЭМ!$C$34:$C$777,СВЦЭМ!$A$34:$A$777,$A26,СВЦЭМ!$B$34:$B$777,N$11)+'СЕТ СН'!$F$9+СВЦЭМ!$D$10+'СЕТ СН'!$F$6-'СЕТ СН'!$F$19</f>
        <v>587.32199329999992</v>
      </c>
      <c r="O26" s="37">
        <f>SUMIFS(СВЦЭМ!$C$34:$C$777,СВЦЭМ!$A$34:$A$777,$A26,СВЦЭМ!$B$34:$B$777,O$11)+'СЕТ СН'!$F$9+СВЦЭМ!$D$10+'СЕТ СН'!$F$6-'СЕТ СН'!$F$19</f>
        <v>592.86807170999998</v>
      </c>
      <c r="P26" s="37">
        <f>SUMIFS(СВЦЭМ!$C$34:$C$777,СВЦЭМ!$A$34:$A$777,$A26,СВЦЭМ!$B$34:$B$777,P$11)+'СЕТ СН'!$F$9+СВЦЭМ!$D$10+'СЕТ СН'!$F$6-'СЕТ СН'!$F$19</f>
        <v>606.28502161999984</v>
      </c>
      <c r="Q26" s="37">
        <f>SUMIFS(СВЦЭМ!$C$34:$C$777,СВЦЭМ!$A$34:$A$777,$A26,СВЦЭМ!$B$34:$B$777,Q$11)+'СЕТ СН'!$F$9+СВЦЭМ!$D$10+'СЕТ СН'!$F$6-'СЕТ СН'!$F$19</f>
        <v>624.24440443999981</v>
      </c>
      <c r="R26" s="37">
        <f>SUMIFS(СВЦЭМ!$C$34:$C$777,СВЦЭМ!$A$34:$A$777,$A26,СВЦЭМ!$B$34:$B$777,R$11)+'СЕТ СН'!$F$9+СВЦЭМ!$D$10+'СЕТ СН'!$F$6-'СЕТ СН'!$F$19</f>
        <v>623.86227016999999</v>
      </c>
      <c r="S26" s="37">
        <f>SUMIFS(СВЦЭМ!$C$34:$C$777,СВЦЭМ!$A$34:$A$777,$A26,СВЦЭМ!$B$34:$B$777,S$11)+'СЕТ СН'!$F$9+СВЦЭМ!$D$10+'СЕТ СН'!$F$6-'СЕТ СН'!$F$19</f>
        <v>626.37813576999986</v>
      </c>
      <c r="T26" s="37">
        <f>SUMIFS(СВЦЭМ!$C$34:$C$777,СВЦЭМ!$A$34:$A$777,$A26,СВЦЭМ!$B$34:$B$777,T$11)+'СЕТ СН'!$F$9+СВЦЭМ!$D$10+'СЕТ СН'!$F$6-'СЕТ СН'!$F$19</f>
        <v>589.18931396999994</v>
      </c>
      <c r="U26" s="37">
        <f>SUMIFS(СВЦЭМ!$C$34:$C$777,СВЦЭМ!$A$34:$A$777,$A26,СВЦЭМ!$B$34:$B$777,U$11)+'СЕТ СН'!$F$9+СВЦЭМ!$D$10+'СЕТ СН'!$F$6-'СЕТ СН'!$F$19</f>
        <v>575.26809282000011</v>
      </c>
      <c r="V26" s="37">
        <f>SUMIFS(СВЦЭМ!$C$34:$C$777,СВЦЭМ!$A$34:$A$777,$A26,СВЦЭМ!$B$34:$B$777,V$11)+'СЕТ СН'!$F$9+СВЦЭМ!$D$10+'СЕТ СН'!$F$6-'СЕТ СН'!$F$19</f>
        <v>576.68879075999996</v>
      </c>
      <c r="W26" s="37">
        <f>SUMIFS(СВЦЭМ!$C$34:$C$777,СВЦЭМ!$A$34:$A$777,$A26,СВЦЭМ!$B$34:$B$777,W$11)+'СЕТ СН'!$F$9+СВЦЭМ!$D$10+'СЕТ СН'!$F$6-'СЕТ СН'!$F$19</f>
        <v>586.13548122000009</v>
      </c>
      <c r="X26" s="37">
        <f>SUMIFS(СВЦЭМ!$C$34:$C$777,СВЦЭМ!$A$34:$A$777,$A26,СВЦЭМ!$B$34:$B$777,X$11)+'СЕТ СН'!$F$9+СВЦЭМ!$D$10+'СЕТ СН'!$F$6-'СЕТ СН'!$F$19</f>
        <v>608.04055707999999</v>
      </c>
      <c r="Y26" s="37">
        <f>SUMIFS(СВЦЭМ!$C$34:$C$777,СВЦЭМ!$A$34:$A$777,$A26,СВЦЭМ!$B$34:$B$777,Y$11)+'СЕТ СН'!$F$9+СВЦЭМ!$D$10+'СЕТ СН'!$F$6-'СЕТ СН'!$F$19</f>
        <v>647.25835127000016</v>
      </c>
    </row>
    <row r="27" spans="1:25" ht="15.75" x14ac:dyDescent="0.2">
      <c r="A27" s="36">
        <f t="shared" si="0"/>
        <v>43147</v>
      </c>
      <c r="B27" s="37">
        <f>SUMIFS(СВЦЭМ!$C$34:$C$777,СВЦЭМ!$A$34:$A$777,$A27,СВЦЭМ!$B$34:$B$777,B$11)+'СЕТ СН'!$F$9+СВЦЭМ!$D$10+'СЕТ СН'!$F$6-'СЕТ СН'!$F$19</f>
        <v>620.47433898999986</v>
      </c>
      <c r="C27" s="37">
        <f>SUMIFS(СВЦЭМ!$C$34:$C$777,СВЦЭМ!$A$34:$A$777,$A27,СВЦЭМ!$B$34:$B$777,C$11)+'СЕТ СН'!$F$9+СВЦЭМ!$D$10+'СЕТ СН'!$F$6-'СЕТ СН'!$F$19</f>
        <v>657.16610646000015</v>
      </c>
      <c r="D27" s="37">
        <f>SUMIFS(СВЦЭМ!$C$34:$C$777,СВЦЭМ!$A$34:$A$777,$A27,СВЦЭМ!$B$34:$B$777,D$11)+'СЕТ СН'!$F$9+СВЦЭМ!$D$10+'СЕТ СН'!$F$6-'СЕТ СН'!$F$19</f>
        <v>726.46615693000001</v>
      </c>
      <c r="E27" s="37">
        <f>SUMIFS(СВЦЭМ!$C$34:$C$777,СВЦЭМ!$A$34:$A$777,$A27,СВЦЭМ!$B$34:$B$777,E$11)+'СЕТ СН'!$F$9+СВЦЭМ!$D$10+'СЕТ СН'!$F$6-'СЕТ СН'!$F$19</f>
        <v>732.56591925999999</v>
      </c>
      <c r="F27" s="37">
        <f>SUMIFS(СВЦЭМ!$C$34:$C$777,СВЦЭМ!$A$34:$A$777,$A27,СВЦЭМ!$B$34:$B$777,F$11)+'СЕТ СН'!$F$9+СВЦЭМ!$D$10+'СЕТ СН'!$F$6-'СЕТ СН'!$F$19</f>
        <v>725.94180894999988</v>
      </c>
      <c r="G27" s="37">
        <f>SUMIFS(СВЦЭМ!$C$34:$C$777,СВЦЭМ!$A$34:$A$777,$A27,СВЦЭМ!$B$34:$B$777,G$11)+'СЕТ СН'!$F$9+СВЦЭМ!$D$10+'СЕТ СН'!$F$6-'СЕТ СН'!$F$19</f>
        <v>701.83908354999983</v>
      </c>
      <c r="H27" s="37">
        <f>SUMIFS(СВЦЭМ!$C$34:$C$777,СВЦЭМ!$A$34:$A$777,$A27,СВЦЭМ!$B$34:$B$777,H$11)+'СЕТ СН'!$F$9+СВЦЭМ!$D$10+'СЕТ СН'!$F$6-'СЕТ СН'!$F$19</f>
        <v>640.15908823999996</v>
      </c>
      <c r="I27" s="37">
        <f>SUMIFS(СВЦЭМ!$C$34:$C$777,СВЦЭМ!$A$34:$A$777,$A27,СВЦЭМ!$B$34:$B$777,I$11)+'СЕТ СН'!$F$9+СВЦЭМ!$D$10+'СЕТ СН'!$F$6-'СЕТ СН'!$F$19</f>
        <v>566.20749270999988</v>
      </c>
      <c r="J27" s="37">
        <f>SUMIFS(СВЦЭМ!$C$34:$C$777,СВЦЭМ!$A$34:$A$777,$A27,СВЦЭМ!$B$34:$B$777,J$11)+'СЕТ СН'!$F$9+СВЦЭМ!$D$10+'СЕТ СН'!$F$6-'СЕТ СН'!$F$19</f>
        <v>579.00531740999998</v>
      </c>
      <c r="K27" s="37">
        <f>SUMIFS(СВЦЭМ!$C$34:$C$777,СВЦЭМ!$A$34:$A$777,$A27,СВЦЭМ!$B$34:$B$777,K$11)+'СЕТ СН'!$F$9+СВЦЭМ!$D$10+'СЕТ СН'!$F$6-'СЕТ СН'!$F$19</f>
        <v>572.63618319999989</v>
      </c>
      <c r="L27" s="37">
        <f>SUMIFS(СВЦЭМ!$C$34:$C$777,СВЦЭМ!$A$34:$A$777,$A27,СВЦЭМ!$B$34:$B$777,L$11)+'СЕТ СН'!$F$9+СВЦЭМ!$D$10+'СЕТ СН'!$F$6-'СЕТ СН'!$F$19</f>
        <v>580.54444150000006</v>
      </c>
      <c r="M27" s="37">
        <f>SUMIFS(СВЦЭМ!$C$34:$C$777,СВЦЭМ!$A$34:$A$777,$A27,СВЦЭМ!$B$34:$B$777,M$11)+'СЕТ СН'!$F$9+СВЦЭМ!$D$10+'СЕТ СН'!$F$6-'СЕТ СН'!$F$19</f>
        <v>583.79166494999993</v>
      </c>
      <c r="N27" s="37">
        <f>SUMIFS(СВЦЭМ!$C$34:$C$777,СВЦЭМ!$A$34:$A$777,$A27,СВЦЭМ!$B$34:$B$777,N$11)+'СЕТ СН'!$F$9+СВЦЭМ!$D$10+'СЕТ СН'!$F$6-'СЕТ СН'!$F$19</f>
        <v>588.11395806999997</v>
      </c>
      <c r="O27" s="37">
        <f>SUMIFS(СВЦЭМ!$C$34:$C$777,СВЦЭМ!$A$34:$A$777,$A27,СВЦЭМ!$B$34:$B$777,O$11)+'СЕТ СН'!$F$9+СВЦЭМ!$D$10+'СЕТ СН'!$F$6-'СЕТ СН'!$F$19</f>
        <v>601.51215846999992</v>
      </c>
      <c r="P27" s="37">
        <f>SUMIFS(СВЦЭМ!$C$34:$C$777,СВЦЭМ!$A$34:$A$777,$A27,СВЦЭМ!$B$34:$B$777,P$11)+'СЕТ СН'!$F$9+СВЦЭМ!$D$10+'СЕТ СН'!$F$6-'СЕТ СН'!$F$19</f>
        <v>621.7589143099998</v>
      </c>
      <c r="Q27" s="37">
        <f>SUMIFS(СВЦЭМ!$C$34:$C$777,СВЦЭМ!$A$34:$A$777,$A27,СВЦЭМ!$B$34:$B$777,Q$11)+'СЕТ СН'!$F$9+СВЦЭМ!$D$10+'СЕТ СН'!$F$6-'СЕТ СН'!$F$19</f>
        <v>623.30772827999988</v>
      </c>
      <c r="R27" s="37">
        <f>SUMIFS(СВЦЭМ!$C$34:$C$777,СВЦЭМ!$A$34:$A$777,$A27,СВЦЭМ!$B$34:$B$777,R$11)+'СЕТ СН'!$F$9+СВЦЭМ!$D$10+'СЕТ СН'!$F$6-'СЕТ СН'!$F$19</f>
        <v>624.33837574000006</v>
      </c>
      <c r="S27" s="37">
        <f>SUMIFS(СВЦЭМ!$C$34:$C$777,СВЦЭМ!$A$34:$A$777,$A27,СВЦЭМ!$B$34:$B$777,S$11)+'СЕТ СН'!$F$9+СВЦЭМ!$D$10+'СЕТ СН'!$F$6-'СЕТ СН'!$F$19</f>
        <v>621.75208893999991</v>
      </c>
      <c r="T27" s="37">
        <f>SUMIFS(СВЦЭМ!$C$34:$C$777,СВЦЭМ!$A$34:$A$777,$A27,СВЦЭМ!$B$34:$B$777,T$11)+'СЕТ СН'!$F$9+СВЦЭМ!$D$10+'СЕТ СН'!$F$6-'СЕТ СН'!$F$19</f>
        <v>588.77173403999984</v>
      </c>
      <c r="U27" s="37">
        <f>SUMIFS(СВЦЭМ!$C$34:$C$777,СВЦЭМ!$A$34:$A$777,$A27,СВЦЭМ!$B$34:$B$777,U$11)+'СЕТ СН'!$F$9+СВЦЭМ!$D$10+'СЕТ СН'!$F$6-'СЕТ СН'!$F$19</f>
        <v>565.66260662999991</v>
      </c>
      <c r="V27" s="37">
        <f>SUMIFS(СВЦЭМ!$C$34:$C$777,СВЦЭМ!$A$34:$A$777,$A27,СВЦЭМ!$B$34:$B$777,V$11)+'СЕТ СН'!$F$9+СВЦЭМ!$D$10+'СЕТ СН'!$F$6-'СЕТ СН'!$F$19</f>
        <v>573.29037441999992</v>
      </c>
      <c r="W27" s="37">
        <f>SUMIFS(СВЦЭМ!$C$34:$C$777,СВЦЭМ!$A$34:$A$777,$A27,СВЦЭМ!$B$34:$B$777,W$11)+'СЕТ СН'!$F$9+СВЦЭМ!$D$10+'СЕТ СН'!$F$6-'СЕТ СН'!$F$19</f>
        <v>577.79041926999992</v>
      </c>
      <c r="X27" s="37">
        <f>SUMIFS(СВЦЭМ!$C$34:$C$777,СВЦЭМ!$A$34:$A$777,$A27,СВЦЭМ!$B$34:$B$777,X$11)+'СЕТ СН'!$F$9+СВЦЭМ!$D$10+'СЕТ СН'!$F$6-'СЕТ СН'!$F$19</f>
        <v>580.32410672000003</v>
      </c>
      <c r="Y27" s="37">
        <f>SUMIFS(СВЦЭМ!$C$34:$C$777,СВЦЭМ!$A$34:$A$777,$A27,СВЦЭМ!$B$34:$B$777,Y$11)+'СЕТ СН'!$F$9+СВЦЭМ!$D$10+'СЕТ СН'!$F$6-'СЕТ СН'!$F$19</f>
        <v>594.99766360000001</v>
      </c>
    </row>
    <row r="28" spans="1:25" ht="15.75" x14ac:dyDescent="0.2">
      <c r="A28" s="36">
        <f t="shared" si="0"/>
        <v>43148</v>
      </c>
      <c r="B28" s="37">
        <f>SUMIFS(СВЦЭМ!$C$34:$C$777,СВЦЭМ!$A$34:$A$777,$A28,СВЦЭМ!$B$34:$B$777,B$11)+'СЕТ СН'!$F$9+СВЦЭМ!$D$10+'СЕТ СН'!$F$6-'СЕТ СН'!$F$19</f>
        <v>591.97068768999986</v>
      </c>
      <c r="C28" s="37">
        <f>SUMIFS(СВЦЭМ!$C$34:$C$777,СВЦЭМ!$A$34:$A$777,$A28,СВЦЭМ!$B$34:$B$777,C$11)+'СЕТ СН'!$F$9+СВЦЭМ!$D$10+'СЕТ СН'!$F$6-'СЕТ СН'!$F$19</f>
        <v>613.07347252999978</v>
      </c>
      <c r="D28" s="37">
        <f>SUMIFS(СВЦЭМ!$C$34:$C$777,СВЦЭМ!$A$34:$A$777,$A28,СВЦЭМ!$B$34:$B$777,D$11)+'СЕТ СН'!$F$9+СВЦЭМ!$D$10+'СЕТ СН'!$F$6-'СЕТ СН'!$F$19</f>
        <v>682.17700077000006</v>
      </c>
      <c r="E28" s="37">
        <f>SUMIFS(СВЦЭМ!$C$34:$C$777,СВЦЭМ!$A$34:$A$777,$A28,СВЦЭМ!$B$34:$B$777,E$11)+'СЕТ СН'!$F$9+СВЦЭМ!$D$10+'СЕТ СН'!$F$6-'СЕТ СН'!$F$19</f>
        <v>718.45784708999997</v>
      </c>
      <c r="F28" s="37">
        <f>SUMIFS(СВЦЭМ!$C$34:$C$777,СВЦЭМ!$A$34:$A$777,$A28,СВЦЭМ!$B$34:$B$777,F$11)+'СЕТ СН'!$F$9+СВЦЭМ!$D$10+'СЕТ СН'!$F$6-'СЕТ СН'!$F$19</f>
        <v>721.93047078999996</v>
      </c>
      <c r="G28" s="37">
        <f>SUMIFS(СВЦЭМ!$C$34:$C$777,СВЦЭМ!$A$34:$A$777,$A28,СВЦЭМ!$B$34:$B$777,G$11)+'СЕТ СН'!$F$9+СВЦЭМ!$D$10+'СЕТ СН'!$F$6-'СЕТ СН'!$F$19</f>
        <v>716.51461491999987</v>
      </c>
      <c r="H28" s="37">
        <f>SUMIFS(СВЦЭМ!$C$34:$C$777,СВЦЭМ!$A$34:$A$777,$A28,СВЦЭМ!$B$34:$B$777,H$11)+'СЕТ СН'!$F$9+СВЦЭМ!$D$10+'СЕТ СН'!$F$6-'СЕТ СН'!$F$19</f>
        <v>689.15283088000012</v>
      </c>
      <c r="I28" s="37">
        <f>SUMIFS(СВЦЭМ!$C$34:$C$777,СВЦЭМ!$A$34:$A$777,$A28,СВЦЭМ!$B$34:$B$777,I$11)+'СЕТ СН'!$F$9+СВЦЭМ!$D$10+'СЕТ СН'!$F$6-'СЕТ СН'!$F$19</f>
        <v>625.18923527000004</v>
      </c>
      <c r="J28" s="37">
        <f>SUMIFS(СВЦЭМ!$C$34:$C$777,СВЦЭМ!$A$34:$A$777,$A28,СВЦЭМ!$B$34:$B$777,J$11)+'СЕТ СН'!$F$9+СВЦЭМ!$D$10+'СЕТ СН'!$F$6-'СЕТ СН'!$F$19</f>
        <v>596.69616991999999</v>
      </c>
      <c r="K28" s="37">
        <f>SUMIFS(СВЦЭМ!$C$34:$C$777,СВЦЭМ!$A$34:$A$777,$A28,СВЦЭМ!$B$34:$B$777,K$11)+'СЕТ СН'!$F$9+СВЦЭМ!$D$10+'СЕТ СН'!$F$6-'СЕТ СН'!$F$19</f>
        <v>550.42166132999989</v>
      </c>
      <c r="L28" s="37">
        <f>SUMIFS(СВЦЭМ!$C$34:$C$777,СВЦЭМ!$A$34:$A$777,$A28,СВЦЭМ!$B$34:$B$777,L$11)+'СЕТ СН'!$F$9+СВЦЭМ!$D$10+'СЕТ СН'!$F$6-'СЕТ СН'!$F$19</f>
        <v>528.62166138000009</v>
      </c>
      <c r="M28" s="37">
        <f>SUMIFS(СВЦЭМ!$C$34:$C$777,СВЦЭМ!$A$34:$A$777,$A28,СВЦЭМ!$B$34:$B$777,M$11)+'СЕТ СН'!$F$9+СВЦЭМ!$D$10+'СЕТ СН'!$F$6-'СЕТ СН'!$F$19</f>
        <v>534.15604864999989</v>
      </c>
      <c r="N28" s="37">
        <f>SUMIFS(СВЦЭМ!$C$34:$C$777,СВЦЭМ!$A$34:$A$777,$A28,СВЦЭМ!$B$34:$B$777,N$11)+'СЕТ СН'!$F$9+СВЦЭМ!$D$10+'СЕТ СН'!$F$6-'СЕТ СН'!$F$19</f>
        <v>538.42188625999995</v>
      </c>
      <c r="O28" s="37">
        <f>SUMIFS(СВЦЭМ!$C$34:$C$777,СВЦЭМ!$A$34:$A$777,$A28,СВЦЭМ!$B$34:$B$777,O$11)+'СЕТ СН'!$F$9+СВЦЭМ!$D$10+'СЕТ СН'!$F$6-'СЕТ СН'!$F$19</f>
        <v>561.68894025999987</v>
      </c>
      <c r="P28" s="37">
        <f>SUMIFS(СВЦЭМ!$C$34:$C$777,СВЦЭМ!$A$34:$A$777,$A28,СВЦЭМ!$B$34:$B$777,P$11)+'СЕТ СН'!$F$9+СВЦЭМ!$D$10+'СЕТ СН'!$F$6-'СЕТ СН'!$F$19</f>
        <v>582.59327109000003</v>
      </c>
      <c r="Q28" s="37">
        <f>SUMIFS(СВЦЭМ!$C$34:$C$777,СВЦЭМ!$A$34:$A$777,$A28,СВЦЭМ!$B$34:$B$777,Q$11)+'СЕТ СН'!$F$9+СВЦЭМ!$D$10+'СЕТ СН'!$F$6-'СЕТ СН'!$F$19</f>
        <v>575.84162503999994</v>
      </c>
      <c r="R28" s="37">
        <f>SUMIFS(СВЦЭМ!$C$34:$C$777,СВЦЭМ!$A$34:$A$777,$A28,СВЦЭМ!$B$34:$B$777,R$11)+'СЕТ СН'!$F$9+СВЦЭМ!$D$10+'СЕТ СН'!$F$6-'СЕТ СН'!$F$19</f>
        <v>590.72801601999993</v>
      </c>
      <c r="S28" s="37">
        <f>SUMIFS(СВЦЭМ!$C$34:$C$777,СВЦЭМ!$A$34:$A$777,$A28,СВЦЭМ!$B$34:$B$777,S$11)+'СЕТ СН'!$F$9+СВЦЭМ!$D$10+'СЕТ СН'!$F$6-'СЕТ СН'!$F$19</f>
        <v>585.25400049000007</v>
      </c>
      <c r="T28" s="37">
        <f>SUMIFS(СВЦЭМ!$C$34:$C$777,СВЦЭМ!$A$34:$A$777,$A28,СВЦЭМ!$B$34:$B$777,T$11)+'СЕТ СН'!$F$9+СВЦЭМ!$D$10+'СЕТ СН'!$F$6-'СЕТ СН'!$F$19</f>
        <v>541.36153907999994</v>
      </c>
      <c r="U28" s="37">
        <f>SUMIFS(СВЦЭМ!$C$34:$C$777,СВЦЭМ!$A$34:$A$777,$A28,СВЦЭМ!$B$34:$B$777,U$11)+'СЕТ СН'!$F$9+СВЦЭМ!$D$10+'СЕТ СН'!$F$6-'СЕТ СН'!$F$19</f>
        <v>517.7456023200001</v>
      </c>
      <c r="V28" s="37">
        <f>SUMIFS(СВЦЭМ!$C$34:$C$777,СВЦЭМ!$A$34:$A$777,$A28,СВЦЭМ!$B$34:$B$777,V$11)+'СЕТ СН'!$F$9+СВЦЭМ!$D$10+'СЕТ СН'!$F$6-'СЕТ СН'!$F$19</f>
        <v>534.91328372999999</v>
      </c>
      <c r="W28" s="37">
        <f>SUMIFS(СВЦЭМ!$C$34:$C$777,СВЦЭМ!$A$34:$A$777,$A28,СВЦЭМ!$B$34:$B$777,W$11)+'СЕТ СН'!$F$9+СВЦЭМ!$D$10+'СЕТ СН'!$F$6-'СЕТ СН'!$F$19</f>
        <v>549.71440505999988</v>
      </c>
      <c r="X28" s="37">
        <f>SUMIFS(СВЦЭМ!$C$34:$C$777,СВЦЭМ!$A$34:$A$777,$A28,СВЦЭМ!$B$34:$B$777,X$11)+'СЕТ СН'!$F$9+СВЦЭМ!$D$10+'СЕТ СН'!$F$6-'СЕТ СН'!$F$19</f>
        <v>582.94561534999991</v>
      </c>
      <c r="Y28" s="37">
        <f>SUMIFS(СВЦЭМ!$C$34:$C$777,СВЦЭМ!$A$34:$A$777,$A28,СВЦЭМ!$B$34:$B$777,Y$11)+'СЕТ СН'!$F$9+СВЦЭМ!$D$10+'СЕТ СН'!$F$6-'СЕТ СН'!$F$19</f>
        <v>604.79980080999997</v>
      </c>
    </row>
    <row r="29" spans="1:25" ht="15.75" x14ac:dyDescent="0.2">
      <c r="A29" s="36">
        <f t="shared" si="0"/>
        <v>43149</v>
      </c>
      <c r="B29" s="37">
        <f>SUMIFS(СВЦЭМ!$C$34:$C$777,СВЦЭМ!$A$34:$A$777,$A29,СВЦЭМ!$B$34:$B$777,B$11)+'СЕТ СН'!$F$9+СВЦЭМ!$D$10+'СЕТ СН'!$F$6-'СЕТ СН'!$F$19</f>
        <v>641.31022148</v>
      </c>
      <c r="C29" s="37">
        <f>SUMIFS(СВЦЭМ!$C$34:$C$777,СВЦЭМ!$A$34:$A$777,$A29,СВЦЭМ!$B$34:$B$777,C$11)+'СЕТ СН'!$F$9+СВЦЭМ!$D$10+'СЕТ СН'!$F$6-'СЕТ СН'!$F$19</f>
        <v>689.28628968999999</v>
      </c>
      <c r="D29" s="37">
        <f>SUMIFS(СВЦЭМ!$C$34:$C$777,СВЦЭМ!$A$34:$A$777,$A29,СВЦЭМ!$B$34:$B$777,D$11)+'СЕТ СН'!$F$9+СВЦЭМ!$D$10+'СЕТ СН'!$F$6-'СЕТ СН'!$F$19</f>
        <v>733.35339903000011</v>
      </c>
      <c r="E29" s="37">
        <f>SUMIFS(СВЦЭМ!$C$34:$C$777,СВЦЭМ!$A$34:$A$777,$A29,СВЦЭМ!$B$34:$B$777,E$11)+'СЕТ СН'!$F$9+СВЦЭМ!$D$10+'СЕТ СН'!$F$6-'СЕТ СН'!$F$19</f>
        <v>756.56850925000015</v>
      </c>
      <c r="F29" s="37">
        <f>SUMIFS(СВЦЭМ!$C$34:$C$777,СВЦЭМ!$A$34:$A$777,$A29,СВЦЭМ!$B$34:$B$777,F$11)+'СЕТ СН'!$F$9+СВЦЭМ!$D$10+'СЕТ СН'!$F$6-'СЕТ СН'!$F$19</f>
        <v>727.14758749999999</v>
      </c>
      <c r="G29" s="37">
        <f>SUMIFS(СВЦЭМ!$C$34:$C$777,СВЦЭМ!$A$34:$A$777,$A29,СВЦЭМ!$B$34:$B$777,G$11)+'СЕТ СН'!$F$9+СВЦЭМ!$D$10+'СЕТ СН'!$F$6-'СЕТ СН'!$F$19</f>
        <v>698.08667206000007</v>
      </c>
      <c r="H29" s="37">
        <f>SUMIFS(СВЦЭМ!$C$34:$C$777,СВЦЭМ!$A$34:$A$777,$A29,СВЦЭМ!$B$34:$B$777,H$11)+'СЕТ СН'!$F$9+СВЦЭМ!$D$10+'СЕТ СН'!$F$6-'СЕТ СН'!$F$19</f>
        <v>680.65305814999999</v>
      </c>
      <c r="I29" s="37">
        <f>SUMIFS(СВЦЭМ!$C$34:$C$777,СВЦЭМ!$A$34:$A$777,$A29,СВЦЭМ!$B$34:$B$777,I$11)+'СЕТ СН'!$F$9+СВЦЭМ!$D$10+'СЕТ СН'!$F$6-'СЕТ СН'!$F$19</f>
        <v>637.85935202000007</v>
      </c>
      <c r="J29" s="37">
        <f>SUMIFS(СВЦЭМ!$C$34:$C$777,СВЦЭМ!$A$34:$A$777,$A29,СВЦЭМ!$B$34:$B$777,J$11)+'СЕТ СН'!$F$9+СВЦЭМ!$D$10+'СЕТ СН'!$F$6-'СЕТ СН'!$F$19</f>
        <v>634.33986602999983</v>
      </c>
      <c r="K29" s="37">
        <f>SUMIFS(СВЦЭМ!$C$34:$C$777,СВЦЭМ!$A$34:$A$777,$A29,СВЦЭМ!$B$34:$B$777,K$11)+'СЕТ СН'!$F$9+СВЦЭМ!$D$10+'СЕТ СН'!$F$6-'СЕТ СН'!$F$19</f>
        <v>612.55823124000005</v>
      </c>
      <c r="L29" s="37">
        <f>SUMIFS(СВЦЭМ!$C$34:$C$777,СВЦЭМ!$A$34:$A$777,$A29,СВЦЭМ!$B$34:$B$777,L$11)+'СЕТ СН'!$F$9+СВЦЭМ!$D$10+'СЕТ СН'!$F$6-'СЕТ СН'!$F$19</f>
        <v>587.39373177000004</v>
      </c>
      <c r="M29" s="37">
        <f>SUMIFS(СВЦЭМ!$C$34:$C$777,СВЦЭМ!$A$34:$A$777,$A29,СВЦЭМ!$B$34:$B$777,M$11)+'СЕТ СН'!$F$9+СВЦЭМ!$D$10+'СЕТ СН'!$F$6-'СЕТ СН'!$F$19</f>
        <v>586.21724051999979</v>
      </c>
      <c r="N29" s="37">
        <f>SUMIFS(СВЦЭМ!$C$34:$C$777,СВЦЭМ!$A$34:$A$777,$A29,СВЦЭМ!$B$34:$B$777,N$11)+'СЕТ СН'!$F$9+СВЦЭМ!$D$10+'СЕТ СН'!$F$6-'СЕТ СН'!$F$19</f>
        <v>591.92403198999989</v>
      </c>
      <c r="O29" s="37">
        <f>SUMIFS(СВЦЭМ!$C$34:$C$777,СВЦЭМ!$A$34:$A$777,$A29,СВЦЭМ!$B$34:$B$777,O$11)+'СЕТ СН'!$F$9+СВЦЭМ!$D$10+'СЕТ СН'!$F$6-'СЕТ СН'!$F$19</f>
        <v>602.05820020999988</v>
      </c>
      <c r="P29" s="37">
        <f>SUMIFS(СВЦЭМ!$C$34:$C$777,СВЦЭМ!$A$34:$A$777,$A29,СВЦЭМ!$B$34:$B$777,P$11)+'СЕТ СН'!$F$9+СВЦЭМ!$D$10+'СЕТ СН'!$F$6-'СЕТ СН'!$F$19</f>
        <v>610.54447687999993</v>
      </c>
      <c r="Q29" s="37">
        <f>SUMIFS(СВЦЭМ!$C$34:$C$777,СВЦЭМ!$A$34:$A$777,$A29,СВЦЭМ!$B$34:$B$777,Q$11)+'СЕТ СН'!$F$9+СВЦЭМ!$D$10+'СЕТ СН'!$F$6-'СЕТ СН'!$F$19</f>
        <v>610.45720289999997</v>
      </c>
      <c r="R29" s="37">
        <f>SUMIFS(СВЦЭМ!$C$34:$C$777,СВЦЭМ!$A$34:$A$777,$A29,СВЦЭМ!$B$34:$B$777,R$11)+'СЕТ СН'!$F$9+СВЦЭМ!$D$10+'СЕТ СН'!$F$6-'СЕТ СН'!$F$19</f>
        <v>613.2975467</v>
      </c>
      <c r="S29" s="37">
        <f>SUMIFS(СВЦЭМ!$C$34:$C$777,СВЦЭМ!$A$34:$A$777,$A29,СВЦЭМ!$B$34:$B$777,S$11)+'СЕТ СН'!$F$9+СВЦЭМ!$D$10+'СЕТ СН'!$F$6-'СЕТ СН'!$F$19</f>
        <v>587.3789921299998</v>
      </c>
      <c r="T29" s="37">
        <f>SUMIFS(СВЦЭМ!$C$34:$C$777,СВЦЭМ!$A$34:$A$777,$A29,СВЦЭМ!$B$34:$B$777,T$11)+'СЕТ СН'!$F$9+СВЦЭМ!$D$10+'СЕТ СН'!$F$6-'СЕТ СН'!$F$19</f>
        <v>558.21947880999994</v>
      </c>
      <c r="U29" s="37">
        <f>SUMIFS(СВЦЭМ!$C$34:$C$777,СВЦЭМ!$A$34:$A$777,$A29,СВЦЭМ!$B$34:$B$777,U$11)+'СЕТ СН'!$F$9+СВЦЭМ!$D$10+'СЕТ СН'!$F$6-'СЕТ СН'!$F$19</f>
        <v>526.98677282999995</v>
      </c>
      <c r="V29" s="37">
        <f>SUMIFS(СВЦЭМ!$C$34:$C$777,СВЦЭМ!$A$34:$A$777,$A29,СВЦЭМ!$B$34:$B$777,V$11)+'СЕТ СН'!$F$9+СВЦЭМ!$D$10+'СЕТ СН'!$F$6-'СЕТ СН'!$F$19</f>
        <v>540.60035946000005</v>
      </c>
      <c r="W29" s="37">
        <f>SUMIFS(СВЦЭМ!$C$34:$C$777,СВЦЭМ!$A$34:$A$777,$A29,СВЦЭМ!$B$34:$B$777,W$11)+'СЕТ СН'!$F$9+СВЦЭМ!$D$10+'СЕТ СН'!$F$6-'СЕТ СН'!$F$19</f>
        <v>549.99270626999999</v>
      </c>
      <c r="X29" s="37">
        <f>SUMIFS(СВЦЭМ!$C$34:$C$777,СВЦЭМ!$A$34:$A$777,$A29,СВЦЭМ!$B$34:$B$777,X$11)+'СЕТ СН'!$F$9+СВЦЭМ!$D$10+'СЕТ СН'!$F$6-'СЕТ СН'!$F$19</f>
        <v>577.65934031999984</v>
      </c>
      <c r="Y29" s="37">
        <f>SUMIFS(СВЦЭМ!$C$34:$C$777,СВЦЭМ!$A$34:$A$777,$A29,СВЦЭМ!$B$34:$B$777,Y$11)+'СЕТ СН'!$F$9+СВЦЭМ!$D$10+'СЕТ СН'!$F$6-'СЕТ СН'!$F$19</f>
        <v>609.58963450999988</v>
      </c>
    </row>
    <row r="30" spans="1:25" ht="15.75" x14ac:dyDescent="0.2">
      <c r="A30" s="36">
        <f t="shared" si="0"/>
        <v>43150</v>
      </c>
      <c r="B30" s="37">
        <f>SUMIFS(СВЦЭМ!$C$34:$C$777,СВЦЭМ!$A$34:$A$777,$A30,СВЦЭМ!$B$34:$B$777,B$11)+'СЕТ СН'!$F$9+СВЦЭМ!$D$10+'СЕТ СН'!$F$6-'СЕТ СН'!$F$19</f>
        <v>580.45409118999999</v>
      </c>
      <c r="C30" s="37">
        <f>SUMIFS(СВЦЭМ!$C$34:$C$777,СВЦЭМ!$A$34:$A$777,$A30,СВЦЭМ!$B$34:$B$777,C$11)+'СЕТ СН'!$F$9+СВЦЭМ!$D$10+'СЕТ СН'!$F$6-'СЕТ СН'!$F$19</f>
        <v>610.72242284999982</v>
      </c>
      <c r="D30" s="37">
        <f>SUMIFS(СВЦЭМ!$C$34:$C$777,СВЦЭМ!$A$34:$A$777,$A30,СВЦЭМ!$B$34:$B$777,D$11)+'СЕТ СН'!$F$9+СВЦЭМ!$D$10+'СЕТ СН'!$F$6-'СЕТ СН'!$F$19</f>
        <v>658.81779077999988</v>
      </c>
      <c r="E30" s="37">
        <f>SUMIFS(СВЦЭМ!$C$34:$C$777,СВЦЭМ!$A$34:$A$777,$A30,СВЦЭМ!$B$34:$B$777,E$11)+'СЕТ СН'!$F$9+СВЦЭМ!$D$10+'СЕТ СН'!$F$6-'СЕТ СН'!$F$19</f>
        <v>663.15688694000016</v>
      </c>
      <c r="F30" s="37">
        <f>SUMIFS(СВЦЭМ!$C$34:$C$777,СВЦЭМ!$A$34:$A$777,$A30,СВЦЭМ!$B$34:$B$777,F$11)+'СЕТ СН'!$F$9+СВЦЭМ!$D$10+'СЕТ СН'!$F$6-'СЕТ СН'!$F$19</f>
        <v>664.47139745999982</v>
      </c>
      <c r="G30" s="37">
        <f>SUMIFS(СВЦЭМ!$C$34:$C$777,СВЦЭМ!$A$34:$A$777,$A30,СВЦЭМ!$B$34:$B$777,G$11)+'СЕТ СН'!$F$9+СВЦЭМ!$D$10+'СЕТ СН'!$F$6-'СЕТ СН'!$F$19</f>
        <v>656.88703411999984</v>
      </c>
      <c r="H30" s="37">
        <f>SUMIFS(СВЦЭМ!$C$34:$C$777,СВЦЭМ!$A$34:$A$777,$A30,СВЦЭМ!$B$34:$B$777,H$11)+'СЕТ СН'!$F$9+СВЦЭМ!$D$10+'СЕТ СН'!$F$6-'СЕТ СН'!$F$19</f>
        <v>606.68748982999989</v>
      </c>
      <c r="I30" s="37">
        <f>SUMIFS(СВЦЭМ!$C$34:$C$777,СВЦЭМ!$A$34:$A$777,$A30,СВЦЭМ!$B$34:$B$777,I$11)+'СЕТ СН'!$F$9+СВЦЭМ!$D$10+'СЕТ СН'!$F$6-'СЕТ СН'!$F$19</f>
        <v>559.45148673999995</v>
      </c>
      <c r="J30" s="37">
        <f>SUMIFS(СВЦЭМ!$C$34:$C$777,СВЦЭМ!$A$34:$A$777,$A30,СВЦЭМ!$B$34:$B$777,J$11)+'СЕТ СН'!$F$9+СВЦЭМ!$D$10+'СЕТ СН'!$F$6-'СЕТ СН'!$F$19</f>
        <v>582.61829193999995</v>
      </c>
      <c r="K30" s="37">
        <f>SUMIFS(СВЦЭМ!$C$34:$C$777,СВЦЭМ!$A$34:$A$777,$A30,СВЦЭМ!$B$34:$B$777,K$11)+'СЕТ СН'!$F$9+СВЦЭМ!$D$10+'СЕТ СН'!$F$6-'СЕТ СН'!$F$19</f>
        <v>587.42140755999992</v>
      </c>
      <c r="L30" s="37">
        <f>SUMIFS(СВЦЭМ!$C$34:$C$777,СВЦЭМ!$A$34:$A$777,$A30,СВЦЭМ!$B$34:$B$777,L$11)+'СЕТ СН'!$F$9+СВЦЭМ!$D$10+'СЕТ СН'!$F$6-'СЕТ СН'!$F$19</f>
        <v>582.1009144599999</v>
      </c>
      <c r="M30" s="37">
        <f>SUMIFS(СВЦЭМ!$C$34:$C$777,СВЦЭМ!$A$34:$A$777,$A30,СВЦЭМ!$B$34:$B$777,M$11)+'СЕТ СН'!$F$9+СВЦЭМ!$D$10+'СЕТ СН'!$F$6-'СЕТ СН'!$F$19</f>
        <v>592.15230753999992</v>
      </c>
      <c r="N30" s="37">
        <f>SUMIFS(СВЦЭМ!$C$34:$C$777,СВЦЭМ!$A$34:$A$777,$A30,СВЦЭМ!$B$34:$B$777,N$11)+'СЕТ СН'!$F$9+СВЦЭМ!$D$10+'СЕТ СН'!$F$6-'СЕТ СН'!$F$19</f>
        <v>589.55874963999997</v>
      </c>
      <c r="O30" s="37">
        <f>SUMIFS(СВЦЭМ!$C$34:$C$777,СВЦЭМ!$A$34:$A$777,$A30,СВЦЭМ!$B$34:$B$777,O$11)+'СЕТ СН'!$F$9+СВЦЭМ!$D$10+'СЕТ СН'!$F$6-'СЕТ СН'!$F$19</f>
        <v>595.57192102999977</v>
      </c>
      <c r="P30" s="37">
        <f>SUMIFS(СВЦЭМ!$C$34:$C$777,СВЦЭМ!$A$34:$A$777,$A30,СВЦЭМ!$B$34:$B$777,P$11)+'СЕТ СН'!$F$9+СВЦЭМ!$D$10+'СЕТ СН'!$F$6-'СЕТ СН'!$F$19</f>
        <v>617.55439414</v>
      </c>
      <c r="Q30" s="37">
        <f>SUMIFS(СВЦЭМ!$C$34:$C$777,СВЦЭМ!$A$34:$A$777,$A30,СВЦЭМ!$B$34:$B$777,Q$11)+'СЕТ СН'!$F$9+СВЦЭМ!$D$10+'СЕТ СН'!$F$6-'СЕТ СН'!$F$19</f>
        <v>607.39367170999992</v>
      </c>
      <c r="R30" s="37">
        <f>SUMIFS(СВЦЭМ!$C$34:$C$777,СВЦЭМ!$A$34:$A$777,$A30,СВЦЭМ!$B$34:$B$777,R$11)+'СЕТ СН'!$F$9+СВЦЭМ!$D$10+'СЕТ СН'!$F$6-'СЕТ СН'!$F$19</f>
        <v>604.76986799999997</v>
      </c>
      <c r="S30" s="37">
        <f>SUMIFS(СВЦЭМ!$C$34:$C$777,СВЦЭМ!$A$34:$A$777,$A30,СВЦЭМ!$B$34:$B$777,S$11)+'СЕТ СН'!$F$9+СВЦЭМ!$D$10+'СЕТ СН'!$F$6-'СЕТ СН'!$F$19</f>
        <v>598.11504327</v>
      </c>
      <c r="T30" s="37">
        <f>SUMIFS(СВЦЭМ!$C$34:$C$777,СВЦЭМ!$A$34:$A$777,$A30,СВЦЭМ!$B$34:$B$777,T$11)+'СЕТ СН'!$F$9+СВЦЭМ!$D$10+'СЕТ СН'!$F$6-'СЕТ СН'!$F$19</f>
        <v>570.82000774000005</v>
      </c>
      <c r="U30" s="37">
        <f>SUMIFS(СВЦЭМ!$C$34:$C$777,СВЦЭМ!$A$34:$A$777,$A30,СВЦЭМ!$B$34:$B$777,U$11)+'СЕТ СН'!$F$9+СВЦЭМ!$D$10+'СЕТ СН'!$F$6-'СЕТ СН'!$F$19</f>
        <v>557.3967041300001</v>
      </c>
      <c r="V30" s="37">
        <f>SUMIFS(СВЦЭМ!$C$34:$C$777,СВЦЭМ!$A$34:$A$777,$A30,СВЦЭМ!$B$34:$B$777,V$11)+'СЕТ СН'!$F$9+СВЦЭМ!$D$10+'СЕТ СН'!$F$6-'СЕТ СН'!$F$19</f>
        <v>586.71121742000003</v>
      </c>
      <c r="W30" s="37">
        <f>SUMIFS(СВЦЭМ!$C$34:$C$777,СВЦЭМ!$A$34:$A$777,$A30,СВЦЭМ!$B$34:$B$777,W$11)+'СЕТ СН'!$F$9+СВЦЭМ!$D$10+'СЕТ СН'!$F$6-'СЕТ СН'!$F$19</f>
        <v>590.17285346999995</v>
      </c>
      <c r="X30" s="37">
        <f>SUMIFS(СВЦЭМ!$C$34:$C$777,СВЦЭМ!$A$34:$A$777,$A30,СВЦЭМ!$B$34:$B$777,X$11)+'СЕТ СН'!$F$9+СВЦЭМ!$D$10+'СЕТ СН'!$F$6-'СЕТ СН'!$F$19</f>
        <v>602.99860247999993</v>
      </c>
      <c r="Y30" s="37">
        <f>SUMIFS(СВЦЭМ!$C$34:$C$777,СВЦЭМ!$A$34:$A$777,$A30,СВЦЭМ!$B$34:$B$777,Y$11)+'СЕТ СН'!$F$9+СВЦЭМ!$D$10+'СЕТ СН'!$F$6-'СЕТ СН'!$F$19</f>
        <v>632.43312563000006</v>
      </c>
    </row>
    <row r="31" spans="1:25" ht="15.75" x14ac:dyDescent="0.2">
      <c r="A31" s="36">
        <f t="shared" si="0"/>
        <v>43151</v>
      </c>
      <c r="B31" s="37">
        <f>SUMIFS(СВЦЭМ!$C$34:$C$777,СВЦЭМ!$A$34:$A$777,$A31,СВЦЭМ!$B$34:$B$777,B$11)+'СЕТ СН'!$F$9+СВЦЭМ!$D$10+'СЕТ СН'!$F$6-'СЕТ СН'!$F$19</f>
        <v>638.28713075999974</v>
      </c>
      <c r="C31" s="37">
        <f>SUMIFS(СВЦЭМ!$C$34:$C$777,СВЦЭМ!$A$34:$A$777,$A31,СВЦЭМ!$B$34:$B$777,C$11)+'СЕТ СН'!$F$9+СВЦЭМ!$D$10+'СЕТ СН'!$F$6-'СЕТ СН'!$F$19</f>
        <v>670.88441341999976</v>
      </c>
      <c r="D31" s="37">
        <f>SUMIFS(СВЦЭМ!$C$34:$C$777,СВЦЭМ!$A$34:$A$777,$A31,СВЦЭМ!$B$34:$B$777,D$11)+'СЕТ СН'!$F$9+СВЦЭМ!$D$10+'СЕТ СН'!$F$6-'СЕТ СН'!$F$19</f>
        <v>721.01523735999979</v>
      </c>
      <c r="E31" s="37">
        <f>SUMIFS(СВЦЭМ!$C$34:$C$777,СВЦЭМ!$A$34:$A$777,$A31,СВЦЭМ!$B$34:$B$777,E$11)+'СЕТ СН'!$F$9+СВЦЭМ!$D$10+'СЕТ СН'!$F$6-'СЕТ СН'!$F$19</f>
        <v>732.8981298399998</v>
      </c>
      <c r="F31" s="37">
        <f>SUMIFS(СВЦЭМ!$C$34:$C$777,СВЦЭМ!$A$34:$A$777,$A31,СВЦЭМ!$B$34:$B$777,F$11)+'СЕТ СН'!$F$9+СВЦЭМ!$D$10+'СЕТ СН'!$F$6-'СЕТ СН'!$F$19</f>
        <v>732.91655221999997</v>
      </c>
      <c r="G31" s="37">
        <f>SUMIFS(СВЦЭМ!$C$34:$C$777,СВЦЭМ!$A$34:$A$777,$A31,СВЦЭМ!$B$34:$B$777,G$11)+'СЕТ СН'!$F$9+СВЦЭМ!$D$10+'СЕТ СН'!$F$6-'СЕТ СН'!$F$19</f>
        <v>725.19138005000002</v>
      </c>
      <c r="H31" s="37">
        <f>SUMIFS(СВЦЭМ!$C$34:$C$777,СВЦЭМ!$A$34:$A$777,$A31,СВЦЭМ!$B$34:$B$777,H$11)+'СЕТ СН'!$F$9+СВЦЭМ!$D$10+'СЕТ СН'!$F$6-'СЕТ СН'!$F$19</f>
        <v>674.84572205999973</v>
      </c>
      <c r="I31" s="37">
        <f>SUMIFS(СВЦЭМ!$C$34:$C$777,СВЦЭМ!$A$34:$A$777,$A31,СВЦЭМ!$B$34:$B$777,I$11)+'СЕТ СН'!$F$9+СВЦЭМ!$D$10+'СЕТ СН'!$F$6-'СЕТ СН'!$F$19</f>
        <v>598.02427720000003</v>
      </c>
      <c r="J31" s="37">
        <f>SUMIFS(СВЦЭМ!$C$34:$C$777,СВЦЭМ!$A$34:$A$777,$A31,СВЦЭМ!$B$34:$B$777,J$11)+'СЕТ СН'!$F$9+СВЦЭМ!$D$10+'СЕТ СН'!$F$6-'СЕТ СН'!$F$19</f>
        <v>616.74800249999987</v>
      </c>
      <c r="K31" s="37">
        <f>SUMIFS(СВЦЭМ!$C$34:$C$777,СВЦЭМ!$A$34:$A$777,$A31,СВЦЭМ!$B$34:$B$777,K$11)+'СЕТ СН'!$F$9+СВЦЭМ!$D$10+'СЕТ СН'!$F$6-'СЕТ СН'!$F$19</f>
        <v>599.86347101999979</v>
      </c>
      <c r="L31" s="37">
        <f>SUMIFS(СВЦЭМ!$C$34:$C$777,СВЦЭМ!$A$34:$A$777,$A31,СВЦЭМ!$B$34:$B$777,L$11)+'СЕТ СН'!$F$9+СВЦЭМ!$D$10+'СЕТ СН'!$F$6-'СЕТ СН'!$F$19</f>
        <v>593.88750261999996</v>
      </c>
      <c r="M31" s="37">
        <f>SUMIFS(СВЦЭМ!$C$34:$C$777,СВЦЭМ!$A$34:$A$777,$A31,СВЦЭМ!$B$34:$B$777,M$11)+'СЕТ СН'!$F$9+СВЦЭМ!$D$10+'СЕТ СН'!$F$6-'СЕТ СН'!$F$19</f>
        <v>606.42192660999979</v>
      </c>
      <c r="N31" s="37">
        <f>SUMIFS(СВЦЭМ!$C$34:$C$777,СВЦЭМ!$A$34:$A$777,$A31,СВЦЭМ!$B$34:$B$777,N$11)+'СЕТ СН'!$F$9+СВЦЭМ!$D$10+'СЕТ СН'!$F$6-'СЕТ СН'!$F$19</f>
        <v>604.77574751999998</v>
      </c>
      <c r="O31" s="37">
        <f>SUMIFS(СВЦЭМ!$C$34:$C$777,СВЦЭМ!$A$34:$A$777,$A31,СВЦЭМ!$B$34:$B$777,O$11)+'СЕТ СН'!$F$9+СВЦЭМ!$D$10+'СЕТ СН'!$F$6-'СЕТ СН'!$F$19</f>
        <v>607.96529727999985</v>
      </c>
      <c r="P31" s="37">
        <f>SUMIFS(СВЦЭМ!$C$34:$C$777,СВЦЭМ!$A$34:$A$777,$A31,СВЦЭМ!$B$34:$B$777,P$11)+'СЕТ СН'!$F$9+СВЦЭМ!$D$10+'СЕТ СН'!$F$6-'СЕТ СН'!$F$19</f>
        <v>622.21466939999993</v>
      </c>
      <c r="Q31" s="37">
        <f>SUMIFS(СВЦЭМ!$C$34:$C$777,СВЦЭМ!$A$34:$A$777,$A31,СВЦЭМ!$B$34:$B$777,Q$11)+'СЕТ СН'!$F$9+СВЦЭМ!$D$10+'СЕТ СН'!$F$6-'СЕТ СН'!$F$19</f>
        <v>623.66788899999995</v>
      </c>
      <c r="R31" s="37">
        <f>SUMIFS(СВЦЭМ!$C$34:$C$777,СВЦЭМ!$A$34:$A$777,$A31,СВЦЭМ!$B$34:$B$777,R$11)+'СЕТ СН'!$F$9+СВЦЭМ!$D$10+'СЕТ СН'!$F$6-'СЕТ СН'!$F$19</f>
        <v>636.94240915999978</v>
      </c>
      <c r="S31" s="37">
        <f>SUMIFS(СВЦЭМ!$C$34:$C$777,СВЦЭМ!$A$34:$A$777,$A31,СВЦЭМ!$B$34:$B$777,S$11)+'СЕТ СН'!$F$9+СВЦЭМ!$D$10+'СЕТ СН'!$F$6-'СЕТ СН'!$F$19</f>
        <v>625.82778379999979</v>
      </c>
      <c r="T31" s="37">
        <f>SUMIFS(СВЦЭМ!$C$34:$C$777,СВЦЭМ!$A$34:$A$777,$A31,СВЦЭМ!$B$34:$B$777,T$11)+'СЕТ СН'!$F$9+СВЦЭМ!$D$10+'СЕТ СН'!$F$6-'СЕТ СН'!$F$19</f>
        <v>602.04410317000008</v>
      </c>
      <c r="U31" s="37">
        <f>SUMIFS(СВЦЭМ!$C$34:$C$777,СВЦЭМ!$A$34:$A$777,$A31,СВЦЭМ!$B$34:$B$777,U$11)+'СЕТ СН'!$F$9+СВЦЭМ!$D$10+'СЕТ СН'!$F$6-'СЕТ СН'!$F$19</f>
        <v>596.55949216999977</v>
      </c>
      <c r="V31" s="37">
        <f>SUMIFS(СВЦЭМ!$C$34:$C$777,СВЦЭМ!$A$34:$A$777,$A31,СВЦЭМ!$B$34:$B$777,V$11)+'СЕТ СН'!$F$9+СВЦЭМ!$D$10+'СЕТ СН'!$F$6-'СЕТ СН'!$F$19</f>
        <v>554.02788194999982</v>
      </c>
      <c r="W31" s="37">
        <f>SUMIFS(СВЦЭМ!$C$34:$C$777,СВЦЭМ!$A$34:$A$777,$A31,СВЦЭМ!$B$34:$B$777,W$11)+'СЕТ СН'!$F$9+СВЦЭМ!$D$10+'СЕТ СН'!$F$6-'СЕТ СН'!$F$19</f>
        <v>565.89118386000007</v>
      </c>
      <c r="X31" s="37">
        <f>SUMIFS(СВЦЭМ!$C$34:$C$777,СВЦЭМ!$A$34:$A$777,$A31,СВЦЭМ!$B$34:$B$777,X$11)+'СЕТ СН'!$F$9+СВЦЭМ!$D$10+'СЕТ СН'!$F$6-'СЕТ СН'!$F$19</f>
        <v>595.91994527999998</v>
      </c>
      <c r="Y31" s="37">
        <f>SUMIFS(СВЦЭМ!$C$34:$C$777,СВЦЭМ!$A$34:$A$777,$A31,СВЦЭМ!$B$34:$B$777,Y$11)+'СЕТ СН'!$F$9+СВЦЭМ!$D$10+'СЕТ СН'!$F$6-'СЕТ СН'!$F$19</f>
        <v>629.61165451999989</v>
      </c>
    </row>
    <row r="32" spans="1:25" ht="15.75" x14ac:dyDescent="0.2">
      <c r="A32" s="36">
        <f t="shared" si="0"/>
        <v>43152</v>
      </c>
      <c r="B32" s="37">
        <f>SUMIFS(СВЦЭМ!$C$34:$C$777,СВЦЭМ!$A$34:$A$777,$A32,СВЦЭМ!$B$34:$B$777,B$11)+'СЕТ СН'!$F$9+СВЦЭМ!$D$10+'СЕТ СН'!$F$6-'СЕТ СН'!$F$19</f>
        <v>630.29045669999994</v>
      </c>
      <c r="C32" s="37">
        <f>SUMIFS(СВЦЭМ!$C$34:$C$777,СВЦЭМ!$A$34:$A$777,$A32,СВЦЭМ!$B$34:$B$777,C$11)+'СЕТ СН'!$F$9+СВЦЭМ!$D$10+'СЕТ СН'!$F$6-'СЕТ СН'!$F$19</f>
        <v>662.56162107999978</v>
      </c>
      <c r="D32" s="37">
        <f>SUMIFS(СВЦЭМ!$C$34:$C$777,СВЦЭМ!$A$34:$A$777,$A32,СВЦЭМ!$B$34:$B$777,D$11)+'СЕТ СН'!$F$9+СВЦЭМ!$D$10+'СЕТ СН'!$F$6-'СЕТ СН'!$F$19</f>
        <v>739.53739845000007</v>
      </c>
      <c r="E32" s="37">
        <f>SUMIFS(СВЦЭМ!$C$34:$C$777,СВЦЭМ!$A$34:$A$777,$A32,СВЦЭМ!$B$34:$B$777,E$11)+'СЕТ СН'!$F$9+СВЦЭМ!$D$10+'СЕТ СН'!$F$6-'СЕТ СН'!$F$19</f>
        <v>761.45890418999977</v>
      </c>
      <c r="F32" s="37">
        <f>SUMIFS(СВЦЭМ!$C$34:$C$777,СВЦЭМ!$A$34:$A$777,$A32,СВЦЭМ!$B$34:$B$777,F$11)+'СЕТ СН'!$F$9+СВЦЭМ!$D$10+'СЕТ СН'!$F$6-'СЕТ СН'!$F$19</f>
        <v>761.03325670999982</v>
      </c>
      <c r="G32" s="37">
        <f>SUMIFS(СВЦЭМ!$C$34:$C$777,СВЦЭМ!$A$34:$A$777,$A32,СВЦЭМ!$B$34:$B$777,G$11)+'СЕТ СН'!$F$9+СВЦЭМ!$D$10+'СЕТ СН'!$F$6-'СЕТ СН'!$F$19</f>
        <v>750.77855054000008</v>
      </c>
      <c r="H32" s="37">
        <f>SUMIFS(СВЦЭМ!$C$34:$C$777,СВЦЭМ!$A$34:$A$777,$A32,СВЦЭМ!$B$34:$B$777,H$11)+'СЕТ СН'!$F$9+СВЦЭМ!$D$10+'СЕТ СН'!$F$6-'СЕТ СН'!$F$19</f>
        <v>691.59820149999985</v>
      </c>
      <c r="I32" s="37">
        <f>SUMIFS(СВЦЭМ!$C$34:$C$777,СВЦЭМ!$A$34:$A$777,$A32,СВЦЭМ!$B$34:$B$777,I$11)+'СЕТ СН'!$F$9+СВЦЭМ!$D$10+'СЕТ СН'!$F$6-'СЕТ СН'!$F$19</f>
        <v>620.10350591999998</v>
      </c>
      <c r="J32" s="37">
        <f>SUMIFS(СВЦЭМ!$C$34:$C$777,СВЦЭМ!$A$34:$A$777,$A32,СВЦЭМ!$B$34:$B$777,J$11)+'СЕТ СН'!$F$9+СВЦЭМ!$D$10+'СЕТ СН'!$F$6-'СЕТ СН'!$F$19</f>
        <v>626.02306345</v>
      </c>
      <c r="K32" s="37">
        <f>SUMIFS(СВЦЭМ!$C$34:$C$777,СВЦЭМ!$A$34:$A$777,$A32,СВЦЭМ!$B$34:$B$777,K$11)+'СЕТ СН'!$F$9+СВЦЭМ!$D$10+'СЕТ СН'!$F$6-'СЕТ СН'!$F$19</f>
        <v>592.61114110000005</v>
      </c>
      <c r="L32" s="37">
        <f>SUMIFS(СВЦЭМ!$C$34:$C$777,СВЦЭМ!$A$34:$A$777,$A32,СВЦЭМ!$B$34:$B$777,L$11)+'СЕТ СН'!$F$9+СВЦЭМ!$D$10+'СЕТ СН'!$F$6-'СЕТ СН'!$F$19</f>
        <v>585.71728742999983</v>
      </c>
      <c r="M32" s="37">
        <f>SUMIFS(СВЦЭМ!$C$34:$C$777,СВЦЭМ!$A$34:$A$777,$A32,СВЦЭМ!$B$34:$B$777,M$11)+'СЕТ СН'!$F$9+СВЦЭМ!$D$10+'СЕТ СН'!$F$6-'СЕТ СН'!$F$19</f>
        <v>598.24287453999989</v>
      </c>
      <c r="N32" s="37">
        <f>SUMIFS(СВЦЭМ!$C$34:$C$777,СВЦЭМ!$A$34:$A$777,$A32,СВЦЭМ!$B$34:$B$777,N$11)+'СЕТ СН'!$F$9+СВЦЭМ!$D$10+'СЕТ СН'!$F$6-'СЕТ СН'!$F$19</f>
        <v>586.16010799999992</v>
      </c>
      <c r="O32" s="37">
        <f>SUMIFS(СВЦЭМ!$C$34:$C$777,СВЦЭМ!$A$34:$A$777,$A32,СВЦЭМ!$B$34:$B$777,O$11)+'СЕТ СН'!$F$9+СВЦЭМ!$D$10+'СЕТ СН'!$F$6-'СЕТ СН'!$F$19</f>
        <v>584.72370885999987</v>
      </c>
      <c r="P32" s="37">
        <f>SUMIFS(СВЦЭМ!$C$34:$C$777,СВЦЭМ!$A$34:$A$777,$A32,СВЦЭМ!$B$34:$B$777,P$11)+'СЕТ СН'!$F$9+СВЦЭМ!$D$10+'СЕТ СН'!$F$6-'СЕТ СН'!$F$19</f>
        <v>599.7582794499998</v>
      </c>
      <c r="Q32" s="37">
        <f>SUMIFS(СВЦЭМ!$C$34:$C$777,СВЦЭМ!$A$34:$A$777,$A32,СВЦЭМ!$B$34:$B$777,Q$11)+'СЕТ СН'!$F$9+СВЦЭМ!$D$10+'СЕТ СН'!$F$6-'СЕТ СН'!$F$19</f>
        <v>608.67354136999995</v>
      </c>
      <c r="R32" s="37">
        <f>SUMIFS(СВЦЭМ!$C$34:$C$777,СВЦЭМ!$A$34:$A$777,$A32,СВЦЭМ!$B$34:$B$777,R$11)+'СЕТ СН'!$F$9+СВЦЭМ!$D$10+'СЕТ СН'!$F$6-'СЕТ СН'!$F$19</f>
        <v>610.39517499999999</v>
      </c>
      <c r="S32" s="37">
        <f>SUMIFS(СВЦЭМ!$C$34:$C$777,СВЦЭМ!$A$34:$A$777,$A32,СВЦЭМ!$B$34:$B$777,S$11)+'СЕТ СН'!$F$9+СВЦЭМ!$D$10+'СЕТ СН'!$F$6-'СЕТ СН'!$F$19</f>
        <v>606.30877348000001</v>
      </c>
      <c r="T32" s="37">
        <f>SUMIFS(СВЦЭМ!$C$34:$C$777,СВЦЭМ!$A$34:$A$777,$A32,СВЦЭМ!$B$34:$B$777,T$11)+'СЕТ СН'!$F$9+СВЦЭМ!$D$10+'СЕТ СН'!$F$6-'СЕТ СН'!$F$19</f>
        <v>574.24179890999983</v>
      </c>
      <c r="U32" s="37">
        <f>SUMIFS(СВЦЭМ!$C$34:$C$777,СВЦЭМ!$A$34:$A$777,$A32,СВЦЭМ!$B$34:$B$777,U$11)+'СЕТ СН'!$F$9+СВЦЭМ!$D$10+'СЕТ СН'!$F$6-'СЕТ СН'!$F$19</f>
        <v>534.30353703999992</v>
      </c>
      <c r="V32" s="37">
        <f>SUMIFS(СВЦЭМ!$C$34:$C$777,СВЦЭМ!$A$34:$A$777,$A32,СВЦЭМ!$B$34:$B$777,V$11)+'СЕТ СН'!$F$9+СВЦЭМ!$D$10+'СЕТ СН'!$F$6-'СЕТ СН'!$F$19</f>
        <v>542.38493865999988</v>
      </c>
      <c r="W32" s="37">
        <f>SUMIFS(СВЦЭМ!$C$34:$C$777,СВЦЭМ!$A$34:$A$777,$A32,СВЦЭМ!$B$34:$B$777,W$11)+'СЕТ СН'!$F$9+СВЦЭМ!$D$10+'СЕТ СН'!$F$6-'СЕТ СН'!$F$19</f>
        <v>558.63260097</v>
      </c>
      <c r="X32" s="37">
        <f>SUMIFS(СВЦЭМ!$C$34:$C$777,СВЦЭМ!$A$34:$A$777,$A32,СВЦЭМ!$B$34:$B$777,X$11)+'СЕТ СН'!$F$9+СВЦЭМ!$D$10+'СЕТ СН'!$F$6-'СЕТ СН'!$F$19</f>
        <v>585.42202540999995</v>
      </c>
      <c r="Y32" s="37">
        <f>SUMIFS(СВЦЭМ!$C$34:$C$777,СВЦЭМ!$A$34:$A$777,$A32,СВЦЭМ!$B$34:$B$777,Y$11)+'СЕТ СН'!$F$9+СВЦЭМ!$D$10+'СЕТ СН'!$F$6-'СЕТ СН'!$F$19</f>
        <v>611.96449445999986</v>
      </c>
    </row>
    <row r="33" spans="1:25" ht="15.75" x14ac:dyDescent="0.2">
      <c r="A33" s="36">
        <f t="shared" si="0"/>
        <v>43153</v>
      </c>
      <c r="B33" s="37">
        <f>SUMIFS(СВЦЭМ!$C$34:$C$777,СВЦЭМ!$A$34:$A$777,$A33,СВЦЭМ!$B$34:$B$777,B$11)+'СЕТ СН'!$F$9+СВЦЭМ!$D$10+'СЕТ СН'!$F$6-'СЕТ СН'!$F$19</f>
        <v>671.68330228000002</v>
      </c>
      <c r="C33" s="37">
        <f>SUMIFS(СВЦЭМ!$C$34:$C$777,СВЦЭМ!$A$34:$A$777,$A33,СВЦЭМ!$B$34:$B$777,C$11)+'СЕТ СН'!$F$9+СВЦЭМ!$D$10+'СЕТ СН'!$F$6-'СЕТ СН'!$F$19</f>
        <v>665.79811275999998</v>
      </c>
      <c r="D33" s="37">
        <f>SUMIFS(СВЦЭМ!$C$34:$C$777,СВЦЭМ!$A$34:$A$777,$A33,СВЦЭМ!$B$34:$B$777,D$11)+'СЕТ СН'!$F$9+СВЦЭМ!$D$10+'СЕТ СН'!$F$6-'СЕТ СН'!$F$19</f>
        <v>719.1085907800001</v>
      </c>
      <c r="E33" s="37">
        <f>SUMIFS(СВЦЭМ!$C$34:$C$777,СВЦЭМ!$A$34:$A$777,$A33,СВЦЭМ!$B$34:$B$777,E$11)+'СЕТ СН'!$F$9+СВЦЭМ!$D$10+'СЕТ СН'!$F$6-'СЕТ СН'!$F$19</f>
        <v>734.18344022000008</v>
      </c>
      <c r="F33" s="37">
        <f>SUMIFS(СВЦЭМ!$C$34:$C$777,СВЦЭМ!$A$34:$A$777,$A33,СВЦЭМ!$B$34:$B$777,F$11)+'СЕТ СН'!$F$9+СВЦЭМ!$D$10+'СЕТ СН'!$F$6-'СЕТ СН'!$F$19</f>
        <v>738.85356534999971</v>
      </c>
      <c r="G33" s="37">
        <f>SUMIFS(СВЦЭМ!$C$34:$C$777,СВЦЭМ!$A$34:$A$777,$A33,СВЦЭМ!$B$34:$B$777,G$11)+'СЕТ СН'!$F$9+СВЦЭМ!$D$10+'СЕТ СН'!$F$6-'СЕТ СН'!$F$19</f>
        <v>721.89100362999977</v>
      </c>
      <c r="H33" s="37">
        <f>SUMIFS(СВЦЭМ!$C$34:$C$777,СВЦЭМ!$A$34:$A$777,$A33,СВЦЭМ!$B$34:$B$777,H$11)+'СЕТ СН'!$F$9+СВЦЭМ!$D$10+'СЕТ СН'!$F$6-'СЕТ СН'!$F$19</f>
        <v>669.4671275899999</v>
      </c>
      <c r="I33" s="37">
        <f>SUMIFS(СВЦЭМ!$C$34:$C$777,СВЦЭМ!$A$34:$A$777,$A33,СВЦЭМ!$B$34:$B$777,I$11)+'СЕТ СН'!$F$9+СВЦЭМ!$D$10+'СЕТ СН'!$F$6-'СЕТ СН'!$F$19</f>
        <v>587.35729088000005</v>
      </c>
      <c r="J33" s="37">
        <f>SUMIFS(СВЦЭМ!$C$34:$C$777,СВЦЭМ!$A$34:$A$777,$A33,СВЦЭМ!$B$34:$B$777,J$11)+'СЕТ СН'!$F$9+СВЦЭМ!$D$10+'СЕТ СН'!$F$6-'СЕТ СН'!$F$19</f>
        <v>579.45768059</v>
      </c>
      <c r="K33" s="37">
        <f>SUMIFS(СВЦЭМ!$C$34:$C$777,СВЦЭМ!$A$34:$A$777,$A33,СВЦЭМ!$B$34:$B$777,K$11)+'СЕТ СН'!$F$9+СВЦЭМ!$D$10+'СЕТ СН'!$F$6-'СЕТ СН'!$F$19</f>
        <v>549.22963956000001</v>
      </c>
      <c r="L33" s="37">
        <f>SUMIFS(СВЦЭМ!$C$34:$C$777,СВЦЭМ!$A$34:$A$777,$A33,СВЦЭМ!$B$34:$B$777,L$11)+'СЕТ СН'!$F$9+СВЦЭМ!$D$10+'СЕТ СН'!$F$6-'СЕТ СН'!$F$19</f>
        <v>550.0807358400001</v>
      </c>
      <c r="M33" s="37">
        <f>SUMIFS(СВЦЭМ!$C$34:$C$777,СВЦЭМ!$A$34:$A$777,$A33,СВЦЭМ!$B$34:$B$777,M$11)+'СЕТ СН'!$F$9+СВЦЭМ!$D$10+'СЕТ СН'!$F$6-'СЕТ СН'!$F$19</f>
        <v>566.90151108999987</v>
      </c>
      <c r="N33" s="37">
        <f>SUMIFS(СВЦЭМ!$C$34:$C$777,СВЦЭМ!$A$34:$A$777,$A33,СВЦЭМ!$B$34:$B$777,N$11)+'СЕТ СН'!$F$9+СВЦЭМ!$D$10+'СЕТ СН'!$F$6-'СЕТ СН'!$F$19</f>
        <v>581.72323739000001</v>
      </c>
      <c r="O33" s="37">
        <f>SUMIFS(СВЦЭМ!$C$34:$C$777,СВЦЭМ!$A$34:$A$777,$A33,СВЦЭМ!$B$34:$B$777,O$11)+'СЕТ СН'!$F$9+СВЦЭМ!$D$10+'СЕТ СН'!$F$6-'СЕТ СН'!$F$19</f>
        <v>587.92616041000008</v>
      </c>
      <c r="P33" s="37">
        <f>SUMIFS(СВЦЭМ!$C$34:$C$777,СВЦЭМ!$A$34:$A$777,$A33,СВЦЭМ!$B$34:$B$777,P$11)+'СЕТ СН'!$F$9+СВЦЭМ!$D$10+'СЕТ СН'!$F$6-'СЕТ СН'!$F$19</f>
        <v>605.01942053999994</v>
      </c>
      <c r="Q33" s="37">
        <f>SUMIFS(СВЦЭМ!$C$34:$C$777,СВЦЭМ!$A$34:$A$777,$A33,СВЦЭМ!$B$34:$B$777,Q$11)+'СЕТ СН'!$F$9+СВЦЭМ!$D$10+'СЕТ СН'!$F$6-'СЕТ СН'!$F$19</f>
        <v>621.80186654999977</v>
      </c>
      <c r="R33" s="37">
        <f>SUMIFS(СВЦЭМ!$C$34:$C$777,СВЦЭМ!$A$34:$A$777,$A33,СВЦЭМ!$B$34:$B$777,R$11)+'СЕТ СН'!$F$9+СВЦЭМ!$D$10+'СЕТ СН'!$F$6-'СЕТ СН'!$F$19</f>
        <v>632.58756376999997</v>
      </c>
      <c r="S33" s="37">
        <f>SUMIFS(СВЦЭМ!$C$34:$C$777,СВЦЭМ!$A$34:$A$777,$A33,СВЦЭМ!$B$34:$B$777,S$11)+'СЕТ СН'!$F$9+СВЦЭМ!$D$10+'СЕТ СН'!$F$6-'СЕТ СН'!$F$19</f>
        <v>629.09231412999986</v>
      </c>
      <c r="T33" s="37">
        <f>SUMIFS(СВЦЭМ!$C$34:$C$777,СВЦЭМ!$A$34:$A$777,$A33,СВЦЭМ!$B$34:$B$777,T$11)+'СЕТ СН'!$F$9+СВЦЭМ!$D$10+'СЕТ СН'!$F$6-'СЕТ СН'!$F$19</f>
        <v>591.53554866999991</v>
      </c>
      <c r="U33" s="37">
        <f>SUMIFS(СВЦЭМ!$C$34:$C$777,СВЦЭМ!$A$34:$A$777,$A33,СВЦЭМ!$B$34:$B$777,U$11)+'СЕТ СН'!$F$9+СВЦЭМ!$D$10+'СЕТ СН'!$F$6-'СЕТ СН'!$F$19</f>
        <v>560.09571459000006</v>
      </c>
      <c r="V33" s="37">
        <f>SUMIFS(СВЦЭМ!$C$34:$C$777,СВЦЭМ!$A$34:$A$777,$A33,СВЦЭМ!$B$34:$B$777,V$11)+'СЕТ СН'!$F$9+СВЦЭМ!$D$10+'СЕТ СН'!$F$6-'СЕТ СН'!$F$19</f>
        <v>574.79924857000003</v>
      </c>
      <c r="W33" s="37">
        <f>SUMIFS(СВЦЭМ!$C$34:$C$777,СВЦЭМ!$A$34:$A$777,$A33,СВЦЭМ!$B$34:$B$777,W$11)+'СЕТ СН'!$F$9+СВЦЭМ!$D$10+'СЕТ СН'!$F$6-'СЕТ СН'!$F$19</f>
        <v>583.95897021000007</v>
      </c>
      <c r="X33" s="37">
        <f>SUMIFS(СВЦЭМ!$C$34:$C$777,СВЦЭМ!$A$34:$A$777,$A33,СВЦЭМ!$B$34:$B$777,X$11)+'СЕТ СН'!$F$9+СВЦЭМ!$D$10+'СЕТ СН'!$F$6-'СЕТ СН'!$F$19</f>
        <v>607.95268303</v>
      </c>
      <c r="Y33" s="37">
        <f>SUMIFS(СВЦЭМ!$C$34:$C$777,СВЦЭМ!$A$34:$A$777,$A33,СВЦЭМ!$B$34:$B$777,Y$11)+'СЕТ СН'!$F$9+СВЦЭМ!$D$10+'СЕТ СН'!$F$6-'СЕТ СН'!$F$19</f>
        <v>649.72663001999979</v>
      </c>
    </row>
    <row r="34" spans="1:25" ht="15.75" x14ac:dyDescent="0.2">
      <c r="A34" s="36">
        <f t="shared" si="0"/>
        <v>43154</v>
      </c>
      <c r="B34" s="37">
        <f>SUMIFS(СВЦЭМ!$C$34:$C$777,СВЦЭМ!$A$34:$A$777,$A34,СВЦЭМ!$B$34:$B$777,B$11)+'СЕТ СН'!$F$9+СВЦЭМ!$D$10+'СЕТ СН'!$F$6-'СЕТ СН'!$F$19</f>
        <v>658.33984504999978</v>
      </c>
      <c r="C34" s="37">
        <f>SUMIFS(СВЦЭМ!$C$34:$C$777,СВЦЭМ!$A$34:$A$777,$A34,СВЦЭМ!$B$34:$B$777,C$11)+'СЕТ СН'!$F$9+СВЦЭМ!$D$10+'СЕТ СН'!$F$6-'СЕТ СН'!$F$19</f>
        <v>696.25856137000017</v>
      </c>
      <c r="D34" s="37">
        <f>SUMIFS(СВЦЭМ!$C$34:$C$777,СВЦЭМ!$A$34:$A$777,$A34,СВЦЭМ!$B$34:$B$777,D$11)+'СЕТ СН'!$F$9+СВЦЭМ!$D$10+'СЕТ СН'!$F$6-'СЕТ СН'!$F$19</f>
        <v>733.77781145000006</v>
      </c>
      <c r="E34" s="37">
        <f>SUMIFS(СВЦЭМ!$C$34:$C$777,СВЦЭМ!$A$34:$A$777,$A34,СВЦЭМ!$B$34:$B$777,E$11)+'СЕТ СН'!$F$9+СВЦЭМ!$D$10+'СЕТ СН'!$F$6-'СЕТ СН'!$F$19</f>
        <v>735.03745295999977</v>
      </c>
      <c r="F34" s="37">
        <f>SUMIFS(СВЦЭМ!$C$34:$C$777,СВЦЭМ!$A$34:$A$777,$A34,СВЦЭМ!$B$34:$B$777,F$11)+'СЕТ СН'!$F$9+СВЦЭМ!$D$10+'СЕТ СН'!$F$6-'СЕТ СН'!$F$19</f>
        <v>729.79632978000006</v>
      </c>
      <c r="G34" s="37">
        <f>SUMIFS(СВЦЭМ!$C$34:$C$777,СВЦЭМ!$A$34:$A$777,$A34,СВЦЭМ!$B$34:$B$777,G$11)+'СЕТ СН'!$F$9+СВЦЭМ!$D$10+'СЕТ СН'!$F$6-'СЕТ СН'!$F$19</f>
        <v>718.79944453999985</v>
      </c>
      <c r="H34" s="37">
        <f>SUMIFS(СВЦЭМ!$C$34:$C$777,СВЦЭМ!$A$34:$A$777,$A34,СВЦЭМ!$B$34:$B$777,H$11)+'СЕТ СН'!$F$9+СВЦЭМ!$D$10+'СЕТ СН'!$F$6-'СЕТ СН'!$F$19</f>
        <v>699.44899833999978</v>
      </c>
      <c r="I34" s="37">
        <f>SUMIFS(СВЦЭМ!$C$34:$C$777,СВЦЭМ!$A$34:$A$777,$A34,СВЦЭМ!$B$34:$B$777,I$11)+'СЕТ СН'!$F$9+СВЦЭМ!$D$10+'СЕТ СН'!$F$6-'СЕТ СН'!$F$19</f>
        <v>631.48155121999991</v>
      </c>
      <c r="J34" s="37">
        <f>SUMIFS(СВЦЭМ!$C$34:$C$777,СВЦЭМ!$A$34:$A$777,$A34,СВЦЭМ!$B$34:$B$777,J$11)+'СЕТ СН'!$F$9+СВЦЭМ!$D$10+'СЕТ СН'!$F$6-'СЕТ СН'!$F$19</f>
        <v>590.04604113999983</v>
      </c>
      <c r="K34" s="37">
        <f>SUMIFS(СВЦЭМ!$C$34:$C$777,СВЦЭМ!$A$34:$A$777,$A34,СВЦЭМ!$B$34:$B$777,K$11)+'СЕТ СН'!$F$9+СВЦЭМ!$D$10+'СЕТ СН'!$F$6-'СЕТ СН'!$F$19</f>
        <v>549.42584738999983</v>
      </c>
      <c r="L34" s="37">
        <f>SUMIFS(СВЦЭМ!$C$34:$C$777,СВЦЭМ!$A$34:$A$777,$A34,СВЦЭМ!$B$34:$B$777,L$11)+'СЕТ СН'!$F$9+СВЦЭМ!$D$10+'СЕТ СН'!$F$6-'СЕТ СН'!$F$19</f>
        <v>530.84091058999991</v>
      </c>
      <c r="M34" s="37">
        <f>SUMIFS(СВЦЭМ!$C$34:$C$777,СВЦЭМ!$A$34:$A$777,$A34,СВЦЭМ!$B$34:$B$777,M$11)+'СЕТ СН'!$F$9+СВЦЭМ!$D$10+'СЕТ СН'!$F$6-'СЕТ СН'!$F$19</f>
        <v>539.98637047999989</v>
      </c>
      <c r="N34" s="37">
        <f>SUMIFS(СВЦЭМ!$C$34:$C$777,СВЦЭМ!$A$34:$A$777,$A34,СВЦЭМ!$B$34:$B$777,N$11)+'СЕТ СН'!$F$9+СВЦЭМ!$D$10+'СЕТ СН'!$F$6-'СЕТ СН'!$F$19</f>
        <v>546.24287038</v>
      </c>
      <c r="O34" s="37">
        <f>SUMIFS(СВЦЭМ!$C$34:$C$777,СВЦЭМ!$A$34:$A$777,$A34,СВЦЭМ!$B$34:$B$777,O$11)+'СЕТ СН'!$F$9+СВЦЭМ!$D$10+'СЕТ СН'!$F$6-'СЕТ СН'!$F$19</f>
        <v>563.79217565999977</v>
      </c>
      <c r="P34" s="37">
        <f>SUMIFS(СВЦЭМ!$C$34:$C$777,СВЦЭМ!$A$34:$A$777,$A34,СВЦЭМ!$B$34:$B$777,P$11)+'СЕТ СН'!$F$9+СВЦЭМ!$D$10+'СЕТ СН'!$F$6-'СЕТ СН'!$F$19</f>
        <v>585.36075484999981</v>
      </c>
      <c r="Q34" s="37">
        <f>SUMIFS(СВЦЭМ!$C$34:$C$777,СВЦЭМ!$A$34:$A$777,$A34,СВЦЭМ!$B$34:$B$777,Q$11)+'СЕТ СН'!$F$9+СВЦЭМ!$D$10+'СЕТ СН'!$F$6-'СЕТ СН'!$F$19</f>
        <v>594.71869155000002</v>
      </c>
      <c r="R34" s="37">
        <f>SUMIFS(СВЦЭМ!$C$34:$C$777,СВЦЭМ!$A$34:$A$777,$A34,СВЦЭМ!$B$34:$B$777,R$11)+'СЕТ СН'!$F$9+СВЦЭМ!$D$10+'СЕТ СН'!$F$6-'СЕТ СН'!$F$19</f>
        <v>595.39228364000007</v>
      </c>
      <c r="S34" s="37">
        <f>SUMIFS(СВЦЭМ!$C$34:$C$777,СВЦЭМ!$A$34:$A$777,$A34,СВЦЭМ!$B$34:$B$777,S$11)+'СЕТ СН'!$F$9+СВЦЭМ!$D$10+'СЕТ СН'!$F$6-'СЕТ СН'!$F$19</f>
        <v>582.3937185399999</v>
      </c>
      <c r="T34" s="37">
        <f>SUMIFS(СВЦЭМ!$C$34:$C$777,СВЦЭМ!$A$34:$A$777,$A34,СВЦЭМ!$B$34:$B$777,T$11)+'СЕТ СН'!$F$9+СВЦЭМ!$D$10+'СЕТ СН'!$F$6-'СЕТ СН'!$F$19</f>
        <v>544.09060220999993</v>
      </c>
      <c r="U34" s="37">
        <f>SUMIFS(СВЦЭМ!$C$34:$C$777,СВЦЭМ!$A$34:$A$777,$A34,СВЦЭМ!$B$34:$B$777,U$11)+'СЕТ СН'!$F$9+СВЦЭМ!$D$10+'СЕТ СН'!$F$6-'СЕТ СН'!$F$19</f>
        <v>510.37221456000009</v>
      </c>
      <c r="V34" s="37">
        <f>SUMIFS(СВЦЭМ!$C$34:$C$777,СВЦЭМ!$A$34:$A$777,$A34,СВЦЭМ!$B$34:$B$777,V$11)+'СЕТ СН'!$F$9+СВЦЭМ!$D$10+'СЕТ СН'!$F$6-'СЕТ СН'!$F$19</f>
        <v>524.93374583000002</v>
      </c>
      <c r="W34" s="37">
        <f>SUMIFS(СВЦЭМ!$C$34:$C$777,СВЦЭМ!$A$34:$A$777,$A34,СВЦЭМ!$B$34:$B$777,W$11)+'СЕТ СН'!$F$9+СВЦЭМ!$D$10+'СЕТ СН'!$F$6-'СЕТ СН'!$F$19</f>
        <v>528.21649203999993</v>
      </c>
      <c r="X34" s="37">
        <f>SUMIFS(СВЦЭМ!$C$34:$C$777,СВЦЭМ!$A$34:$A$777,$A34,СВЦЭМ!$B$34:$B$777,X$11)+'СЕТ СН'!$F$9+СВЦЭМ!$D$10+'СЕТ СН'!$F$6-'СЕТ СН'!$F$19</f>
        <v>555.70232682999983</v>
      </c>
      <c r="Y34" s="37">
        <f>SUMIFS(СВЦЭМ!$C$34:$C$777,СВЦЭМ!$A$34:$A$777,$A34,СВЦЭМ!$B$34:$B$777,Y$11)+'СЕТ СН'!$F$9+СВЦЭМ!$D$10+'СЕТ СН'!$F$6-'СЕТ СН'!$F$19</f>
        <v>591.32625799000004</v>
      </c>
    </row>
    <row r="35" spans="1:25" ht="15.75" x14ac:dyDescent="0.2">
      <c r="A35" s="36">
        <f t="shared" si="0"/>
        <v>43155</v>
      </c>
      <c r="B35" s="37">
        <f>SUMIFS(СВЦЭМ!$C$34:$C$777,СВЦЭМ!$A$34:$A$777,$A35,СВЦЭМ!$B$34:$B$777,B$11)+'СЕТ СН'!$F$9+СВЦЭМ!$D$10+'СЕТ СН'!$F$6-'СЕТ СН'!$F$19</f>
        <v>632.57496124999977</v>
      </c>
      <c r="C35" s="37">
        <f>SUMIFS(СВЦЭМ!$C$34:$C$777,СВЦЭМ!$A$34:$A$777,$A35,СВЦЭМ!$B$34:$B$777,C$11)+'СЕТ СН'!$F$9+СВЦЭМ!$D$10+'СЕТ СН'!$F$6-'СЕТ СН'!$F$19</f>
        <v>668.84342405999985</v>
      </c>
      <c r="D35" s="37">
        <f>SUMIFS(СВЦЭМ!$C$34:$C$777,СВЦЭМ!$A$34:$A$777,$A35,СВЦЭМ!$B$34:$B$777,D$11)+'СЕТ СН'!$F$9+СВЦЭМ!$D$10+'СЕТ СН'!$F$6-'СЕТ СН'!$F$19</f>
        <v>727.65900139999974</v>
      </c>
      <c r="E35" s="37">
        <f>SUMIFS(СВЦЭМ!$C$34:$C$777,СВЦЭМ!$A$34:$A$777,$A35,СВЦЭМ!$B$34:$B$777,E$11)+'СЕТ СН'!$F$9+СВЦЭМ!$D$10+'СЕТ СН'!$F$6-'СЕТ СН'!$F$19</f>
        <v>737.79829998000002</v>
      </c>
      <c r="F35" s="37">
        <f>SUMIFS(СВЦЭМ!$C$34:$C$777,СВЦЭМ!$A$34:$A$777,$A35,СВЦЭМ!$B$34:$B$777,F$11)+'СЕТ СН'!$F$9+СВЦЭМ!$D$10+'СЕТ СН'!$F$6-'СЕТ СН'!$F$19</f>
        <v>741.46274100000016</v>
      </c>
      <c r="G35" s="37">
        <f>SUMIFS(СВЦЭМ!$C$34:$C$777,СВЦЭМ!$A$34:$A$777,$A35,СВЦЭМ!$B$34:$B$777,G$11)+'СЕТ СН'!$F$9+СВЦЭМ!$D$10+'СЕТ СН'!$F$6-'СЕТ СН'!$F$19</f>
        <v>729.58794057000011</v>
      </c>
      <c r="H35" s="37">
        <f>SUMIFS(СВЦЭМ!$C$34:$C$777,СВЦЭМ!$A$34:$A$777,$A35,СВЦЭМ!$B$34:$B$777,H$11)+'СЕТ СН'!$F$9+СВЦЭМ!$D$10+'СЕТ СН'!$F$6-'СЕТ СН'!$F$19</f>
        <v>706.77832693000016</v>
      </c>
      <c r="I35" s="37">
        <f>SUMIFS(СВЦЭМ!$C$34:$C$777,СВЦЭМ!$A$34:$A$777,$A35,СВЦЭМ!$B$34:$B$777,I$11)+'СЕТ СН'!$F$9+СВЦЭМ!$D$10+'СЕТ СН'!$F$6-'СЕТ СН'!$F$19</f>
        <v>641.31634960000008</v>
      </c>
      <c r="J35" s="37">
        <f>SUMIFS(СВЦЭМ!$C$34:$C$777,СВЦЭМ!$A$34:$A$777,$A35,СВЦЭМ!$B$34:$B$777,J$11)+'СЕТ СН'!$F$9+СВЦЭМ!$D$10+'СЕТ СН'!$F$6-'СЕТ СН'!$F$19</f>
        <v>609.72629440999992</v>
      </c>
      <c r="K35" s="37">
        <f>SUMIFS(СВЦЭМ!$C$34:$C$777,СВЦЭМ!$A$34:$A$777,$A35,СВЦЭМ!$B$34:$B$777,K$11)+'СЕТ СН'!$F$9+СВЦЭМ!$D$10+'СЕТ СН'!$F$6-'СЕТ СН'!$F$19</f>
        <v>566.80806524999991</v>
      </c>
      <c r="L35" s="37">
        <f>SUMIFS(СВЦЭМ!$C$34:$C$777,СВЦЭМ!$A$34:$A$777,$A35,СВЦЭМ!$B$34:$B$777,L$11)+'СЕТ СН'!$F$9+СВЦЭМ!$D$10+'СЕТ СН'!$F$6-'СЕТ СН'!$F$19</f>
        <v>536.16044634999992</v>
      </c>
      <c r="M35" s="37">
        <f>SUMIFS(СВЦЭМ!$C$34:$C$777,СВЦЭМ!$A$34:$A$777,$A35,СВЦЭМ!$B$34:$B$777,M$11)+'СЕТ СН'!$F$9+СВЦЭМ!$D$10+'СЕТ СН'!$F$6-'СЕТ СН'!$F$19</f>
        <v>541.4098335299999</v>
      </c>
      <c r="N35" s="37">
        <f>SUMIFS(СВЦЭМ!$C$34:$C$777,СВЦЭМ!$A$34:$A$777,$A35,СВЦЭМ!$B$34:$B$777,N$11)+'СЕТ СН'!$F$9+СВЦЭМ!$D$10+'СЕТ СН'!$F$6-'СЕТ СН'!$F$19</f>
        <v>551.20563889999983</v>
      </c>
      <c r="O35" s="37">
        <f>SUMIFS(СВЦЭМ!$C$34:$C$777,СВЦЭМ!$A$34:$A$777,$A35,СВЦЭМ!$B$34:$B$777,O$11)+'СЕТ СН'!$F$9+СВЦЭМ!$D$10+'СЕТ СН'!$F$6-'СЕТ СН'!$F$19</f>
        <v>563.61887724999985</v>
      </c>
      <c r="P35" s="37">
        <f>SUMIFS(СВЦЭМ!$C$34:$C$777,СВЦЭМ!$A$34:$A$777,$A35,СВЦЭМ!$B$34:$B$777,P$11)+'СЕТ СН'!$F$9+СВЦЭМ!$D$10+'СЕТ СН'!$F$6-'СЕТ СН'!$F$19</f>
        <v>581.65788813999995</v>
      </c>
      <c r="Q35" s="37">
        <f>SUMIFS(СВЦЭМ!$C$34:$C$777,СВЦЭМ!$A$34:$A$777,$A35,СВЦЭМ!$B$34:$B$777,Q$11)+'СЕТ СН'!$F$9+СВЦЭМ!$D$10+'СЕТ СН'!$F$6-'СЕТ СН'!$F$19</f>
        <v>597.43479074999993</v>
      </c>
      <c r="R35" s="37">
        <f>SUMIFS(СВЦЭМ!$C$34:$C$777,СВЦЭМ!$A$34:$A$777,$A35,СВЦЭМ!$B$34:$B$777,R$11)+'СЕТ СН'!$F$9+СВЦЭМ!$D$10+'СЕТ СН'!$F$6-'СЕТ СН'!$F$19</f>
        <v>612.92887331000009</v>
      </c>
      <c r="S35" s="37">
        <f>SUMIFS(СВЦЭМ!$C$34:$C$777,СВЦЭМ!$A$34:$A$777,$A35,СВЦЭМ!$B$34:$B$777,S$11)+'СЕТ СН'!$F$9+СВЦЭМ!$D$10+'СЕТ СН'!$F$6-'СЕТ СН'!$F$19</f>
        <v>602.8124035699999</v>
      </c>
      <c r="T35" s="37">
        <f>SUMIFS(СВЦЭМ!$C$34:$C$777,СВЦЭМ!$A$34:$A$777,$A35,СВЦЭМ!$B$34:$B$777,T$11)+'СЕТ СН'!$F$9+СВЦЭМ!$D$10+'СЕТ СН'!$F$6-'СЕТ СН'!$F$19</f>
        <v>563.53225465999992</v>
      </c>
      <c r="U35" s="37">
        <f>SUMIFS(СВЦЭМ!$C$34:$C$777,СВЦЭМ!$A$34:$A$777,$A35,СВЦЭМ!$B$34:$B$777,U$11)+'СЕТ СН'!$F$9+СВЦЭМ!$D$10+'СЕТ СН'!$F$6-'СЕТ СН'!$F$19</f>
        <v>522.42664254999988</v>
      </c>
      <c r="V35" s="37">
        <f>SUMIFS(СВЦЭМ!$C$34:$C$777,СВЦЭМ!$A$34:$A$777,$A35,СВЦЭМ!$B$34:$B$777,V$11)+'СЕТ СН'!$F$9+СВЦЭМ!$D$10+'СЕТ СН'!$F$6-'СЕТ СН'!$F$19</f>
        <v>532.28413226999999</v>
      </c>
      <c r="W35" s="37">
        <f>SUMIFS(СВЦЭМ!$C$34:$C$777,СВЦЭМ!$A$34:$A$777,$A35,СВЦЭМ!$B$34:$B$777,W$11)+'СЕТ СН'!$F$9+СВЦЭМ!$D$10+'СЕТ СН'!$F$6-'СЕТ СН'!$F$19</f>
        <v>532.40433900999994</v>
      </c>
      <c r="X35" s="37">
        <f>SUMIFS(СВЦЭМ!$C$34:$C$777,СВЦЭМ!$A$34:$A$777,$A35,СВЦЭМ!$B$34:$B$777,X$11)+'СЕТ СН'!$F$9+СВЦЭМ!$D$10+'СЕТ СН'!$F$6-'СЕТ СН'!$F$19</f>
        <v>566.41145865999999</v>
      </c>
      <c r="Y35" s="37">
        <f>SUMIFS(СВЦЭМ!$C$34:$C$777,СВЦЭМ!$A$34:$A$777,$A35,СВЦЭМ!$B$34:$B$777,Y$11)+'СЕТ СН'!$F$9+СВЦЭМ!$D$10+'СЕТ СН'!$F$6-'СЕТ СН'!$F$19</f>
        <v>605.06485052000005</v>
      </c>
    </row>
    <row r="36" spans="1:25" ht="15.75" x14ac:dyDescent="0.2">
      <c r="A36" s="36">
        <f t="shared" si="0"/>
        <v>43156</v>
      </c>
      <c r="B36" s="37">
        <f>SUMIFS(СВЦЭМ!$C$34:$C$777,СВЦЭМ!$A$34:$A$777,$A36,СВЦЭМ!$B$34:$B$777,B$11)+'СЕТ СН'!$F$9+СВЦЭМ!$D$10+'СЕТ СН'!$F$6-'СЕТ СН'!$F$19</f>
        <v>617.14443879999988</v>
      </c>
      <c r="C36" s="37">
        <f>SUMIFS(СВЦЭМ!$C$34:$C$777,СВЦЭМ!$A$34:$A$777,$A36,СВЦЭМ!$B$34:$B$777,C$11)+'СЕТ СН'!$F$9+СВЦЭМ!$D$10+'СЕТ СН'!$F$6-'СЕТ СН'!$F$19</f>
        <v>640.91015793999975</v>
      </c>
      <c r="D36" s="37">
        <f>SUMIFS(СВЦЭМ!$C$34:$C$777,СВЦЭМ!$A$34:$A$777,$A36,СВЦЭМ!$B$34:$B$777,D$11)+'СЕТ СН'!$F$9+СВЦЭМ!$D$10+'СЕТ СН'!$F$6-'СЕТ СН'!$F$19</f>
        <v>697.27267826000013</v>
      </c>
      <c r="E36" s="37">
        <f>SUMIFS(СВЦЭМ!$C$34:$C$777,СВЦЭМ!$A$34:$A$777,$A36,СВЦЭМ!$B$34:$B$777,E$11)+'СЕТ СН'!$F$9+СВЦЭМ!$D$10+'СЕТ СН'!$F$6-'СЕТ СН'!$F$19</f>
        <v>708.33553816999972</v>
      </c>
      <c r="F36" s="37">
        <f>SUMIFS(СВЦЭМ!$C$34:$C$777,СВЦЭМ!$A$34:$A$777,$A36,СВЦЭМ!$B$34:$B$777,F$11)+'СЕТ СН'!$F$9+СВЦЭМ!$D$10+'СЕТ СН'!$F$6-'СЕТ СН'!$F$19</f>
        <v>711.47461030000011</v>
      </c>
      <c r="G36" s="37">
        <f>SUMIFS(СВЦЭМ!$C$34:$C$777,СВЦЭМ!$A$34:$A$777,$A36,СВЦЭМ!$B$34:$B$777,G$11)+'СЕТ СН'!$F$9+СВЦЭМ!$D$10+'СЕТ СН'!$F$6-'СЕТ СН'!$F$19</f>
        <v>701.62056138000014</v>
      </c>
      <c r="H36" s="37">
        <f>SUMIFS(СВЦЭМ!$C$34:$C$777,СВЦЭМ!$A$34:$A$777,$A36,СВЦЭМ!$B$34:$B$777,H$11)+'СЕТ СН'!$F$9+СВЦЭМ!$D$10+'СЕТ СН'!$F$6-'СЕТ СН'!$F$19</f>
        <v>683.44831577000002</v>
      </c>
      <c r="I36" s="37">
        <f>SUMIFS(СВЦЭМ!$C$34:$C$777,СВЦЭМ!$A$34:$A$777,$A36,СВЦЭМ!$B$34:$B$777,I$11)+'СЕТ СН'!$F$9+СВЦЭМ!$D$10+'СЕТ СН'!$F$6-'СЕТ СН'!$F$19</f>
        <v>630.47685981999996</v>
      </c>
      <c r="J36" s="37">
        <f>SUMIFS(СВЦЭМ!$C$34:$C$777,СВЦЭМ!$A$34:$A$777,$A36,СВЦЭМ!$B$34:$B$777,J$11)+'СЕТ СН'!$F$9+СВЦЭМ!$D$10+'СЕТ СН'!$F$6-'СЕТ СН'!$F$19</f>
        <v>610.00317847999997</v>
      </c>
      <c r="K36" s="37">
        <f>SUMIFS(СВЦЭМ!$C$34:$C$777,СВЦЭМ!$A$34:$A$777,$A36,СВЦЭМ!$B$34:$B$777,K$11)+'СЕТ СН'!$F$9+СВЦЭМ!$D$10+'СЕТ СН'!$F$6-'СЕТ СН'!$F$19</f>
        <v>560.90190840000002</v>
      </c>
      <c r="L36" s="37">
        <f>SUMIFS(СВЦЭМ!$C$34:$C$777,СВЦЭМ!$A$34:$A$777,$A36,СВЦЭМ!$B$34:$B$777,L$11)+'СЕТ СН'!$F$9+СВЦЭМ!$D$10+'СЕТ СН'!$F$6-'СЕТ СН'!$F$19</f>
        <v>527.98363759999995</v>
      </c>
      <c r="M36" s="37">
        <f>SUMIFS(СВЦЭМ!$C$34:$C$777,СВЦЭМ!$A$34:$A$777,$A36,СВЦЭМ!$B$34:$B$777,M$11)+'СЕТ СН'!$F$9+СВЦЭМ!$D$10+'СЕТ СН'!$F$6-'СЕТ СН'!$F$19</f>
        <v>532.39168925000001</v>
      </c>
      <c r="N36" s="37">
        <f>SUMIFS(СВЦЭМ!$C$34:$C$777,СВЦЭМ!$A$34:$A$777,$A36,СВЦЭМ!$B$34:$B$777,N$11)+'СЕТ СН'!$F$9+СВЦЭМ!$D$10+'СЕТ СН'!$F$6-'СЕТ СН'!$F$19</f>
        <v>541.37956995000002</v>
      </c>
      <c r="O36" s="37">
        <f>SUMIFS(СВЦЭМ!$C$34:$C$777,СВЦЭМ!$A$34:$A$777,$A36,СВЦЭМ!$B$34:$B$777,O$11)+'СЕТ СН'!$F$9+СВЦЭМ!$D$10+'СЕТ СН'!$F$6-'СЕТ СН'!$F$19</f>
        <v>550.72394567999993</v>
      </c>
      <c r="P36" s="37">
        <f>SUMIFS(СВЦЭМ!$C$34:$C$777,СВЦЭМ!$A$34:$A$777,$A36,СВЦЭМ!$B$34:$B$777,P$11)+'СЕТ СН'!$F$9+СВЦЭМ!$D$10+'СЕТ СН'!$F$6-'СЕТ СН'!$F$19</f>
        <v>566.76699290999989</v>
      </c>
      <c r="Q36" s="37">
        <f>SUMIFS(СВЦЭМ!$C$34:$C$777,СВЦЭМ!$A$34:$A$777,$A36,СВЦЭМ!$B$34:$B$777,Q$11)+'СЕТ СН'!$F$9+СВЦЭМ!$D$10+'СЕТ СН'!$F$6-'СЕТ СН'!$F$19</f>
        <v>575.14072402999989</v>
      </c>
      <c r="R36" s="37">
        <f>SUMIFS(СВЦЭМ!$C$34:$C$777,СВЦЭМ!$A$34:$A$777,$A36,СВЦЭМ!$B$34:$B$777,R$11)+'СЕТ СН'!$F$9+СВЦЭМ!$D$10+'СЕТ СН'!$F$6-'СЕТ СН'!$F$19</f>
        <v>581.13512540999989</v>
      </c>
      <c r="S36" s="37">
        <f>SUMIFS(СВЦЭМ!$C$34:$C$777,СВЦЭМ!$A$34:$A$777,$A36,СВЦЭМ!$B$34:$B$777,S$11)+'СЕТ СН'!$F$9+СВЦЭМ!$D$10+'СЕТ СН'!$F$6-'СЕТ СН'!$F$19</f>
        <v>567.5679815100001</v>
      </c>
      <c r="T36" s="37">
        <f>SUMIFS(СВЦЭМ!$C$34:$C$777,СВЦЭМ!$A$34:$A$777,$A36,СВЦЭМ!$B$34:$B$777,T$11)+'СЕТ СН'!$F$9+СВЦЭМ!$D$10+'СЕТ СН'!$F$6-'СЕТ СН'!$F$19</f>
        <v>531.80889484999977</v>
      </c>
      <c r="U36" s="37">
        <f>SUMIFS(СВЦЭМ!$C$34:$C$777,СВЦЭМ!$A$34:$A$777,$A36,СВЦЭМ!$B$34:$B$777,U$11)+'СЕТ СН'!$F$9+СВЦЭМ!$D$10+'СЕТ СН'!$F$6-'СЕТ СН'!$F$19</f>
        <v>494.1715876999998</v>
      </c>
      <c r="V36" s="37">
        <f>SUMIFS(СВЦЭМ!$C$34:$C$777,СВЦЭМ!$A$34:$A$777,$A36,СВЦЭМ!$B$34:$B$777,V$11)+'СЕТ СН'!$F$9+СВЦЭМ!$D$10+'СЕТ СН'!$F$6-'СЕТ СН'!$F$19</f>
        <v>501.05546659999993</v>
      </c>
      <c r="W36" s="37">
        <f>SUMIFS(СВЦЭМ!$C$34:$C$777,СВЦЭМ!$A$34:$A$777,$A36,СВЦЭМ!$B$34:$B$777,W$11)+'СЕТ СН'!$F$9+СВЦЭМ!$D$10+'СЕТ СН'!$F$6-'СЕТ СН'!$F$19</f>
        <v>509.69151550999993</v>
      </c>
      <c r="X36" s="37">
        <f>SUMIFS(СВЦЭМ!$C$34:$C$777,СВЦЭМ!$A$34:$A$777,$A36,СВЦЭМ!$B$34:$B$777,X$11)+'СЕТ СН'!$F$9+СВЦЭМ!$D$10+'СЕТ СН'!$F$6-'СЕТ СН'!$F$19</f>
        <v>540.46442794999996</v>
      </c>
      <c r="Y36" s="37">
        <f>SUMIFS(СВЦЭМ!$C$34:$C$777,СВЦЭМ!$A$34:$A$777,$A36,СВЦЭМ!$B$34:$B$777,Y$11)+'СЕТ СН'!$F$9+СВЦЭМ!$D$10+'СЕТ СН'!$F$6-'СЕТ СН'!$F$19</f>
        <v>578.91515569000001</v>
      </c>
    </row>
    <row r="37" spans="1:25" ht="15.75" x14ac:dyDescent="0.2">
      <c r="A37" s="36">
        <f t="shared" si="0"/>
        <v>43157</v>
      </c>
      <c r="B37" s="37">
        <f>SUMIFS(СВЦЭМ!$C$34:$C$777,СВЦЭМ!$A$34:$A$777,$A37,СВЦЭМ!$B$34:$B$777,B$11)+'СЕТ СН'!$F$9+СВЦЭМ!$D$10+'СЕТ СН'!$F$6-'СЕТ СН'!$F$19</f>
        <v>600.25075881999999</v>
      </c>
      <c r="C37" s="37">
        <f>SUMIFS(СВЦЭМ!$C$34:$C$777,СВЦЭМ!$A$34:$A$777,$A37,СВЦЭМ!$B$34:$B$777,C$11)+'СЕТ СН'!$F$9+СВЦЭМ!$D$10+'СЕТ СН'!$F$6-'СЕТ СН'!$F$19</f>
        <v>623.50988834999987</v>
      </c>
      <c r="D37" s="37">
        <f>SUMIFS(СВЦЭМ!$C$34:$C$777,СВЦЭМ!$A$34:$A$777,$A37,СВЦЭМ!$B$34:$B$777,D$11)+'СЕТ СН'!$F$9+СВЦЭМ!$D$10+'СЕТ СН'!$F$6-'СЕТ СН'!$F$19</f>
        <v>678.01970241000015</v>
      </c>
      <c r="E37" s="37">
        <f>SUMIFS(СВЦЭМ!$C$34:$C$777,СВЦЭМ!$A$34:$A$777,$A37,СВЦЭМ!$B$34:$B$777,E$11)+'СЕТ СН'!$F$9+СВЦЭМ!$D$10+'СЕТ СН'!$F$6-'СЕТ СН'!$F$19</f>
        <v>684.11081244000013</v>
      </c>
      <c r="F37" s="37">
        <f>SUMIFS(СВЦЭМ!$C$34:$C$777,СВЦЭМ!$A$34:$A$777,$A37,СВЦЭМ!$B$34:$B$777,F$11)+'СЕТ СН'!$F$9+СВЦЭМ!$D$10+'СЕТ СН'!$F$6-'СЕТ СН'!$F$19</f>
        <v>680.7117388800001</v>
      </c>
      <c r="G37" s="37">
        <f>SUMIFS(СВЦЭМ!$C$34:$C$777,СВЦЭМ!$A$34:$A$777,$A37,СВЦЭМ!$B$34:$B$777,G$11)+'СЕТ СН'!$F$9+СВЦЭМ!$D$10+'СЕТ СН'!$F$6-'СЕТ СН'!$F$19</f>
        <v>670.2896543999999</v>
      </c>
      <c r="H37" s="37">
        <f>SUMIFS(СВЦЭМ!$C$34:$C$777,СВЦЭМ!$A$34:$A$777,$A37,СВЦЭМ!$B$34:$B$777,H$11)+'СЕТ СН'!$F$9+СВЦЭМ!$D$10+'СЕТ СН'!$F$6-'СЕТ СН'!$F$19</f>
        <v>649.48022351999987</v>
      </c>
      <c r="I37" s="37">
        <f>SUMIFS(СВЦЭМ!$C$34:$C$777,СВЦЭМ!$A$34:$A$777,$A37,СВЦЭМ!$B$34:$B$777,I$11)+'СЕТ СН'!$F$9+СВЦЭМ!$D$10+'СЕТ СН'!$F$6-'СЕТ СН'!$F$19</f>
        <v>591.61145064999994</v>
      </c>
      <c r="J37" s="37">
        <f>SUMIFS(СВЦЭМ!$C$34:$C$777,СВЦЭМ!$A$34:$A$777,$A37,СВЦЭМ!$B$34:$B$777,J$11)+'СЕТ СН'!$F$9+СВЦЭМ!$D$10+'СЕТ СН'!$F$6-'СЕТ СН'!$F$19</f>
        <v>597.85700755000005</v>
      </c>
      <c r="K37" s="37">
        <f>SUMIFS(СВЦЭМ!$C$34:$C$777,СВЦЭМ!$A$34:$A$777,$A37,СВЦЭМ!$B$34:$B$777,K$11)+'СЕТ СН'!$F$9+СВЦЭМ!$D$10+'СЕТ СН'!$F$6-'СЕТ СН'!$F$19</f>
        <v>583.87535186000002</v>
      </c>
      <c r="L37" s="37">
        <f>SUMIFS(СВЦЭМ!$C$34:$C$777,СВЦЭМ!$A$34:$A$777,$A37,СВЦЭМ!$B$34:$B$777,L$11)+'СЕТ СН'!$F$9+СВЦЭМ!$D$10+'СЕТ СН'!$F$6-'СЕТ СН'!$F$19</f>
        <v>574.40714397999989</v>
      </c>
      <c r="M37" s="37">
        <f>SUMIFS(СВЦЭМ!$C$34:$C$777,СВЦЭМ!$A$34:$A$777,$A37,СВЦЭМ!$B$34:$B$777,M$11)+'СЕТ СН'!$F$9+СВЦЭМ!$D$10+'СЕТ СН'!$F$6-'СЕТ СН'!$F$19</f>
        <v>584.69958497999994</v>
      </c>
      <c r="N37" s="37">
        <f>SUMIFS(СВЦЭМ!$C$34:$C$777,СВЦЭМ!$A$34:$A$777,$A37,СВЦЭМ!$B$34:$B$777,N$11)+'СЕТ СН'!$F$9+СВЦЭМ!$D$10+'СЕТ СН'!$F$6-'СЕТ СН'!$F$19</f>
        <v>599.79773315999989</v>
      </c>
      <c r="O37" s="37">
        <f>SUMIFS(СВЦЭМ!$C$34:$C$777,СВЦЭМ!$A$34:$A$777,$A37,СВЦЭМ!$B$34:$B$777,O$11)+'СЕТ СН'!$F$9+СВЦЭМ!$D$10+'СЕТ СН'!$F$6-'СЕТ СН'!$F$19</f>
        <v>612.32457989000011</v>
      </c>
      <c r="P37" s="37">
        <f>SUMIFS(СВЦЭМ!$C$34:$C$777,СВЦЭМ!$A$34:$A$777,$A37,СВЦЭМ!$B$34:$B$777,P$11)+'СЕТ СН'!$F$9+СВЦЭМ!$D$10+'СЕТ СН'!$F$6-'СЕТ СН'!$F$19</f>
        <v>632.00927132000004</v>
      </c>
      <c r="Q37" s="37">
        <f>SUMIFS(СВЦЭМ!$C$34:$C$777,СВЦЭМ!$A$34:$A$777,$A37,СВЦЭМ!$B$34:$B$777,Q$11)+'СЕТ СН'!$F$9+СВЦЭМ!$D$10+'СЕТ СН'!$F$6-'СЕТ СН'!$F$19</f>
        <v>645.86732681000001</v>
      </c>
      <c r="R37" s="37">
        <f>SUMIFS(СВЦЭМ!$C$34:$C$777,СВЦЭМ!$A$34:$A$777,$A37,СВЦЭМ!$B$34:$B$777,R$11)+'СЕТ СН'!$F$9+СВЦЭМ!$D$10+'СЕТ СН'!$F$6-'СЕТ СН'!$F$19</f>
        <v>648.12129752999988</v>
      </c>
      <c r="S37" s="37">
        <f>SUMIFS(СВЦЭМ!$C$34:$C$777,СВЦЭМ!$A$34:$A$777,$A37,СВЦЭМ!$B$34:$B$777,S$11)+'СЕТ СН'!$F$9+СВЦЭМ!$D$10+'СЕТ СН'!$F$6-'СЕТ СН'!$F$19</f>
        <v>642.61890100000016</v>
      </c>
      <c r="T37" s="37">
        <f>SUMIFS(СВЦЭМ!$C$34:$C$777,СВЦЭМ!$A$34:$A$777,$A37,СВЦЭМ!$B$34:$B$777,T$11)+'СЕТ СН'!$F$9+СВЦЭМ!$D$10+'СЕТ СН'!$F$6-'СЕТ СН'!$F$19</f>
        <v>608.72976744999994</v>
      </c>
      <c r="U37" s="37">
        <f>SUMIFS(СВЦЭМ!$C$34:$C$777,СВЦЭМ!$A$34:$A$777,$A37,СВЦЭМ!$B$34:$B$777,U$11)+'СЕТ СН'!$F$9+СВЦЭМ!$D$10+'СЕТ СН'!$F$6-'СЕТ СН'!$F$19</f>
        <v>570.37840459999995</v>
      </c>
      <c r="V37" s="37">
        <f>SUMIFS(СВЦЭМ!$C$34:$C$777,СВЦЭМ!$A$34:$A$777,$A37,СВЦЭМ!$B$34:$B$777,V$11)+'СЕТ СН'!$F$9+СВЦЭМ!$D$10+'СЕТ СН'!$F$6-'СЕТ СН'!$F$19</f>
        <v>574.7207621199999</v>
      </c>
      <c r="W37" s="37">
        <f>SUMIFS(СВЦЭМ!$C$34:$C$777,СВЦЭМ!$A$34:$A$777,$A37,СВЦЭМ!$B$34:$B$777,W$11)+'СЕТ СН'!$F$9+СВЦЭМ!$D$10+'СЕТ СН'!$F$6-'СЕТ СН'!$F$19</f>
        <v>585.14768920999984</v>
      </c>
      <c r="X37" s="37">
        <f>SUMIFS(СВЦЭМ!$C$34:$C$777,СВЦЭМ!$A$34:$A$777,$A37,СВЦЭМ!$B$34:$B$777,X$11)+'СЕТ СН'!$F$9+СВЦЭМ!$D$10+'СЕТ СН'!$F$6-'СЕТ СН'!$F$19</f>
        <v>614.85816961999979</v>
      </c>
      <c r="Y37" s="37">
        <f>SUMIFS(СВЦЭМ!$C$34:$C$777,СВЦЭМ!$A$34:$A$777,$A37,СВЦЭМ!$B$34:$B$777,Y$11)+'СЕТ СН'!$F$9+СВЦЭМ!$D$10+'СЕТ СН'!$F$6-'СЕТ СН'!$F$19</f>
        <v>646.35960252999973</v>
      </c>
    </row>
    <row r="38" spans="1:25" ht="15.75" x14ac:dyDescent="0.2">
      <c r="A38" s="36">
        <f t="shared" si="0"/>
        <v>43158</v>
      </c>
      <c r="B38" s="37">
        <f>SUMIFS(СВЦЭМ!$C$34:$C$777,СВЦЭМ!$A$34:$A$777,$A38,СВЦЭМ!$B$34:$B$777,B$11)+'СЕТ СН'!$F$9+СВЦЭМ!$D$10+'СЕТ СН'!$F$6-'СЕТ СН'!$F$19</f>
        <v>602.26598002999992</v>
      </c>
      <c r="C38" s="37">
        <f>SUMIFS(СВЦЭМ!$C$34:$C$777,СВЦЭМ!$A$34:$A$777,$A38,СВЦЭМ!$B$34:$B$777,C$11)+'СЕТ СН'!$F$9+СВЦЭМ!$D$10+'СЕТ СН'!$F$6-'СЕТ СН'!$F$19</f>
        <v>626.33204526999987</v>
      </c>
      <c r="D38" s="37">
        <f>SUMIFS(СВЦЭМ!$C$34:$C$777,СВЦЭМ!$A$34:$A$777,$A38,СВЦЭМ!$B$34:$B$777,D$11)+'СЕТ СН'!$F$9+СВЦЭМ!$D$10+'СЕТ СН'!$F$6-'СЕТ СН'!$F$19</f>
        <v>682.14930491999974</v>
      </c>
      <c r="E38" s="37">
        <f>SUMIFS(СВЦЭМ!$C$34:$C$777,СВЦЭМ!$A$34:$A$777,$A38,СВЦЭМ!$B$34:$B$777,E$11)+'СЕТ СН'!$F$9+СВЦЭМ!$D$10+'СЕТ СН'!$F$6-'СЕТ СН'!$F$19</f>
        <v>701.52128346999996</v>
      </c>
      <c r="F38" s="37">
        <f>SUMIFS(СВЦЭМ!$C$34:$C$777,СВЦЭМ!$A$34:$A$777,$A38,СВЦЭМ!$B$34:$B$777,F$11)+'СЕТ СН'!$F$9+СВЦЭМ!$D$10+'СЕТ СН'!$F$6-'СЕТ СН'!$F$19</f>
        <v>698.66808979999985</v>
      </c>
      <c r="G38" s="37">
        <f>SUMIFS(СВЦЭМ!$C$34:$C$777,СВЦЭМ!$A$34:$A$777,$A38,СВЦЭМ!$B$34:$B$777,G$11)+'СЕТ СН'!$F$9+СВЦЭМ!$D$10+'СЕТ СН'!$F$6-'СЕТ СН'!$F$19</f>
        <v>680.08984476000012</v>
      </c>
      <c r="H38" s="37">
        <f>SUMIFS(СВЦЭМ!$C$34:$C$777,СВЦЭМ!$A$34:$A$777,$A38,СВЦЭМ!$B$34:$B$777,H$11)+'СЕТ СН'!$F$9+СВЦЭМ!$D$10+'СЕТ СН'!$F$6-'СЕТ СН'!$F$19</f>
        <v>661.44269699999984</v>
      </c>
      <c r="I38" s="37">
        <f>SUMIFS(СВЦЭМ!$C$34:$C$777,СВЦЭМ!$A$34:$A$777,$A38,СВЦЭМ!$B$34:$B$777,I$11)+'СЕТ СН'!$F$9+СВЦЭМ!$D$10+'СЕТ СН'!$F$6-'СЕТ СН'!$F$19</f>
        <v>590.04589320000002</v>
      </c>
      <c r="J38" s="37">
        <f>SUMIFS(СВЦЭМ!$C$34:$C$777,СВЦЭМ!$A$34:$A$777,$A38,СВЦЭМ!$B$34:$B$777,J$11)+'СЕТ СН'!$F$9+СВЦЭМ!$D$10+'СЕТ СН'!$F$6-'СЕТ СН'!$F$19</f>
        <v>598.28804733999993</v>
      </c>
      <c r="K38" s="37">
        <f>SUMIFS(СВЦЭМ!$C$34:$C$777,СВЦЭМ!$A$34:$A$777,$A38,СВЦЭМ!$B$34:$B$777,K$11)+'СЕТ СН'!$F$9+СВЦЭМ!$D$10+'СЕТ СН'!$F$6-'СЕТ СН'!$F$19</f>
        <v>581.04371357999992</v>
      </c>
      <c r="L38" s="37">
        <f>SUMIFS(СВЦЭМ!$C$34:$C$777,СВЦЭМ!$A$34:$A$777,$A38,СВЦЭМ!$B$34:$B$777,L$11)+'СЕТ СН'!$F$9+СВЦЭМ!$D$10+'СЕТ СН'!$F$6-'СЕТ СН'!$F$19</f>
        <v>576.04452245999994</v>
      </c>
      <c r="M38" s="37">
        <f>SUMIFS(СВЦЭМ!$C$34:$C$777,СВЦЭМ!$A$34:$A$777,$A38,СВЦЭМ!$B$34:$B$777,M$11)+'СЕТ СН'!$F$9+СВЦЭМ!$D$10+'СЕТ СН'!$F$6-'СЕТ СН'!$F$19</f>
        <v>584.90668877999985</v>
      </c>
      <c r="N38" s="37">
        <f>SUMIFS(СВЦЭМ!$C$34:$C$777,СВЦЭМ!$A$34:$A$777,$A38,СВЦЭМ!$B$34:$B$777,N$11)+'СЕТ СН'!$F$9+СВЦЭМ!$D$10+'СЕТ СН'!$F$6-'СЕТ СН'!$F$19</f>
        <v>604.68853204000004</v>
      </c>
      <c r="O38" s="37">
        <f>SUMIFS(СВЦЭМ!$C$34:$C$777,СВЦЭМ!$A$34:$A$777,$A38,СВЦЭМ!$B$34:$B$777,O$11)+'СЕТ СН'!$F$9+СВЦЭМ!$D$10+'СЕТ СН'!$F$6-'СЕТ СН'!$F$19</f>
        <v>614.86997797999982</v>
      </c>
      <c r="P38" s="37">
        <f>SUMIFS(СВЦЭМ!$C$34:$C$777,СВЦЭМ!$A$34:$A$777,$A38,СВЦЭМ!$B$34:$B$777,P$11)+'СЕТ СН'!$F$9+СВЦЭМ!$D$10+'СЕТ СН'!$F$6-'СЕТ СН'!$F$19</f>
        <v>628.06395656999996</v>
      </c>
      <c r="Q38" s="37">
        <f>SUMIFS(СВЦЭМ!$C$34:$C$777,СВЦЭМ!$A$34:$A$777,$A38,СВЦЭМ!$B$34:$B$777,Q$11)+'СЕТ СН'!$F$9+СВЦЭМ!$D$10+'СЕТ СН'!$F$6-'СЕТ СН'!$F$19</f>
        <v>633.68361829999992</v>
      </c>
      <c r="R38" s="37">
        <f>SUMIFS(СВЦЭМ!$C$34:$C$777,СВЦЭМ!$A$34:$A$777,$A38,СВЦЭМ!$B$34:$B$777,R$11)+'СЕТ СН'!$F$9+СВЦЭМ!$D$10+'СЕТ СН'!$F$6-'СЕТ СН'!$F$19</f>
        <v>635.32395115999987</v>
      </c>
      <c r="S38" s="37">
        <f>SUMIFS(СВЦЭМ!$C$34:$C$777,СВЦЭМ!$A$34:$A$777,$A38,СВЦЭМ!$B$34:$B$777,S$11)+'СЕТ СН'!$F$9+СВЦЭМ!$D$10+'СЕТ СН'!$F$6-'СЕТ СН'!$F$19</f>
        <v>635.39689194999971</v>
      </c>
      <c r="T38" s="37">
        <f>SUMIFS(СВЦЭМ!$C$34:$C$777,СВЦЭМ!$A$34:$A$777,$A38,СВЦЭМ!$B$34:$B$777,T$11)+'СЕТ СН'!$F$9+СВЦЭМ!$D$10+'СЕТ СН'!$F$6-'СЕТ СН'!$F$19</f>
        <v>597.5477075099999</v>
      </c>
      <c r="U38" s="37">
        <f>SUMIFS(СВЦЭМ!$C$34:$C$777,СВЦЭМ!$A$34:$A$777,$A38,СВЦЭМ!$B$34:$B$777,U$11)+'СЕТ СН'!$F$9+СВЦЭМ!$D$10+'СЕТ СН'!$F$6-'СЕТ СН'!$F$19</f>
        <v>567.41730870999993</v>
      </c>
      <c r="V38" s="37">
        <f>SUMIFS(СВЦЭМ!$C$34:$C$777,СВЦЭМ!$A$34:$A$777,$A38,СВЦЭМ!$B$34:$B$777,V$11)+'СЕТ СН'!$F$9+СВЦЭМ!$D$10+'СЕТ СН'!$F$6-'СЕТ СН'!$F$19</f>
        <v>569.34190519999981</v>
      </c>
      <c r="W38" s="37">
        <f>SUMIFS(СВЦЭМ!$C$34:$C$777,СВЦЭМ!$A$34:$A$777,$A38,СВЦЭМ!$B$34:$B$777,W$11)+'СЕТ СН'!$F$9+СВЦЭМ!$D$10+'СЕТ СН'!$F$6-'СЕТ СН'!$F$19</f>
        <v>569.77484401999993</v>
      </c>
      <c r="X38" s="37">
        <f>SUMIFS(СВЦЭМ!$C$34:$C$777,СВЦЭМ!$A$34:$A$777,$A38,СВЦЭМ!$B$34:$B$777,X$11)+'СЕТ СН'!$F$9+СВЦЭМ!$D$10+'СЕТ СН'!$F$6-'СЕТ СН'!$F$19</f>
        <v>595.26168790999998</v>
      </c>
      <c r="Y38" s="37">
        <f>SUMIFS(СВЦЭМ!$C$34:$C$777,СВЦЭМ!$A$34:$A$777,$A38,СВЦЭМ!$B$34:$B$777,Y$11)+'СЕТ СН'!$F$9+СВЦЭМ!$D$10+'СЕТ СН'!$F$6-'СЕТ СН'!$F$19</f>
        <v>630.14920844999995</v>
      </c>
    </row>
    <row r="39" spans="1:25" ht="15.75" x14ac:dyDescent="0.2">
      <c r="A39" s="36">
        <f t="shared" si="0"/>
        <v>43159</v>
      </c>
      <c r="B39" s="37">
        <f>SUMIFS(СВЦЭМ!$C$34:$C$777,СВЦЭМ!$A$34:$A$777,$A39,СВЦЭМ!$B$34:$B$777,B$11)+'СЕТ СН'!$F$9+СВЦЭМ!$D$10+'СЕТ СН'!$F$6-'СЕТ СН'!$F$19</f>
        <v>617.95796503999998</v>
      </c>
      <c r="C39" s="37">
        <f>SUMIFS(СВЦЭМ!$C$34:$C$777,СВЦЭМ!$A$34:$A$777,$A39,СВЦЭМ!$B$34:$B$777,C$11)+'СЕТ СН'!$F$9+СВЦЭМ!$D$10+'СЕТ СН'!$F$6-'СЕТ СН'!$F$19</f>
        <v>649.90485135000006</v>
      </c>
      <c r="D39" s="37">
        <f>SUMIFS(СВЦЭМ!$C$34:$C$777,СВЦЭМ!$A$34:$A$777,$A39,СВЦЭМ!$B$34:$B$777,D$11)+'СЕТ СН'!$F$9+СВЦЭМ!$D$10+'СЕТ СН'!$F$6-'СЕТ СН'!$F$19</f>
        <v>703.5717099100001</v>
      </c>
      <c r="E39" s="37">
        <f>SUMIFS(СВЦЭМ!$C$34:$C$777,СВЦЭМ!$A$34:$A$777,$A39,СВЦЭМ!$B$34:$B$777,E$11)+'СЕТ СН'!$F$9+СВЦЭМ!$D$10+'СЕТ СН'!$F$6-'СЕТ СН'!$F$19</f>
        <v>714.65429369999981</v>
      </c>
      <c r="F39" s="37">
        <f>SUMIFS(СВЦЭМ!$C$34:$C$777,СВЦЭМ!$A$34:$A$777,$A39,СВЦЭМ!$B$34:$B$777,F$11)+'СЕТ СН'!$F$9+СВЦЭМ!$D$10+'СЕТ СН'!$F$6-'СЕТ СН'!$F$19</f>
        <v>708.70288706000008</v>
      </c>
      <c r="G39" s="37">
        <f>SUMIFS(СВЦЭМ!$C$34:$C$777,СВЦЭМ!$A$34:$A$777,$A39,СВЦЭМ!$B$34:$B$777,G$11)+'СЕТ СН'!$F$9+СВЦЭМ!$D$10+'СЕТ СН'!$F$6-'СЕТ СН'!$F$19</f>
        <v>681.13647045999994</v>
      </c>
      <c r="H39" s="37">
        <f>SUMIFS(СВЦЭМ!$C$34:$C$777,СВЦЭМ!$A$34:$A$777,$A39,СВЦЭМ!$B$34:$B$777,H$11)+'СЕТ СН'!$F$9+СВЦЭМ!$D$10+'СЕТ СН'!$F$6-'СЕТ СН'!$F$19</f>
        <v>630.66894768999998</v>
      </c>
      <c r="I39" s="37">
        <f>SUMIFS(СВЦЭМ!$C$34:$C$777,СВЦЭМ!$A$34:$A$777,$A39,СВЦЭМ!$B$34:$B$777,I$11)+'СЕТ СН'!$F$9+СВЦЭМ!$D$10+'СЕТ СН'!$F$6-'СЕТ СН'!$F$19</f>
        <v>573.47745820999978</v>
      </c>
      <c r="J39" s="37">
        <f>SUMIFS(СВЦЭМ!$C$34:$C$777,СВЦЭМ!$A$34:$A$777,$A39,СВЦЭМ!$B$34:$B$777,J$11)+'СЕТ СН'!$F$9+СВЦЭМ!$D$10+'СЕТ СН'!$F$6-'СЕТ СН'!$F$19</f>
        <v>588.51612779000004</v>
      </c>
      <c r="K39" s="37">
        <f>SUMIFS(СВЦЭМ!$C$34:$C$777,СВЦЭМ!$A$34:$A$777,$A39,СВЦЭМ!$B$34:$B$777,K$11)+'СЕТ СН'!$F$9+СВЦЭМ!$D$10+'СЕТ СН'!$F$6-'СЕТ СН'!$F$19</f>
        <v>561.47620433999998</v>
      </c>
      <c r="L39" s="37">
        <f>SUMIFS(СВЦЭМ!$C$34:$C$777,СВЦЭМ!$A$34:$A$777,$A39,СВЦЭМ!$B$34:$B$777,L$11)+'СЕТ СН'!$F$9+СВЦЭМ!$D$10+'СЕТ СН'!$F$6-'СЕТ СН'!$F$19</f>
        <v>559.93388086999983</v>
      </c>
      <c r="M39" s="37">
        <f>SUMIFS(СВЦЭМ!$C$34:$C$777,СВЦЭМ!$A$34:$A$777,$A39,СВЦЭМ!$B$34:$B$777,M$11)+'СЕТ СН'!$F$9+СВЦЭМ!$D$10+'СЕТ СН'!$F$6-'СЕТ СН'!$F$19</f>
        <v>577.02615574999993</v>
      </c>
      <c r="N39" s="37">
        <f>SUMIFS(СВЦЭМ!$C$34:$C$777,СВЦЭМ!$A$34:$A$777,$A39,СВЦЭМ!$B$34:$B$777,N$11)+'СЕТ СН'!$F$9+СВЦЭМ!$D$10+'СЕТ СН'!$F$6-'СЕТ СН'!$F$19</f>
        <v>578.50072448999993</v>
      </c>
      <c r="O39" s="37">
        <f>SUMIFS(СВЦЭМ!$C$34:$C$777,СВЦЭМ!$A$34:$A$777,$A39,СВЦЭМ!$B$34:$B$777,O$11)+'СЕТ СН'!$F$9+СВЦЭМ!$D$10+'СЕТ СН'!$F$6-'СЕТ СН'!$F$19</f>
        <v>575.57277918999978</v>
      </c>
      <c r="P39" s="37">
        <f>SUMIFS(СВЦЭМ!$C$34:$C$777,СВЦЭМ!$A$34:$A$777,$A39,СВЦЭМ!$B$34:$B$777,P$11)+'СЕТ СН'!$F$9+СВЦЭМ!$D$10+'СЕТ СН'!$F$6-'СЕТ СН'!$F$19</f>
        <v>608.64994926999987</v>
      </c>
      <c r="Q39" s="37">
        <f>SUMIFS(СВЦЭМ!$C$34:$C$777,СВЦЭМ!$A$34:$A$777,$A39,СВЦЭМ!$B$34:$B$777,Q$11)+'СЕТ СН'!$F$9+СВЦЭМ!$D$10+'СЕТ СН'!$F$6-'СЕТ СН'!$F$19</f>
        <v>610.4885105799998</v>
      </c>
      <c r="R39" s="37">
        <f>SUMIFS(СВЦЭМ!$C$34:$C$777,СВЦЭМ!$A$34:$A$777,$A39,СВЦЭМ!$B$34:$B$777,R$11)+'СЕТ СН'!$F$9+СВЦЭМ!$D$10+'СЕТ СН'!$F$6-'СЕТ СН'!$F$19</f>
        <v>611.27689189</v>
      </c>
      <c r="S39" s="37">
        <f>SUMIFS(СВЦЭМ!$C$34:$C$777,СВЦЭМ!$A$34:$A$777,$A39,СВЦЭМ!$B$34:$B$777,S$11)+'СЕТ СН'!$F$9+СВЦЭМ!$D$10+'СЕТ СН'!$F$6-'СЕТ СН'!$F$19</f>
        <v>599.48778477999997</v>
      </c>
      <c r="T39" s="37">
        <f>SUMIFS(СВЦЭМ!$C$34:$C$777,СВЦЭМ!$A$34:$A$777,$A39,СВЦЭМ!$B$34:$B$777,T$11)+'СЕТ СН'!$F$9+СВЦЭМ!$D$10+'СЕТ СН'!$F$6-'СЕТ СН'!$F$19</f>
        <v>586.95527847999995</v>
      </c>
      <c r="U39" s="37">
        <f>SUMIFS(СВЦЭМ!$C$34:$C$777,СВЦЭМ!$A$34:$A$777,$A39,СВЦЭМ!$B$34:$B$777,U$11)+'СЕТ СН'!$F$9+СВЦЭМ!$D$10+'СЕТ СН'!$F$6-'СЕТ СН'!$F$19</f>
        <v>557.79306927999994</v>
      </c>
      <c r="V39" s="37">
        <f>SUMIFS(СВЦЭМ!$C$34:$C$777,СВЦЭМ!$A$34:$A$777,$A39,СВЦЭМ!$B$34:$B$777,V$11)+'СЕТ СН'!$F$9+СВЦЭМ!$D$10+'СЕТ СН'!$F$6-'СЕТ СН'!$F$19</f>
        <v>560.75934790999997</v>
      </c>
      <c r="W39" s="37">
        <f>SUMIFS(СВЦЭМ!$C$34:$C$777,СВЦЭМ!$A$34:$A$777,$A39,СВЦЭМ!$B$34:$B$777,W$11)+'СЕТ СН'!$F$9+СВЦЭМ!$D$10+'СЕТ СН'!$F$6-'СЕТ СН'!$F$19</f>
        <v>573.46057929999995</v>
      </c>
      <c r="X39" s="37">
        <f>SUMIFS(СВЦЭМ!$C$34:$C$777,СВЦЭМ!$A$34:$A$777,$A39,СВЦЭМ!$B$34:$B$777,X$11)+'СЕТ СН'!$F$9+СВЦЭМ!$D$10+'СЕТ СН'!$F$6-'СЕТ СН'!$F$19</f>
        <v>596.86328877999983</v>
      </c>
      <c r="Y39" s="37">
        <f>SUMIFS(СВЦЭМ!$C$34:$C$777,СВЦЭМ!$A$34:$A$777,$A39,СВЦЭМ!$B$34:$B$777,Y$11)+'СЕТ СН'!$F$9+СВЦЭМ!$D$10+'СЕТ СН'!$F$6-'СЕТ СН'!$F$19</f>
        <v>605.08787633000009</v>
      </c>
    </row>
    <row r="40" spans="1:25" ht="15.75" hidden="1" x14ac:dyDescent="0.2">
      <c r="A40" s="36">
        <f t="shared" si="0"/>
        <v>43160</v>
      </c>
      <c r="B40" s="37">
        <f>SUMIFS(СВЦЭМ!$C$34:$C$777,СВЦЭМ!$A$34:$A$777,$A40,СВЦЭМ!$B$34:$B$777,B$11)+'СЕТ СН'!$F$9+СВЦЭМ!$D$10+'СЕТ СН'!$F$6-'СЕТ СН'!$F$19</f>
        <v>-389.38838411</v>
      </c>
      <c r="C40" s="37">
        <f>SUMIFS(СВЦЭМ!$C$34:$C$777,СВЦЭМ!$A$34:$A$777,$A40,СВЦЭМ!$B$34:$B$777,C$11)+'СЕТ СН'!$F$9+СВЦЭМ!$D$10+'СЕТ СН'!$F$6-'СЕТ СН'!$F$19</f>
        <v>-389.38838411</v>
      </c>
      <c r="D40" s="37">
        <f>SUMIFS(СВЦЭМ!$C$34:$C$777,СВЦЭМ!$A$34:$A$777,$A40,СВЦЭМ!$B$34:$B$777,D$11)+'СЕТ СН'!$F$9+СВЦЭМ!$D$10+'СЕТ СН'!$F$6-'СЕТ СН'!$F$19</f>
        <v>-389.38838411</v>
      </c>
      <c r="E40" s="37">
        <f>SUMIFS(СВЦЭМ!$C$34:$C$777,СВЦЭМ!$A$34:$A$777,$A40,СВЦЭМ!$B$34:$B$777,E$11)+'СЕТ СН'!$F$9+СВЦЭМ!$D$10+'СЕТ СН'!$F$6-'СЕТ СН'!$F$19</f>
        <v>-389.38838411</v>
      </c>
      <c r="F40" s="37">
        <f>SUMIFS(СВЦЭМ!$C$34:$C$777,СВЦЭМ!$A$34:$A$777,$A40,СВЦЭМ!$B$34:$B$777,F$11)+'СЕТ СН'!$F$9+СВЦЭМ!$D$10+'СЕТ СН'!$F$6-'СЕТ СН'!$F$19</f>
        <v>-389.38838411</v>
      </c>
      <c r="G40" s="37">
        <f>SUMIFS(СВЦЭМ!$C$34:$C$777,СВЦЭМ!$A$34:$A$777,$A40,СВЦЭМ!$B$34:$B$777,G$11)+'СЕТ СН'!$F$9+СВЦЭМ!$D$10+'СЕТ СН'!$F$6-'СЕТ СН'!$F$19</f>
        <v>-389.38838411</v>
      </c>
      <c r="H40" s="37">
        <f>SUMIFS(СВЦЭМ!$C$34:$C$777,СВЦЭМ!$A$34:$A$777,$A40,СВЦЭМ!$B$34:$B$777,H$11)+'СЕТ СН'!$F$9+СВЦЭМ!$D$10+'СЕТ СН'!$F$6-'СЕТ СН'!$F$19</f>
        <v>-389.38838411</v>
      </c>
      <c r="I40" s="37">
        <f>SUMIFS(СВЦЭМ!$C$34:$C$777,СВЦЭМ!$A$34:$A$777,$A40,СВЦЭМ!$B$34:$B$777,I$11)+'СЕТ СН'!$F$9+СВЦЭМ!$D$10+'СЕТ СН'!$F$6-'СЕТ СН'!$F$19</f>
        <v>-389.38838411</v>
      </c>
      <c r="J40" s="37">
        <f>SUMIFS(СВЦЭМ!$C$34:$C$777,СВЦЭМ!$A$34:$A$777,$A40,СВЦЭМ!$B$34:$B$777,J$11)+'СЕТ СН'!$F$9+СВЦЭМ!$D$10+'СЕТ СН'!$F$6-'СЕТ СН'!$F$19</f>
        <v>-389.38838411</v>
      </c>
      <c r="K40" s="37">
        <f>SUMIFS(СВЦЭМ!$C$34:$C$777,СВЦЭМ!$A$34:$A$777,$A40,СВЦЭМ!$B$34:$B$777,K$11)+'СЕТ СН'!$F$9+СВЦЭМ!$D$10+'СЕТ СН'!$F$6-'СЕТ СН'!$F$19</f>
        <v>-389.38838411</v>
      </c>
      <c r="L40" s="37">
        <f>SUMIFS(СВЦЭМ!$C$34:$C$777,СВЦЭМ!$A$34:$A$777,$A40,СВЦЭМ!$B$34:$B$777,L$11)+'СЕТ СН'!$F$9+СВЦЭМ!$D$10+'СЕТ СН'!$F$6-'СЕТ СН'!$F$19</f>
        <v>-389.38838411</v>
      </c>
      <c r="M40" s="37">
        <f>SUMIFS(СВЦЭМ!$C$34:$C$777,СВЦЭМ!$A$34:$A$777,$A40,СВЦЭМ!$B$34:$B$777,M$11)+'СЕТ СН'!$F$9+СВЦЭМ!$D$10+'СЕТ СН'!$F$6-'СЕТ СН'!$F$19</f>
        <v>-389.38838411</v>
      </c>
      <c r="N40" s="37">
        <f>SUMIFS(СВЦЭМ!$C$34:$C$777,СВЦЭМ!$A$34:$A$777,$A40,СВЦЭМ!$B$34:$B$777,N$11)+'СЕТ СН'!$F$9+СВЦЭМ!$D$10+'СЕТ СН'!$F$6-'СЕТ СН'!$F$19</f>
        <v>-389.38838411</v>
      </c>
      <c r="O40" s="37">
        <f>SUMIFS(СВЦЭМ!$C$34:$C$777,СВЦЭМ!$A$34:$A$777,$A40,СВЦЭМ!$B$34:$B$777,O$11)+'СЕТ СН'!$F$9+СВЦЭМ!$D$10+'СЕТ СН'!$F$6-'СЕТ СН'!$F$19</f>
        <v>-389.38838411</v>
      </c>
      <c r="P40" s="37">
        <f>SUMIFS(СВЦЭМ!$C$34:$C$777,СВЦЭМ!$A$34:$A$777,$A40,СВЦЭМ!$B$34:$B$777,P$11)+'СЕТ СН'!$F$9+СВЦЭМ!$D$10+'СЕТ СН'!$F$6-'СЕТ СН'!$F$19</f>
        <v>-389.38838411</v>
      </c>
      <c r="Q40" s="37">
        <f>SUMIFS(СВЦЭМ!$C$34:$C$777,СВЦЭМ!$A$34:$A$777,$A40,СВЦЭМ!$B$34:$B$777,Q$11)+'СЕТ СН'!$F$9+СВЦЭМ!$D$10+'СЕТ СН'!$F$6-'СЕТ СН'!$F$19</f>
        <v>-389.38838411</v>
      </c>
      <c r="R40" s="37">
        <f>SUMIFS(СВЦЭМ!$C$34:$C$777,СВЦЭМ!$A$34:$A$777,$A40,СВЦЭМ!$B$34:$B$777,R$11)+'СЕТ СН'!$F$9+СВЦЭМ!$D$10+'СЕТ СН'!$F$6-'СЕТ СН'!$F$19</f>
        <v>-389.38838411</v>
      </c>
      <c r="S40" s="37">
        <f>SUMIFS(СВЦЭМ!$C$34:$C$777,СВЦЭМ!$A$34:$A$777,$A40,СВЦЭМ!$B$34:$B$777,S$11)+'СЕТ СН'!$F$9+СВЦЭМ!$D$10+'СЕТ СН'!$F$6-'СЕТ СН'!$F$19</f>
        <v>-389.38838411</v>
      </c>
      <c r="T40" s="37">
        <f>SUMIFS(СВЦЭМ!$C$34:$C$777,СВЦЭМ!$A$34:$A$777,$A40,СВЦЭМ!$B$34:$B$777,T$11)+'СЕТ СН'!$F$9+СВЦЭМ!$D$10+'СЕТ СН'!$F$6-'СЕТ СН'!$F$19</f>
        <v>-389.38838411</v>
      </c>
      <c r="U40" s="37">
        <f>SUMIFS(СВЦЭМ!$C$34:$C$777,СВЦЭМ!$A$34:$A$777,$A40,СВЦЭМ!$B$34:$B$777,U$11)+'СЕТ СН'!$F$9+СВЦЭМ!$D$10+'СЕТ СН'!$F$6-'СЕТ СН'!$F$19</f>
        <v>-389.38838411</v>
      </c>
      <c r="V40" s="37">
        <f>SUMIFS(СВЦЭМ!$C$34:$C$777,СВЦЭМ!$A$34:$A$777,$A40,СВЦЭМ!$B$34:$B$777,V$11)+'СЕТ СН'!$F$9+СВЦЭМ!$D$10+'СЕТ СН'!$F$6-'СЕТ СН'!$F$19</f>
        <v>-389.38838411</v>
      </c>
      <c r="W40" s="37">
        <f>SUMIFS(СВЦЭМ!$C$34:$C$777,СВЦЭМ!$A$34:$A$777,$A40,СВЦЭМ!$B$34:$B$777,W$11)+'СЕТ СН'!$F$9+СВЦЭМ!$D$10+'СЕТ СН'!$F$6-'СЕТ СН'!$F$19</f>
        <v>-389.38838411</v>
      </c>
      <c r="X40" s="37">
        <f>SUMIFS(СВЦЭМ!$C$34:$C$777,СВЦЭМ!$A$34:$A$777,$A40,СВЦЭМ!$B$34:$B$777,X$11)+'СЕТ СН'!$F$9+СВЦЭМ!$D$10+'СЕТ СН'!$F$6-'СЕТ СН'!$F$19</f>
        <v>-389.38838411</v>
      </c>
      <c r="Y40" s="37">
        <f>SUMIFS(СВЦЭМ!$C$34:$C$777,СВЦЭМ!$A$34:$A$777,$A40,СВЦЭМ!$B$34:$B$777,Y$11)+'СЕТ СН'!$F$9+СВЦЭМ!$D$10+'СЕТ СН'!$F$6-'СЕТ СН'!$F$19</f>
        <v>-389.38838411</v>
      </c>
    </row>
    <row r="41" spans="1:25" ht="15.75" hidden="1" x14ac:dyDescent="0.2">
      <c r="A41" s="36">
        <f t="shared" si="0"/>
        <v>43161</v>
      </c>
      <c r="B41" s="37">
        <f>SUMIFS(СВЦЭМ!$C$34:$C$777,СВЦЭМ!$A$34:$A$777,$A41,СВЦЭМ!$B$34:$B$777,B$11)+'СЕТ СН'!$F$9+СВЦЭМ!$D$10+'СЕТ СН'!$F$6-'СЕТ СН'!$F$19</f>
        <v>-389.38838411</v>
      </c>
      <c r="C41" s="37">
        <f>SUMIFS(СВЦЭМ!$C$34:$C$777,СВЦЭМ!$A$34:$A$777,$A41,СВЦЭМ!$B$34:$B$777,C$11)+'СЕТ СН'!$F$9+СВЦЭМ!$D$10+'СЕТ СН'!$F$6-'СЕТ СН'!$F$19</f>
        <v>-389.38838411</v>
      </c>
      <c r="D41" s="37">
        <f>SUMIFS(СВЦЭМ!$C$34:$C$777,СВЦЭМ!$A$34:$A$777,$A41,СВЦЭМ!$B$34:$B$777,D$11)+'СЕТ СН'!$F$9+СВЦЭМ!$D$10+'СЕТ СН'!$F$6-'СЕТ СН'!$F$19</f>
        <v>-389.38838411</v>
      </c>
      <c r="E41" s="37">
        <f>SUMIFS(СВЦЭМ!$C$34:$C$777,СВЦЭМ!$A$34:$A$777,$A41,СВЦЭМ!$B$34:$B$777,E$11)+'СЕТ СН'!$F$9+СВЦЭМ!$D$10+'СЕТ СН'!$F$6-'СЕТ СН'!$F$19</f>
        <v>-389.38838411</v>
      </c>
      <c r="F41" s="37">
        <f>SUMIFS(СВЦЭМ!$C$34:$C$777,СВЦЭМ!$A$34:$A$777,$A41,СВЦЭМ!$B$34:$B$777,F$11)+'СЕТ СН'!$F$9+СВЦЭМ!$D$10+'СЕТ СН'!$F$6-'СЕТ СН'!$F$19</f>
        <v>-389.38838411</v>
      </c>
      <c r="G41" s="37">
        <f>SUMIFS(СВЦЭМ!$C$34:$C$777,СВЦЭМ!$A$34:$A$777,$A41,СВЦЭМ!$B$34:$B$777,G$11)+'СЕТ СН'!$F$9+СВЦЭМ!$D$10+'СЕТ СН'!$F$6-'СЕТ СН'!$F$19</f>
        <v>-389.38838411</v>
      </c>
      <c r="H41" s="37">
        <f>SUMIFS(СВЦЭМ!$C$34:$C$777,СВЦЭМ!$A$34:$A$777,$A41,СВЦЭМ!$B$34:$B$777,H$11)+'СЕТ СН'!$F$9+СВЦЭМ!$D$10+'СЕТ СН'!$F$6-'СЕТ СН'!$F$19</f>
        <v>-389.38838411</v>
      </c>
      <c r="I41" s="37">
        <f>SUMIFS(СВЦЭМ!$C$34:$C$777,СВЦЭМ!$A$34:$A$777,$A41,СВЦЭМ!$B$34:$B$777,I$11)+'СЕТ СН'!$F$9+СВЦЭМ!$D$10+'СЕТ СН'!$F$6-'СЕТ СН'!$F$19</f>
        <v>-389.38838411</v>
      </c>
      <c r="J41" s="37">
        <f>SUMIFS(СВЦЭМ!$C$34:$C$777,СВЦЭМ!$A$34:$A$777,$A41,СВЦЭМ!$B$34:$B$777,J$11)+'СЕТ СН'!$F$9+СВЦЭМ!$D$10+'СЕТ СН'!$F$6-'СЕТ СН'!$F$19</f>
        <v>-389.38838411</v>
      </c>
      <c r="K41" s="37">
        <f>SUMIFS(СВЦЭМ!$C$34:$C$777,СВЦЭМ!$A$34:$A$777,$A41,СВЦЭМ!$B$34:$B$777,K$11)+'СЕТ СН'!$F$9+СВЦЭМ!$D$10+'СЕТ СН'!$F$6-'СЕТ СН'!$F$19</f>
        <v>-389.38838411</v>
      </c>
      <c r="L41" s="37">
        <f>SUMIFS(СВЦЭМ!$C$34:$C$777,СВЦЭМ!$A$34:$A$777,$A41,СВЦЭМ!$B$34:$B$777,L$11)+'СЕТ СН'!$F$9+СВЦЭМ!$D$10+'СЕТ СН'!$F$6-'СЕТ СН'!$F$19</f>
        <v>-389.38838411</v>
      </c>
      <c r="M41" s="37">
        <f>SUMIFS(СВЦЭМ!$C$34:$C$777,СВЦЭМ!$A$34:$A$777,$A41,СВЦЭМ!$B$34:$B$777,M$11)+'СЕТ СН'!$F$9+СВЦЭМ!$D$10+'СЕТ СН'!$F$6-'СЕТ СН'!$F$19</f>
        <v>-389.38838411</v>
      </c>
      <c r="N41" s="37">
        <f>SUMIFS(СВЦЭМ!$C$34:$C$777,СВЦЭМ!$A$34:$A$777,$A41,СВЦЭМ!$B$34:$B$777,N$11)+'СЕТ СН'!$F$9+СВЦЭМ!$D$10+'СЕТ СН'!$F$6-'СЕТ СН'!$F$19</f>
        <v>-389.38838411</v>
      </c>
      <c r="O41" s="37">
        <f>SUMIFS(СВЦЭМ!$C$34:$C$777,СВЦЭМ!$A$34:$A$777,$A41,СВЦЭМ!$B$34:$B$777,O$11)+'СЕТ СН'!$F$9+СВЦЭМ!$D$10+'СЕТ СН'!$F$6-'СЕТ СН'!$F$19</f>
        <v>-389.38838411</v>
      </c>
      <c r="P41" s="37">
        <f>SUMIFS(СВЦЭМ!$C$34:$C$777,СВЦЭМ!$A$34:$A$777,$A41,СВЦЭМ!$B$34:$B$777,P$11)+'СЕТ СН'!$F$9+СВЦЭМ!$D$10+'СЕТ СН'!$F$6-'СЕТ СН'!$F$19</f>
        <v>-389.38838411</v>
      </c>
      <c r="Q41" s="37">
        <f>SUMIFS(СВЦЭМ!$C$34:$C$777,СВЦЭМ!$A$34:$A$777,$A41,СВЦЭМ!$B$34:$B$777,Q$11)+'СЕТ СН'!$F$9+СВЦЭМ!$D$10+'СЕТ СН'!$F$6-'СЕТ СН'!$F$19</f>
        <v>-389.38838411</v>
      </c>
      <c r="R41" s="37">
        <f>SUMIFS(СВЦЭМ!$C$34:$C$777,СВЦЭМ!$A$34:$A$777,$A41,СВЦЭМ!$B$34:$B$777,R$11)+'СЕТ СН'!$F$9+СВЦЭМ!$D$10+'СЕТ СН'!$F$6-'СЕТ СН'!$F$19</f>
        <v>-389.38838411</v>
      </c>
      <c r="S41" s="37">
        <f>SUMIFS(СВЦЭМ!$C$34:$C$777,СВЦЭМ!$A$34:$A$777,$A41,СВЦЭМ!$B$34:$B$777,S$11)+'СЕТ СН'!$F$9+СВЦЭМ!$D$10+'СЕТ СН'!$F$6-'СЕТ СН'!$F$19</f>
        <v>-389.38838411</v>
      </c>
      <c r="T41" s="37">
        <f>SUMIFS(СВЦЭМ!$C$34:$C$777,СВЦЭМ!$A$34:$A$777,$A41,СВЦЭМ!$B$34:$B$777,T$11)+'СЕТ СН'!$F$9+СВЦЭМ!$D$10+'СЕТ СН'!$F$6-'СЕТ СН'!$F$19</f>
        <v>-389.38838411</v>
      </c>
      <c r="U41" s="37">
        <f>SUMIFS(СВЦЭМ!$C$34:$C$777,СВЦЭМ!$A$34:$A$777,$A41,СВЦЭМ!$B$34:$B$777,U$11)+'СЕТ СН'!$F$9+СВЦЭМ!$D$10+'СЕТ СН'!$F$6-'СЕТ СН'!$F$19</f>
        <v>-389.38838411</v>
      </c>
      <c r="V41" s="37">
        <f>SUMIFS(СВЦЭМ!$C$34:$C$777,СВЦЭМ!$A$34:$A$777,$A41,СВЦЭМ!$B$34:$B$777,V$11)+'СЕТ СН'!$F$9+СВЦЭМ!$D$10+'СЕТ СН'!$F$6-'СЕТ СН'!$F$19</f>
        <v>-389.38838411</v>
      </c>
      <c r="W41" s="37">
        <f>SUMIFS(СВЦЭМ!$C$34:$C$777,СВЦЭМ!$A$34:$A$777,$A41,СВЦЭМ!$B$34:$B$777,W$11)+'СЕТ СН'!$F$9+СВЦЭМ!$D$10+'СЕТ СН'!$F$6-'СЕТ СН'!$F$19</f>
        <v>-389.38838411</v>
      </c>
      <c r="X41" s="37">
        <f>SUMIFS(СВЦЭМ!$C$34:$C$777,СВЦЭМ!$A$34:$A$777,$A41,СВЦЭМ!$B$34:$B$777,X$11)+'СЕТ СН'!$F$9+СВЦЭМ!$D$10+'СЕТ СН'!$F$6-'СЕТ СН'!$F$19</f>
        <v>-389.38838411</v>
      </c>
      <c r="Y41" s="37">
        <f>SUMIFS(СВЦЭМ!$C$34:$C$777,СВЦЭМ!$A$34:$A$777,$A41,СВЦЭМ!$B$34:$B$777,Y$11)+'СЕТ СН'!$F$9+СВЦЭМ!$D$10+'СЕТ СН'!$F$6-'СЕТ СН'!$F$19</f>
        <v>-389.38838411</v>
      </c>
    </row>
    <row r="42" spans="1:25" ht="15.75" hidden="1" x14ac:dyDescent="0.2">
      <c r="A42" s="36">
        <f t="shared" si="0"/>
        <v>43162</v>
      </c>
      <c r="B42" s="37">
        <f>SUMIFS(СВЦЭМ!$C$34:$C$777,СВЦЭМ!$A$34:$A$777,$A42,СВЦЭМ!$B$34:$B$777,B$11)+'СЕТ СН'!$F$9+СВЦЭМ!$D$10+'СЕТ СН'!$F$6-'СЕТ СН'!$F$19</f>
        <v>-389.38838411</v>
      </c>
      <c r="C42" s="37">
        <f>SUMIFS(СВЦЭМ!$C$34:$C$777,СВЦЭМ!$A$34:$A$777,$A42,СВЦЭМ!$B$34:$B$777,C$11)+'СЕТ СН'!$F$9+СВЦЭМ!$D$10+'СЕТ СН'!$F$6-'СЕТ СН'!$F$19</f>
        <v>-389.38838411</v>
      </c>
      <c r="D42" s="37">
        <f>SUMIFS(СВЦЭМ!$C$34:$C$777,СВЦЭМ!$A$34:$A$777,$A42,СВЦЭМ!$B$34:$B$777,D$11)+'СЕТ СН'!$F$9+СВЦЭМ!$D$10+'СЕТ СН'!$F$6-'СЕТ СН'!$F$19</f>
        <v>-389.38838411</v>
      </c>
      <c r="E42" s="37">
        <f>SUMIFS(СВЦЭМ!$C$34:$C$777,СВЦЭМ!$A$34:$A$777,$A42,СВЦЭМ!$B$34:$B$777,E$11)+'СЕТ СН'!$F$9+СВЦЭМ!$D$10+'СЕТ СН'!$F$6-'СЕТ СН'!$F$19</f>
        <v>-389.38838411</v>
      </c>
      <c r="F42" s="37">
        <f>SUMIFS(СВЦЭМ!$C$34:$C$777,СВЦЭМ!$A$34:$A$777,$A42,СВЦЭМ!$B$34:$B$777,F$11)+'СЕТ СН'!$F$9+СВЦЭМ!$D$10+'СЕТ СН'!$F$6-'СЕТ СН'!$F$19</f>
        <v>-389.38838411</v>
      </c>
      <c r="G42" s="37">
        <f>SUMIFS(СВЦЭМ!$C$34:$C$777,СВЦЭМ!$A$34:$A$777,$A42,СВЦЭМ!$B$34:$B$777,G$11)+'СЕТ СН'!$F$9+СВЦЭМ!$D$10+'СЕТ СН'!$F$6-'СЕТ СН'!$F$19</f>
        <v>-389.38838411</v>
      </c>
      <c r="H42" s="37">
        <f>SUMIFS(СВЦЭМ!$C$34:$C$777,СВЦЭМ!$A$34:$A$777,$A42,СВЦЭМ!$B$34:$B$777,H$11)+'СЕТ СН'!$F$9+СВЦЭМ!$D$10+'СЕТ СН'!$F$6-'СЕТ СН'!$F$19</f>
        <v>-389.38838411</v>
      </c>
      <c r="I42" s="37">
        <f>SUMIFS(СВЦЭМ!$C$34:$C$777,СВЦЭМ!$A$34:$A$777,$A42,СВЦЭМ!$B$34:$B$777,I$11)+'СЕТ СН'!$F$9+СВЦЭМ!$D$10+'СЕТ СН'!$F$6-'СЕТ СН'!$F$19</f>
        <v>-389.38838411</v>
      </c>
      <c r="J42" s="37">
        <f>SUMIFS(СВЦЭМ!$C$34:$C$777,СВЦЭМ!$A$34:$A$777,$A42,СВЦЭМ!$B$34:$B$777,J$11)+'СЕТ СН'!$F$9+СВЦЭМ!$D$10+'СЕТ СН'!$F$6-'СЕТ СН'!$F$19</f>
        <v>-389.38838411</v>
      </c>
      <c r="K42" s="37">
        <f>SUMIFS(СВЦЭМ!$C$34:$C$777,СВЦЭМ!$A$34:$A$777,$A42,СВЦЭМ!$B$34:$B$777,K$11)+'СЕТ СН'!$F$9+СВЦЭМ!$D$10+'СЕТ СН'!$F$6-'СЕТ СН'!$F$19</f>
        <v>-389.38838411</v>
      </c>
      <c r="L42" s="37">
        <f>SUMIFS(СВЦЭМ!$C$34:$C$777,СВЦЭМ!$A$34:$A$777,$A42,СВЦЭМ!$B$34:$B$777,L$11)+'СЕТ СН'!$F$9+СВЦЭМ!$D$10+'СЕТ СН'!$F$6-'СЕТ СН'!$F$19</f>
        <v>-389.38838411</v>
      </c>
      <c r="M42" s="37">
        <f>SUMIFS(СВЦЭМ!$C$34:$C$777,СВЦЭМ!$A$34:$A$777,$A42,СВЦЭМ!$B$34:$B$777,M$11)+'СЕТ СН'!$F$9+СВЦЭМ!$D$10+'СЕТ СН'!$F$6-'СЕТ СН'!$F$19</f>
        <v>-389.38838411</v>
      </c>
      <c r="N42" s="37">
        <f>SUMIFS(СВЦЭМ!$C$34:$C$777,СВЦЭМ!$A$34:$A$777,$A42,СВЦЭМ!$B$34:$B$777,N$11)+'СЕТ СН'!$F$9+СВЦЭМ!$D$10+'СЕТ СН'!$F$6-'СЕТ СН'!$F$19</f>
        <v>-389.38838411</v>
      </c>
      <c r="O42" s="37">
        <f>SUMIFS(СВЦЭМ!$C$34:$C$777,СВЦЭМ!$A$34:$A$777,$A42,СВЦЭМ!$B$34:$B$777,O$11)+'СЕТ СН'!$F$9+СВЦЭМ!$D$10+'СЕТ СН'!$F$6-'СЕТ СН'!$F$19</f>
        <v>-389.38838411</v>
      </c>
      <c r="P42" s="37">
        <f>SUMIFS(СВЦЭМ!$C$34:$C$777,СВЦЭМ!$A$34:$A$777,$A42,СВЦЭМ!$B$34:$B$777,P$11)+'СЕТ СН'!$F$9+СВЦЭМ!$D$10+'СЕТ СН'!$F$6-'СЕТ СН'!$F$19</f>
        <v>-389.38838411</v>
      </c>
      <c r="Q42" s="37">
        <f>SUMIFS(СВЦЭМ!$C$34:$C$777,СВЦЭМ!$A$34:$A$777,$A42,СВЦЭМ!$B$34:$B$777,Q$11)+'СЕТ СН'!$F$9+СВЦЭМ!$D$10+'СЕТ СН'!$F$6-'СЕТ СН'!$F$19</f>
        <v>-389.38838411</v>
      </c>
      <c r="R42" s="37">
        <f>SUMIFS(СВЦЭМ!$C$34:$C$777,СВЦЭМ!$A$34:$A$777,$A42,СВЦЭМ!$B$34:$B$777,R$11)+'СЕТ СН'!$F$9+СВЦЭМ!$D$10+'СЕТ СН'!$F$6-'СЕТ СН'!$F$19</f>
        <v>-389.38838411</v>
      </c>
      <c r="S42" s="37">
        <f>SUMIFS(СВЦЭМ!$C$34:$C$777,СВЦЭМ!$A$34:$A$777,$A42,СВЦЭМ!$B$34:$B$777,S$11)+'СЕТ СН'!$F$9+СВЦЭМ!$D$10+'СЕТ СН'!$F$6-'СЕТ СН'!$F$19</f>
        <v>-389.38838411</v>
      </c>
      <c r="T42" s="37">
        <f>SUMIFS(СВЦЭМ!$C$34:$C$777,СВЦЭМ!$A$34:$A$777,$A42,СВЦЭМ!$B$34:$B$777,T$11)+'СЕТ СН'!$F$9+СВЦЭМ!$D$10+'СЕТ СН'!$F$6-'СЕТ СН'!$F$19</f>
        <v>-389.38838411</v>
      </c>
      <c r="U42" s="37">
        <f>SUMIFS(СВЦЭМ!$C$34:$C$777,СВЦЭМ!$A$34:$A$777,$A42,СВЦЭМ!$B$34:$B$777,U$11)+'СЕТ СН'!$F$9+СВЦЭМ!$D$10+'СЕТ СН'!$F$6-'СЕТ СН'!$F$19</f>
        <v>-389.38838411</v>
      </c>
      <c r="V42" s="37">
        <f>SUMIFS(СВЦЭМ!$C$34:$C$777,СВЦЭМ!$A$34:$A$777,$A42,СВЦЭМ!$B$34:$B$777,V$11)+'СЕТ СН'!$F$9+СВЦЭМ!$D$10+'СЕТ СН'!$F$6-'СЕТ СН'!$F$19</f>
        <v>-389.38838411</v>
      </c>
      <c r="W42" s="37">
        <f>SUMIFS(СВЦЭМ!$C$34:$C$777,СВЦЭМ!$A$34:$A$777,$A42,СВЦЭМ!$B$34:$B$777,W$11)+'СЕТ СН'!$F$9+СВЦЭМ!$D$10+'СЕТ СН'!$F$6-'СЕТ СН'!$F$19</f>
        <v>-389.38838411</v>
      </c>
      <c r="X42" s="37">
        <f>SUMIFS(СВЦЭМ!$C$34:$C$777,СВЦЭМ!$A$34:$A$777,$A42,СВЦЭМ!$B$34:$B$777,X$11)+'СЕТ СН'!$F$9+СВЦЭМ!$D$10+'СЕТ СН'!$F$6-'СЕТ СН'!$F$19</f>
        <v>-389.38838411</v>
      </c>
      <c r="Y42" s="37">
        <f>SUMIFS(СВЦЭМ!$C$34:$C$777,СВЦЭМ!$A$34:$A$777,$A42,СВЦЭМ!$B$34:$B$777,Y$11)+'СЕТ СН'!$F$9+СВЦЭМ!$D$10+'СЕТ СН'!$F$6-'СЕТ СН'!$F$19</f>
        <v>-389.38838411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01.02.2018</v>
      </c>
      <c r="B48" s="37">
        <f>SUMIFS(СВЦЭМ!$C$34:$C$777,СВЦЭМ!$A$34:$A$777,$A48,СВЦЭМ!$B$34:$B$777,B$47)+'СЕТ СН'!$G$9+СВЦЭМ!$D$10+'СЕТ СН'!$G$6-'СЕТ СН'!$G$19</f>
        <v>955.51137141999982</v>
      </c>
      <c r="C48" s="37">
        <f>SUMIFS(СВЦЭМ!$C$34:$C$777,СВЦЭМ!$A$34:$A$777,$A48,СВЦЭМ!$B$34:$B$777,C$47)+'СЕТ СН'!$G$9+СВЦЭМ!$D$10+'СЕТ СН'!$G$6-'СЕТ СН'!$G$19</f>
        <v>992.04581092000001</v>
      </c>
      <c r="D48" s="37">
        <f>SUMIFS(СВЦЭМ!$C$34:$C$777,СВЦЭМ!$A$34:$A$777,$A48,СВЦЭМ!$B$34:$B$777,D$47)+'СЕТ СН'!$G$9+СВЦЭМ!$D$10+'СЕТ СН'!$G$6-'СЕТ СН'!$G$19</f>
        <v>1046.2371990299998</v>
      </c>
      <c r="E48" s="37">
        <f>SUMIFS(СВЦЭМ!$C$34:$C$777,СВЦЭМ!$A$34:$A$777,$A48,СВЦЭМ!$B$34:$B$777,E$47)+'СЕТ СН'!$G$9+СВЦЭМ!$D$10+'СЕТ СН'!$G$6-'СЕТ СН'!$G$19</f>
        <v>1061.2862978499998</v>
      </c>
      <c r="F48" s="37">
        <f>SUMIFS(СВЦЭМ!$C$34:$C$777,СВЦЭМ!$A$34:$A$777,$A48,СВЦЭМ!$B$34:$B$777,F$47)+'СЕТ СН'!$G$9+СВЦЭМ!$D$10+'СЕТ СН'!$G$6-'СЕТ СН'!$G$19</f>
        <v>1057.7639003899999</v>
      </c>
      <c r="G48" s="37">
        <f>SUMIFS(СВЦЭМ!$C$34:$C$777,СВЦЭМ!$A$34:$A$777,$A48,СВЦЭМ!$B$34:$B$777,G$47)+'СЕТ СН'!$G$9+СВЦЭМ!$D$10+'СЕТ СН'!$G$6-'СЕТ СН'!$G$19</f>
        <v>1034.1853861699997</v>
      </c>
      <c r="H48" s="37">
        <f>SUMIFS(СВЦЭМ!$C$34:$C$777,СВЦЭМ!$A$34:$A$777,$A48,СВЦЭМ!$B$34:$B$777,H$47)+'СЕТ СН'!$G$9+СВЦЭМ!$D$10+'СЕТ СН'!$G$6-'СЕТ СН'!$G$19</f>
        <v>1011.4828075799998</v>
      </c>
      <c r="I48" s="37">
        <f>SUMIFS(СВЦЭМ!$C$34:$C$777,СВЦЭМ!$A$34:$A$777,$A48,СВЦЭМ!$B$34:$B$777,I$47)+'СЕТ СН'!$G$9+СВЦЭМ!$D$10+'СЕТ СН'!$G$6-'СЕТ СН'!$G$19</f>
        <v>923.09383438999987</v>
      </c>
      <c r="J48" s="37">
        <f>SUMIFS(СВЦЭМ!$C$34:$C$777,СВЦЭМ!$A$34:$A$777,$A48,СВЦЭМ!$B$34:$B$777,J$47)+'СЕТ СН'!$G$9+СВЦЭМ!$D$10+'СЕТ СН'!$G$6-'СЕТ СН'!$G$19</f>
        <v>872.13181955999983</v>
      </c>
      <c r="K48" s="37">
        <f>SUMIFS(СВЦЭМ!$C$34:$C$777,СВЦЭМ!$A$34:$A$777,$A48,СВЦЭМ!$B$34:$B$777,K$47)+'СЕТ СН'!$G$9+СВЦЭМ!$D$10+'СЕТ СН'!$G$6-'СЕТ СН'!$G$19</f>
        <v>852.68316974999982</v>
      </c>
      <c r="L48" s="37">
        <f>SUMIFS(СВЦЭМ!$C$34:$C$777,СВЦЭМ!$A$34:$A$777,$A48,СВЦЭМ!$B$34:$B$777,L$47)+'СЕТ СН'!$G$9+СВЦЭМ!$D$10+'СЕТ СН'!$G$6-'СЕТ СН'!$G$19</f>
        <v>838.84602748000009</v>
      </c>
      <c r="M48" s="37">
        <f>SUMIFS(СВЦЭМ!$C$34:$C$777,СВЦЭМ!$A$34:$A$777,$A48,СВЦЭМ!$B$34:$B$777,M$47)+'СЕТ СН'!$G$9+СВЦЭМ!$D$10+'СЕТ СН'!$G$6-'СЕТ СН'!$G$19</f>
        <v>844.95573764999983</v>
      </c>
      <c r="N48" s="37">
        <f>SUMIFS(СВЦЭМ!$C$34:$C$777,СВЦЭМ!$A$34:$A$777,$A48,СВЦЭМ!$B$34:$B$777,N$47)+'СЕТ СН'!$G$9+СВЦЭМ!$D$10+'СЕТ СН'!$G$6-'СЕТ СН'!$G$19</f>
        <v>847.60953121999989</v>
      </c>
      <c r="O48" s="37">
        <f>SUMIFS(СВЦЭМ!$C$34:$C$777,СВЦЭМ!$A$34:$A$777,$A48,СВЦЭМ!$B$34:$B$777,O$47)+'СЕТ СН'!$G$9+СВЦЭМ!$D$10+'СЕТ СН'!$G$6-'СЕТ СН'!$G$19</f>
        <v>854.65936614999998</v>
      </c>
      <c r="P48" s="37">
        <f>SUMIFS(СВЦЭМ!$C$34:$C$777,СВЦЭМ!$A$34:$A$777,$A48,СВЦЭМ!$B$34:$B$777,P$47)+'СЕТ СН'!$G$9+СВЦЭМ!$D$10+'СЕТ СН'!$G$6-'СЕТ СН'!$G$19</f>
        <v>866.33933168999999</v>
      </c>
      <c r="Q48" s="37">
        <f>SUMIFS(СВЦЭМ!$C$34:$C$777,СВЦЭМ!$A$34:$A$777,$A48,СВЦЭМ!$B$34:$B$777,Q$47)+'СЕТ СН'!$G$9+СВЦЭМ!$D$10+'СЕТ СН'!$G$6-'СЕТ СН'!$G$19</f>
        <v>877.06744526</v>
      </c>
      <c r="R48" s="37">
        <f>SUMIFS(СВЦЭМ!$C$34:$C$777,СВЦЭМ!$A$34:$A$777,$A48,СВЦЭМ!$B$34:$B$777,R$47)+'СЕТ СН'!$G$9+СВЦЭМ!$D$10+'СЕТ СН'!$G$6-'СЕТ СН'!$G$19</f>
        <v>879.30619403999992</v>
      </c>
      <c r="S48" s="37">
        <f>SUMIFS(СВЦЭМ!$C$34:$C$777,СВЦЭМ!$A$34:$A$777,$A48,СВЦЭМ!$B$34:$B$777,S$47)+'СЕТ СН'!$G$9+СВЦЭМ!$D$10+'СЕТ СН'!$G$6-'СЕТ СН'!$G$19</f>
        <v>875.96261921000007</v>
      </c>
      <c r="T48" s="37">
        <f>SUMIFS(СВЦЭМ!$C$34:$C$777,СВЦЭМ!$A$34:$A$777,$A48,СВЦЭМ!$B$34:$B$777,T$47)+'СЕТ СН'!$G$9+СВЦЭМ!$D$10+'СЕТ СН'!$G$6-'СЕТ СН'!$G$19</f>
        <v>838.33584227999984</v>
      </c>
      <c r="U48" s="37">
        <f>SUMIFS(СВЦЭМ!$C$34:$C$777,СВЦЭМ!$A$34:$A$777,$A48,СВЦЭМ!$B$34:$B$777,U$47)+'СЕТ СН'!$G$9+СВЦЭМ!$D$10+'СЕТ СН'!$G$6-'СЕТ СН'!$G$19</f>
        <v>831.68124137000007</v>
      </c>
      <c r="V48" s="37">
        <f>SUMIFS(СВЦЭМ!$C$34:$C$777,СВЦЭМ!$A$34:$A$777,$A48,СВЦЭМ!$B$34:$B$777,V$47)+'СЕТ СН'!$G$9+СВЦЭМ!$D$10+'СЕТ СН'!$G$6-'СЕТ СН'!$G$19</f>
        <v>835.95709206000004</v>
      </c>
      <c r="W48" s="37">
        <f>SUMIFS(СВЦЭМ!$C$34:$C$777,СВЦЭМ!$A$34:$A$777,$A48,СВЦЭМ!$B$34:$B$777,W$47)+'СЕТ СН'!$G$9+СВЦЭМ!$D$10+'СЕТ СН'!$G$6-'СЕТ СН'!$G$19</f>
        <v>840.66102659000001</v>
      </c>
      <c r="X48" s="37">
        <f>SUMIFS(СВЦЭМ!$C$34:$C$777,СВЦЭМ!$A$34:$A$777,$A48,СВЦЭМ!$B$34:$B$777,X$47)+'СЕТ СН'!$G$9+СВЦЭМ!$D$10+'СЕТ СН'!$G$6-'СЕТ СН'!$G$19</f>
        <v>852.22303862000001</v>
      </c>
      <c r="Y48" s="37">
        <f>SUMIFS(СВЦЭМ!$C$34:$C$777,СВЦЭМ!$A$34:$A$777,$A48,СВЦЭМ!$B$34:$B$777,Y$47)+'СЕТ СН'!$G$9+СВЦЭМ!$D$10+'СЕТ СН'!$G$6-'СЕТ СН'!$G$19</f>
        <v>925.5284544299999</v>
      </c>
    </row>
    <row r="49" spans="1:25" ht="15.75" x14ac:dyDescent="0.2">
      <c r="A49" s="36">
        <f>A48+1</f>
        <v>43133</v>
      </c>
      <c r="B49" s="37">
        <f>SUMIFS(СВЦЭМ!$C$34:$C$777,СВЦЭМ!$A$34:$A$777,$A49,СВЦЭМ!$B$34:$B$777,B$47)+'СЕТ СН'!$G$9+СВЦЭМ!$D$10+'СЕТ СН'!$G$6-'СЕТ СН'!$G$19</f>
        <v>979.42911062999985</v>
      </c>
      <c r="C49" s="37">
        <f>SUMIFS(СВЦЭМ!$C$34:$C$777,СВЦЭМ!$A$34:$A$777,$A49,СВЦЭМ!$B$34:$B$777,C$47)+'СЕТ СН'!$G$9+СВЦЭМ!$D$10+'СЕТ СН'!$G$6-'СЕТ СН'!$G$19</f>
        <v>1018.6284959699998</v>
      </c>
      <c r="D49" s="37">
        <f>SUMIFS(СВЦЭМ!$C$34:$C$777,СВЦЭМ!$A$34:$A$777,$A49,СВЦЭМ!$B$34:$B$777,D$47)+'СЕТ СН'!$G$9+СВЦЭМ!$D$10+'СЕТ СН'!$G$6-'СЕТ СН'!$G$19</f>
        <v>1082.8130614899997</v>
      </c>
      <c r="E49" s="37">
        <f>SUMIFS(СВЦЭМ!$C$34:$C$777,СВЦЭМ!$A$34:$A$777,$A49,СВЦЭМ!$B$34:$B$777,E$47)+'СЕТ СН'!$G$9+СВЦЭМ!$D$10+'СЕТ СН'!$G$6-'СЕТ СН'!$G$19</f>
        <v>1096.20995223</v>
      </c>
      <c r="F49" s="37">
        <f>SUMIFS(СВЦЭМ!$C$34:$C$777,СВЦЭМ!$A$34:$A$777,$A49,СВЦЭМ!$B$34:$B$777,F$47)+'СЕТ СН'!$G$9+СВЦЭМ!$D$10+'СЕТ СН'!$G$6-'СЕТ СН'!$G$19</f>
        <v>1094.9572136100001</v>
      </c>
      <c r="G49" s="37">
        <f>SUMIFS(СВЦЭМ!$C$34:$C$777,СВЦЭМ!$A$34:$A$777,$A49,СВЦЭМ!$B$34:$B$777,G$47)+'СЕТ СН'!$G$9+СВЦЭМ!$D$10+'СЕТ СН'!$G$6-'СЕТ СН'!$G$19</f>
        <v>1071.14516245</v>
      </c>
      <c r="H49" s="37">
        <f>SUMIFS(СВЦЭМ!$C$34:$C$777,СВЦЭМ!$A$34:$A$777,$A49,СВЦЭМ!$B$34:$B$777,H$47)+'СЕТ СН'!$G$9+СВЦЭМ!$D$10+'СЕТ СН'!$G$6-'СЕТ СН'!$G$19</f>
        <v>1005.5302511400001</v>
      </c>
      <c r="I49" s="37">
        <f>SUMIFS(СВЦЭМ!$C$34:$C$777,СВЦЭМ!$A$34:$A$777,$A49,СВЦЭМ!$B$34:$B$777,I$47)+'СЕТ СН'!$G$9+СВЦЭМ!$D$10+'СЕТ СН'!$G$6-'СЕТ СН'!$G$19</f>
        <v>916.61181008000005</v>
      </c>
      <c r="J49" s="37">
        <f>SUMIFS(СВЦЭМ!$C$34:$C$777,СВЦЭМ!$A$34:$A$777,$A49,СВЦЭМ!$B$34:$B$777,J$47)+'СЕТ СН'!$G$9+СВЦЭМ!$D$10+'СЕТ СН'!$G$6-'СЕТ СН'!$G$19</f>
        <v>853.05737982999983</v>
      </c>
      <c r="K49" s="37">
        <f>SUMIFS(СВЦЭМ!$C$34:$C$777,СВЦЭМ!$A$34:$A$777,$A49,СВЦЭМ!$B$34:$B$777,K$47)+'СЕТ СН'!$G$9+СВЦЭМ!$D$10+'СЕТ СН'!$G$6-'СЕТ СН'!$G$19</f>
        <v>812.7532845500001</v>
      </c>
      <c r="L49" s="37">
        <f>SUMIFS(СВЦЭМ!$C$34:$C$777,СВЦЭМ!$A$34:$A$777,$A49,СВЦЭМ!$B$34:$B$777,L$47)+'СЕТ СН'!$G$9+СВЦЭМ!$D$10+'СЕТ СН'!$G$6-'СЕТ СН'!$G$19</f>
        <v>800.58170024000003</v>
      </c>
      <c r="M49" s="37">
        <f>SUMIFS(СВЦЭМ!$C$34:$C$777,СВЦЭМ!$A$34:$A$777,$A49,СВЦЭМ!$B$34:$B$777,M$47)+'СЕТ СН'!$G$9+СВЦЭМ!$D$10+'СЕТ СН'!$G$6-'СЕТ СН'!$G$19</f>
        <v>810.59221786000001</v>
      </c>
      <c r="N49" s="37">
        <f>SUMIFS(СВЦЭМ!$C$34:$C$777,СВЦЭМ!$A$34:$A$777,$A49,СВЦЭМ!$B$34:$B$777,N$47)+'СЕТ СН'!$G$9+СВЦЭМ!$D$10+'СЕТ СН'!$G$6-'СЕТ СН'!$G$19</f>
        <v>829.16648788999998</v>
      </c>
      <c r="O49" s="37">
        <f>SUMIFS(СВЦЭМ!$C$34:$C$777,СВЦЭМ!$A$34:$A$777,$A49,СВЦЭМ!$B$34:$B$777,O$47)+'СЕТ СН'!$G$9+СВЦЭМ!$D$10+'СЕТ СН'!$G$6-'СЕТ СН'!$G$19</f>
        <v>838.92196249999995</v>
      </c>
      <c r="P49" s="37">
        <f>SUMIFS(СВЦЭМ!$C$34:$C$777,СВЦЭМ!$A$34:$A$777,$A49,СВЦЭМ!$B$34:$B$777,P$47)+'СЕТ СН'!$G$9+СВЦЭМ!$D$10+'СЕТ СН'!$G$6-'СЕТ СН'!$G$19</f>
        <v>854.2939342599999</v>
      </c>
      <c r="Q49" s="37">
        <f>SUMIFS(СВЦЭМ!$C$34:$C$777,СВЦЭМ!$A$34:$A$777,$A49,СВЦЭМ!$B$34:$B$777,Q$47)+'СЕТ СН'!$G$9+СВЦЭМ!$D$10+'СЕТ СН'!$G$6-'СЕТ СН'!$G$19</f>
        <v>863.87457310000002</v>
      </c>
      <c r="R49" s="37">
        <f>SUMIFS(СВЦЭМ!$C$34:$C$777,СВЦЭМ!$A$34:$A$777,$A49,СВЦЭМ!$B$34:$B$777,R$47)+'СЕТ СН'!$G$9+СВЦЭМ!$D$10+'СЕТ СН'!$G$6-'СЕТ СН'!$G$19</f>
        <v>875.7484088299999</v>
      </c>
      <c r="S49" s="37">
        <f>SUMIFS(СВЦЭМ!$C$34:$C$777,СВЦЭМ!$A$34:$A$777,$A49,СВЦЭМ!$B$34:$B$777,S$47)+'СЕТ СН'!$G$9+СВЦЭМ!$D$10+'СЕТ СН'!$G$6-'СЕТ СН'!$G$19</f>
        <v>868.59659080999984</v>
      </c>
      <c r="T49" s="37">
        <f>SUMIFS(СВЦЭМ!$C$34:$C$777,СВЦЭМ!$A$34:$A$777,$A49,СВЦЭМ!$B$34:$B$777,T$47)+'СЕТ СН'!$G$9+СВЦЭМ!$D$10+'СЕТ СН'!$G$6-'СЕТ СН'!$G$19</f>
        <v>830.48525102999986</v>
      </c>
      <c r="U49" s="37">
        <f>SUMIFS(СВЦЭМ!$C$34:$C$777,СВЦЭМ!$A$34:$A$777,$A49,СВЦЭМ!$B$34:$B$777,U$47)+'СЕТ СН'!$G$9+СВЦЭМ!$D$10+'СЕТ СН'!$G$6-'СЕТ СН'!$G$19</f>
        <v>812.17647379999983</v>
      </c>
      <c r="V49" s="37">
        <f>SUMIFS(СВЦЭМ!$C$34:$C$777,СВЦЭМ!$A$34:$A$777,$A49,СВЦЭМ!$B$34:$B$777,V$47)+'СЕТ СН'!$G$9+СВЦЭМ!$D$10+'СЕТ СН'!$G$6-'СЕТ СН'!$G$19</f>
        <v>821.49164260999999</v>
      </c>
      <c r="W49" s="37">
        <f>SUMIFS(СВЦЭМ!$C$34:$C$777,СВЦЭМ!$A$34:$A$777,$A49,СВЦЭМ!$B$34:$B$777,W$47)+'СЕТ СН'!$G$9+СВЦЭМ!$D$10+'СЕТ СН'!$G$6-'СЕТ СН'!$G$19</f>
        <v>839.10655828999995</v>
      </c>
      <c r="X49" s="37">
        <f>SUMIFS(СВЦЭМ!$C$34:$C$777,СВЦЭМ!$A$34:$A$777,$A49,СВЦЭМ!$B$34:$B$777,X$47)+'СЕТ СН'!$G$9+СВЦЭМ!$D$10+'СЕТ СН'!$G$6-'СЕТ СН'!$G$19</f>
        <v>859.55154754999978</v>
      </c>
      <c r="Y49" s="37">
        <f>SUMIFS(СВЦЭМ!$C$34:$C$777,СВЦЭМ!$A$34:$A$777,$A49,СВЦЭМ!$B$34:$B$777,Y$47)+'СЕТ СН'!$G$9+СВЦЭМ!$D$10+'СЕТ СН'!$G$6-'СЕТ СН'!$G$19</f>
        <v>919.43485276000013</v>
      </c>
    </row>
    <row r="50" spans="1:25" ht="15.75" x14ac:dyDescent="0.2">
      <c r="A50" s="36">
        <f t="shared" ref="A50:A78" si="1">A49+1</f>
        <v>43134</v>
      </c>
      <c r="B50" s="37">
        <f>SUMIFS(СВЦЭМ!$C$34:$C$777,СВЦЭМ!$A$34:$A$777,$A50,СВЦЭМ!$B$34:$B$777,B$47)+'СЕТ СН'!$G$9+СВЦЭМ!$D$10+'СЕТ СН'!$G$6-'СЕТ СН'!$G$19</f>
        <v>956.18820629999993</v>
      </c>
      <c r="C50" s="37">
        <f>SUMIFS(СВЦЭМ!$C$34:$C$777,СВЦЭМ!$A$34:$A$777,$A50,СВЦЭМ!$B$34:$B$777,C$47)+'СЕТ СН'!$G$9+СВЦЭМ!$D$10+'СЕТ СН'!$G$6-'СЕТ СН'!$G$19</f>
        <v>994.07593154000017</v>
      </c>
      <c r="D50" s="37">
        <f>SUMIFS(СВЦЭМ!$C$34:$C$777,СВЦЭМ!$A$34:$A$777,$A50,СВЦЭМ!$B$34:$B$777,D$47)+'СЕТ СН'!$G$9+СВЦЭМ!$D$10+'СЕТ СН'!$G$6-'СЕТ СН'!$G$19</f>
        <v>1058.89863853</v>
      </c>
      <c r="E50" s="37">
        <f>SUMIFS(СВЦЭМ!$C$34:$C$777,СВЦЭМ!$A$34:$A$777,$A50,СВЦЭМ!$B$34:$B$777,E$47)+'СЕТ СН'!$G$9+СВЦЭМ!$D$10+'СЕТ СН'!$G$6-'СЕТ СН'!$G$19</f>
        <v>1068.64578059</v>
      </c>
      <c r="F50" s="37">
        <f>SUMIFS(СВЦЭМ!$C$34:$C$777,СВЦЭМ!$A$34:$A$777,$A50,СВЦЭМ!$B$34:$B$777,F$47)+'СЕТ СН'!$G$9+СВЦЭМ!$D$10+'СЕТ СН'!$G$6-'СЕТ СН'!$G$19</f>
        <v>1074.4718120099997</v>
      </c>
      <c r="G50" s="37">
        <f>SUMIFS(СВЦЭМ!$C$34:$C$777,СВЦЭМ!$A$34:$A$777,$A50,СВЦЭМ!$B$34:$B$777,G$47)+'СЕТ СН'!$G$9+СВЦЭМ!$D$10+'СЕТ СН'!$G$6-'СЕТ СН'!$G$19</f>
        <v>1055.0258448</v>
      </c>
      <c r="H50" s="37">
        <f>SUMIFS(СВЦЭМ!$C$34:$C$777,СВЦЭМ!$A$34:$A$777,$A50,СВЦЭМ!$B$34:$B$777,H$47)+'СЕТ СН'!$G$9+СВЦЭМ!$D$10+'СЕТ СН'!$G$6-'СЕТ СН'!$G$19</f>
        <v>1030.1153645999998</v>
      </c>
      <c r="I50" s="37">
        <f>SUMIFS(СВЦЭМ!$C$34:$C$777,СВЦЭМ!$A$34:$A$777,$A50,СВЦЭМ!$B$34:$B$777,I$47)+'СЕТ СН'!$G$9+СВЦЭМ!$D$10+'СЕТ СН'!$G$6-'СЕТ СН'!$G$19</f>
        <v>953.71975394999993</v>
      </c>
      <c r="J50" s="37">
        <f>SUMIFS(СВЦЭМ!$C$34:$C$777,СВЦЭМ!$A$34:$A$777,$A50,СВЦЭМ!$B$34:$B$777,J$47)+'СЕТ СН'!$G$9+СВЦЭМ!$D$10+'СЕТ СН'!$G$6-'СЕТ СН'!$G$19</f>
        <v>894.82480679999992</v>
      </c>
      <c r="K50" s="37">
        <f>SUMIFS(СВЦЭМ!$C$34:$C$777,СВЦЭМ!$A$34:$A$777,$A50,СВЦЭМ!$B$34:$B$777,K$47)+'СЕТ СН'!$G$9+СВЦЭМ!$D$10+'СЕТ СН'!$G$6-'СЕТ СН'!$G$19</f>
        <v>843.90294914999993</v>
      </c>
      <c r="L50" s="37">
        <f>SUMIFS(СВЦЭМ!$C$34:$C$777,СВЦЭМ!$A$34:$A$777,$A50,СВЦЭМ!$B$34:$B$777,L$47)+'СЕТ СН'!$G$9+СВЦЭМ!$D$10+'СЕТ СН'!$G$6-'СЕТ СН'!$G$19</f>
        <v>811.61812979999979</v>
      </c>
      <c r="M50" s="37">
        <f>SUMIFS(СВЦЭМ!$C$34:$C$777,СВЦЭМ!$A$34:$A$777,$A50,СВЦЭМ!$B$34:$B$777,M$47)+'СЕТ СН'!$G$9+СВЦЭМ!$D$10+'СЕТ СН'!$G$6-'СЕТ СН'!$G$19</f>
        <v>812.23453639000002</v>
      </c>
      <c r="N50" s="37">
        <f>SUMIFS(СВЦЭМ!$C$34:$C$777,СВЦЭМ!$A$34:$A$777,$A50,СВЦЭМ!$B$34:$B$777,N$47)+'СЕТ СН'!$G$9+СВЦЭМ!$D$10+'СЕТ СН'!$G$6-'СЕТ СН'!$G$19</f>
        <v>819.42297325999982</v>
      </c>
      <c r="O50" s="37">
        <f>SUMIFS(СВЦЭМ!$C$34:$C$777,СВЦЭМ!$A$34:$A$777,$A50,СВЦЭМ!$B$34:$B$777,O$47)+'СЕТ СН'!$G$9+СВЦЭМ!$D$10+'СЕТ СН'!$G$6-'СЕТ СН'!$G$19</f>
        <v>829.08657103999997</v>
      </c>
      <c r="P50" s="37">
        <f>SUMIFS(СВЦЭМ!$C$34:$C$777,СВЦЭМ!$A$34:$A$777,$A50,СВЦЭМ!$B$34:$B$777,P$47)+'СЕТ СН'!$G$9+СВЦЭМ!$D$10+'СЕТ СН'!$G$6-'СЕТ СН'!$G$19</f>
        <v>843.11343044999978</v>
      </c>
      <c r="Q50" s="37">
        <f>SUMIFS(СВЦЭМ!$C$34:$C$777,СВЦЭМ!$A$34:$A$777,$A50,СВЦЭМ!$B$34:$B$777,Q$47)+'СЕТ СН'!$G$9+СВЦЭМ!$D$10+'СЕТ СН'!$G$6-'СЕТ СН'!$G$19</f>
        <v>853.54894554999998</v>
      </c>
      <c r="R50" s="37">
        <f>SUMIFS(СВЦЭМ!$C$34:$C$777,СВЦЭМ!$A$34:$A$777,$A50,СВЦЭМ!$B$34:$B$777,R$47)+'СЕТ СН'!$G$9+СВЦЭМ!$D$10+'СЕТ СН'!$G$6-'СЕТ СН'!$G$19</f>
        <v>855.56392349999999</v>
      </c>
      <c r="S50" s="37">
        <f>SUMIFS(СВЦЭМ!$C$34:$C$777,СВЦЭМ!$A$34:$A$777,$A50,СВЦЭМ!$B$34:$B$777,S$47)+'СЕТ СН'!$G$9+СВЦЭМ!$D$10+'СЕТ СН'!$G$6-'СЕТ СН'!$G$19</f>
        <v>843.96505336999996</v>
      </c>
      <c r="T50" s="37">
        <f>SUMIFS(СВЦЭМ!$C$34:$C$777,СВЦЭМ!$A$34:$A$777,$A50,СВЦЭМ!$B$34:$B$777,T$47)+'СЕТ СН'!$G$9+СВЦЭМ!$D$10+'СЕТ СН'!$G$6-'СЕТ СН'!$G$19</f>
        <v>812.33793277999996</v>
      </c>
      <c r="U50" s="37">
        <f>SUMIFS(СВЦЭМ!$C$34:$C$777,СВЦЭМ!$A$34:$A$777,$A50,СВЦЭМ!$B$34:$B$777,U$47)+'СЕТ СН'!$G$9+СВЦЭМ!$D$10+'СЕТ СН'!$G$6-'СЕТ СН'!$G$19</f>
        <v>803.93029502999991</v>
      </c>
      <c r="V50" s="37">
        <f>SUMIFS(СВЦЭМ!$C$34:$C$777,СВЦЭМ!$A$34:$A$777,$A50,СВЦЭМ!$B$34:$B$777,V$47)+'СЕТ СН'!$G$9+СВЦЭМ!$D$10+'СЕТ СН'!$G$6-'СЕТ СН'!$G$19</f>
        <v>813.08206837</v>
      </c>
      <c r="W50" s="37">
        <f>SUMIFS(СВЦЭМ!$C$34:$C$777,СВЦЭМ!$A$34:$A$777,$A50,СВЦЭМ!$B$34:$B$777,W$47)+'СЕТ СН'!$G$9+СВЦЭМ!$D$10+'СЕТ СН'!$G$6-'СЕТ СН'!$G$19</f>
        <v>830.64046590999999</v>
      </c>
      <c r="X50" s="37">
        <f>SUMIFS(СВЦЭМ!$C$34:$C$777,СВЦЭМ!$A$34:$A$777,$A50,СВЦЭМ!$B$34:$B$777,X$47)+'СЕТ СН'!$G$9+СВЦЭМ!$D$10+'СЕТ СН'!$G$6-'СЕТ СН'!$G$19</f>
        <v>857.2532021899998</v>
      </c>
      <c r="Y50" s="37">
        <f>SUMIFS(СВЦЭМ!$C$34:$C$777,СВЦЭМ!$A$34:$A$777,$A50,СВЦЭМ!$B$34:$B$777,Y$47)+'СЕТ СН'!$G$9+СВЦЭМ!$D$10+'СЕТ СН'!$G$6-'СЕТ СН'!$G$19</f>
        <v>928.7163686199998</v>
      </c>
    </row>
    <row r="51" spans="1:25" ht="15.75" x14ac:dyDescent="0.2">
      <c r="A51" s="36">
        <f t="shared" si="1"/>
        <v>43135</v>
      </c>
      <c r="B51" s="37">
        <f>SUMIFS(СВЦЭМ!$C$34:$C$777,СВЦЭМ!$A$34:$A$777,$A51,СВЦЭМ!$B$34:$B$777,B$47)+'СЕТ СН'!$G$9+СВЦЭМ!$D$10+'СЕТ СН'!$G$6-'СЕТ СН'!$G$19</f>
        <v>931.15493117000017</v>
      </c>
      <c r="C51" s="37">
        <f>SUMIFS(СВЦЭМ!$C$34:$C$777,СВЦЭМ!$A$34:$A$777,$A51,СВЦЭМ!$B$34:$B$777,C$47)+'СЕТ СН'!$G$9+СВЦЭМ!$D$10+'СЕТ СН'!$G$6-'СЕТ СН'!$G$19</f>
        <v>948.37563329999978</v>
      </c>
      <c r="D51" s="37">
        <f>SUMIFS(СВЦЭМ!$C$34:$C$777,СВЦЭМ!$A$34:$A$777,$A51,СВЦЭМ!$B$34:$B$777,D$47)+'СЕТ СН'!$G$9+СВЦЭМ!$D$10+'СЕТ СН'!$G$6-'СЕТ СН'!$G$19</f>
        <v>1016.1409442800001</v>
      </c>
      <c r="E51" s="37">
        <f>SUMIFS(СВЦЭМ!$C$34:$C$777,СВЦЭМ!$A$34:$A$777,$A51,СВЦЭМ!$B$34:$B$777,E$47)+'СЕТ СН'!$G$9+СВЦЭМ!$D$10+'СЕТ СН'!$G$6-'СЕТ СН'!$G$19</f>
        <v>1022.9252134999998</v>
      </c>
      <c r="F51" s="37">
        <f>SUMIFS(СВЦЭМ!$C$34:$C$777,СВЦЭМ!$A$34:$A$777,$A51,СВЦЭМ!$B$34:$B$777,F$47)+'СЕТ СН'!$G$9+СВЦЭМ!$D$10+'СЕТ СН'!$G$6-'СЕТ СН'!$G$19</f>
        <v>1024.5211228399999</v>
      </c>
      <c r="G51" s="37">
        <f>SUMIFS(СВЦЭМ!$C$34:$C$777,СВЦЭМ!$A$34:$A$777,$A51,СВЦЭМ!$B$34:$B$777,G$47)+'СЕТ СН'!$G$9+СВЦЭМ!$D$10+'СЕТ СН'!$G$6-'СЕТ СН'!$G$19</f>
        <v>1014.6150301499998</v>
      </c>
      <c r="H51" s="37">
        <f>SUMIFS(СВЦЭМ!$C$34:$C$777,СВЦЭМ!$A$34:$A$777,$A51,СВЦЭМ!$B$34:$B$777,H$47)+'СЕТ СН'!$G$9+СВЦЭМ!$D$10+'СЕТ СН'!$G$6-'СЕТ СН'!$G$19</f>
        <v>994.7002377</v>
      </c>
      <c r="I51" s="37">
        <f>SUMIFS(СВЦЭМ!$C$34:$C$777,СВЦЭМ!$A$34:$A$777,$A51,СВЦЭМ!$B$34:$B$777,I$47)+'СЕТ СН'!$G$9+СВЦЭМ!$D$10+'СЕТ СН'!$G$6-'СЕТ СН'!$G$19</f>
        <v>930.97528016999979</v>
      </c>
      <c r="J51" s="37">
        <f>SUMIFS(СВЦЭМ!$C$34:$C$777,СВЦЭМ!$A$34:$A$777,$A51,СВЦЭМ!$B$34:$B$777,J$47)+'СЕТ СН'!$G$9+СВЦЭМ!$D$10+'СЕТ СН'!$G$6-'СЕТ СН'!$G$19</f>
        <v>888.89978030999998</v>
      </c>
      <c r="K51" s="37">
        <f>SUMIFS(СВЦЭМ!$C$34:$C$777,СВЦЭМ!$A$34:$A$777,$A51,СВЦЭМ!$B$34:$B$777,K$47)+'СЕТ СН'!$G$9+СВЦЭМ!$D$10+'СЕТ СН'!$G$6-'СЕТ СН'!$G$19</f>
        <v>836.44554157000005</v>
      </c>
      <c r="L51" s="37">
        <f>SUMIFS(СВЦЭМ!$C$34:$C$777,СВЦЭМ!$A$34:$A$777,$A51,СВЦЭМ!$B$34:$B$777,L$47)+'СЕТ СН'!$G$9+СВЦЭМ!$D$10+'СЕТ СН'!$G$6-'СЕТ СН'!$G$19</f>
        <v>793.96991145999993</v>
      </c>
      <c r="M51" s="37">
        <f>SUMIFS(СВЦЭМ!$C$34:$C$777,СВЦЭМ!$A$34:$A$777,$A51,СВЦЭМ!$B$34:$B$777,M$47)+'СЕТ СН'!$G$9+СВЦЭМ!$D$10+'СЕТ СН'!$G$6-'СЕТ СН'!$G$19</f>
        <v>787.98344108999993</v>
      </c>
      <c r="N51" s="37">
        <f>SUMIFS(СВЦЭМ!$C$34:$C$777,СВЦЭМ!$A$34:$A$777,$A51,СВЦЭМ!$B$34:$B$777,N$47)+'СЕТ СН'!$G$9+СВЦЭМ!$D$10+'СЕТ СН'!$G$6-'СЕТ СН'!$G$19</f>
        <v>802.16103631999988</v>
      </c>
      <c r="O51" s="37">
        <f>SUMIFS(СВЦЭМ!$C$34:$C$777,СВЦЭМ!$A$34:$A$777,$A51,СВЦЭМ!$B$34:$B$777,O$47)+'СЕТ СН'!$G$9+СВЦЭМ!$D$10+'СЕТ СН'!$G$6-'СЕТ СН'!$G$19</f>
        <v>814.19080817999986</v>
      </c>
      <c r="P51" s="37">
        <f>SUMIFS(СВЦЭМ!$C$34:$C$777,СВЦЭМ!$A$34:$A$777,$A51,СВЦЭМ!$B$34:$B$777,P$47)+'СЕТ СН'!$G$9+СВЦЭМ!$D$10+'СЕТ СН'!$G$6-'СЕТ СН'!$G$19</f>
        <v>822.32889706999993</v>
      </c>
      <c r="Q51" s="37">
        <f>SUMIFS(СВЦЭМ!$C$34:$C$777,СВЦЭМ!$A$34:$A$777,$A51,СВЦЭМ!$B$34:$B$777,Q$47)+'СЕТ СН'!$G$9+СВЦЭМ!$D$10+'СЕТ СН'!$G$6-'СЕТ СН'!$G$19</f>
        <v>828.51417512</v>
      </c>
      <c r="R51" s="37">
        <f>SUMIFS(СВЦЭМ!$C$34:$C$777,СВЦЭМ!$A$34:$A$777,$A51,СВЦЭМ!$B$34:$B$777,R$47)+'СЕТ СН'!$G$9+СВЦЭМ!$D$10+'СЕТ СН'!$G$6-'СЕТ СН'!$G$19</f>
        <v>829.81141790999993</v>
      </c>
      <c r="S51" s="37">
        <f>SUMIFS(СВЦЭМ!$C$34:$C$777,СВЦЭМ!$A$34:$A$777,$A51,СВЦЭМ!$B$34:$B$777,S$47)+'СЕТ СН'!$G$9+СВЦЭМ!$D$10+'СЕТ СН'!$G$6-'СЕТ СН'!$G$19</f>
        <v>818.64295748999996</v>
      </c>
      <c r="T51" s="37">
        <f>SUMIFS(СВЦЭМ!$C$34:$C$777,СВЦЭМ!$A$34:$A$777,$A51,СВЦЭМ!$B$34:$B$777,T$47)+'СЕТ СН'!$G$9+СВЦЭМ!$D$10+'СЕТ СН'!$G$6-'СЕТ СН'!$G$19</f>
        <v>807.51559122999981</v>
      </c>
      <c r="U51" s="37">
        <f>SUMIFS(СВЦЭМ!$C$34:$C$777,СВЦЭМ!$A$34:$A$777,$A51,СВЦЭМ!$B$34:$B$777,U$47)+'СЕТ СН'!$G$9+СВЦЭМ!$D$10+'СЕТ СН'!$G$6-'СЕТ СН'!$G$19</f>
        <v>813.26553213999989</v>
      </c>
      <c r="V51" s="37">
        <f>SUMIFS(СВЦЭМ!$C$34:$C$777,СВЦЭМ!$A$34:$A$777,$A51,СВЦЭМ!$B$34:$B$777,V$47)+'СЕТ СН'!$G$9+СВЦЭМ!$D$10+'СЕТ СН'!$G$6-'СЕТ СН'!$G$19</f>
        <v>800.56779815999982</v>
      </c>
      <c r="W51" s="37">
        <f>SUMIFS(СВЦЭМ!$C$34:$C$777,СВЦЭМ!$A$34:$A$777,$A51,СВЦЭМ!$B$34:$B$777,W$47)+'СЕТ СН'!$G$9+СВЦЭМ!$D$10+'СЕТ СН'!$G$6-'СЕТ СН'!$G$19</f>
        <v>785.45700154000008</v>
      </c>
      <c r="X51" s="37">
        <f>SUMIFS(СВЦЭМ!$C$34:$C$777,СВЦЭМ!$A$34:$A$777,$A51,СВЦЭМ!$B$34:$B$777,X$47)+'СЕТ СН'!$G$9+СВЦЭМ!$D$10+'СЕТ СН'!$G$6-'СЕТ СН'!$G$19</f>
        <v>804.07164883000007</v>
      </c>
      <c r="Y51" s="37">
        <f>SUMIFS(СВЦЭМ!$C$34:$C$777,СВЦЭМ!$A$34:$A$777,$A51,СВЦЭМ!$B$34:$B$777,Y$47)+'СЕТ СН'!$G$9+СВЦЭМ!$D$10+'СЕТ СН'!$G$6-'СЕТ СН'!$G$19</f>
        <v>871.52736904000005</v>
      </c>
    </row>
    <row r="52" spans="1:25" ht="15.75" x14ac:dyDescent="0.2">
      <c r="A52" s="36">
        <f t="shared" si="1"/>
        <v>43136</v>
      </c>
      <c r="B52" s="37">
        <f>SUMIFS(СВЦЭМ!$C$34:$C$777,СВЦЭМ!$A$34:$A$777,$A52,СВЦЭМ!$B$34:$B$777,B$47)+'СЕТ СН'!$G$9+СВЦЭМ!$D$10+'СЕТ СН'!$G$6-'СЕТ СН'!$G$19</f>
        <v>978.13456301999997</v>
      </c>
      <c r="C52" s="37">
        <f>SUMIFS(СВЦЭМ!$C$34:$C$777,СВЦЭМ!$A$34:$A$777,$A52,СВЦЭМ!$B$34:$B$777,C$47)+'СЕТ СН'!$G$9+СВЦЭМ!$D$10+'СЕТ СН'!$G$6-'СЕТ СН'!$G$19</f>
        <v>1012.5527731499998</v>
      </c>
      <c r="D52" s="37">
        <f>SUMIFS(СВЦЭМ!$C$34:$C$777,СВЦЭМ!$A$34:$A$777,$A52,СВЦЭМ!$B$34:$B$777,D$47)+'СЕТ СН'!$G$9+СВЦЭМ!$D$10+'СЕТ СН'!$G$6-'СЕТ СН'!$G$19</f>
        <v>1069.0674913399998</v>
      </c>
      <c r="E52" s="37">
        <f>SUMIFS(СВЦЭМ!$C$34:$C$777,СВЦЭМ!$A$34:$A$777,$A52,СВЦЭМ!$B$34:$B$777,E$47)+'СЕТ СН'!$G$9+СВЦЭМ!$D$10+'СЕТ СН'!$G$6-'СЕТ СН'!$G$19</f>
        <v>1082.4551535199998</v>
      </c>
      <c r="F52" s="37">
        <f>SUMIFS(СВЦЭМ!$C$34:$C$777,СВЦЭМ!$A$34:$A$777,$A52,СВЦЭМ!$B$34:$B$777,F$47)+'СЕТ СН'!$G$9+СВЦЭМ!$D$10+'СЕТ СН'!$G$6-'СЕТ СН'!$G$19</f>
        <v>1081.7621937399999</v>
      </c>
      <c r="G52" s="37">
        <f>SUMIFS(СВЦЭМ!$C$34:$C$777,СВЦЭМ!$A$34:$A$777,$A52,СВЦЭМ!$B$34:$B$777,G$47)+'СЕТ СН'!$G$9+СВЦЭМ!$D$10+'СЕТ СН'!$G$6-'СЕТ СН'!$G$19</f>
        <v>1066.1488681199999</v>
      </c>
      <c r="H52" s="37">
        <f>SUMIFS(СВЦЭМ!$C$34:$C$777,СВЦЭМ!$A$34:$A$777,$A52,СВЦЭМ!$B$34:$B$777,H$47)+'СЕТ СН'!$G$9+СВЦЭМ!$D$10+'СЕТ СН'!$G$6-'СЕТ СН'!$G$19</f>
        <v>1001.7030342499999</v>
      </c>
      <c r="I52" s="37">
        <f>SUMIFS(СВЦЭМ!$C$34:$C$777,СВЦЭМ!$A$34:$A$777,$A52,СВЦЭМ!$B$34:$B$777,I$47)+'СЕТ СН'!$G$9+СВЦЭМ!$D$10+'СЕТ СН'!$G$6-'СЕТ СН'!$G$19</f>
        <v>897.1378058900001</v>
      </c>
      <c r="J52" s="37">
        <f>SUMIFS(СВЦЭМ!$C$34:$C$777,СВЦЭМ!$A$34:$A$777,$A52,СВЦЭМ!$B$34:$B$777,J$47)+'СЕТ СН'!$G$9+СВЦЭМ!$D$10+'СЕТ СН'!$G$6-'СЕТ СН'!$G$19</f>
        <v>866.33704615999989</v>
      </c>
      <c r="K52" s="37">
        <f>SUMIFS(СВЦЭМ!$C$34:$C$777,СВЦЭМ!$A$34:$A$777,$A52,СВЦЭМ!$B$34:$B$777,K$47)+'СЕТ СН'!$G$9+СВЦЭМ!$D$10+'СЕТ СН'!$G$6-'СЕТ СН'!$G$19</f>
        <v>861.32833059999996</v>
      </c>
      <c r="L52" s="37">
        <f>SUMIFS(СВЦЭМ!$C$34:$C$777,СВЦЭМ!$A$34:$A$777,$A52,СВЦЭМ!$B$34:$B$777,L$47)+'СЕТ СН'!$G$9+СВЦЭМ!$D$10+'СЕТ СН'!$G$6-'СЕТ СН'!$G$19</f>
        <v>856.18742280999993</v>
      </c>
      <c r="M52" s="37">
        <f>SUMIFS(СВЦЭМ!$C$34:$C$777,СВЦЭМ!$A$34:$A$777,$A52,СВЦЭМ!$B$34:$B$777,M$47)+'СЕТ СН'!$G$9+СВЦЭМ!$D$10+'СЕТ СН'!$G$6-'СЕТ СН'!$G$19</f>
        <v>855.70093251999981</v>
      </c>
      <c r="N52" s="37">
        <f>SUMIFS(СВЦЭМ!$C$34:$C$777,СВЦЭМ!$A$34:$A$777,$A52,СВЦЭМ!$B$34:$B$777,N$47)+'СЕТ СН'!$G$9+СВЦЭМ!$D$10+'СЕТ СН'!$G$6-'СЕТ СН'!$G$19</f>
        <v>851.32283173999997</v>
      </c>
      <c r="O52" s="37">
        <f>SUMIFS(СВЦЭМ!$C$34:$C$777,СВЦЭМ!$A$34:$A$777,$A52,СВЦЭМ!$B$34:$B$777,O$47)+'СЕТ СН'!$G$9+СВЦЭМ!$D$10+'СЕТ СН'!$G$6-'СЕТ СН'!$G$19</f>
        <v>853.61212108999996</v>
      </c>
      <c r="P52" s="37">
        <f>SUMIFS(СВЦЭМ!$C$34:$C$777,СВЦЭМ!$A$34:$A$777,$A52,СВЦЭМ!$B$34:$B$777,P$47)+'СЕТ СН'!$G$9+СВЦЭМ!$D$10+'СЕТ СН'!$G$6-'СЕТ СН'!$G$19</f>
        <v>869.21952669999985</v>
      </c>
      <c r="Q52" s="37">
        <f>SUMIFS(СВЦЭМ!$C$34:$C$777,СВЦЭМ!$A$34:$A$777,$A52,СВЦЭМ!$B$34:$B$777,Q$47)+'СЕТ СН'!$G$9+СВЦЭМ!$D$10+'СЕТ СН'!$G$6-'СЕТ СН'!$G$19</f>
        <v>874.65718916999992</v>
      </c>
      <c r="R52" s="37">
        <f>SUMIFS(СВЦЭМ!$C$34:$C$777,СВЦЭМ!$A$34:$A$777,$A52,СВЦЭМ!$B$34:$B$777,R$47)+'СЕТ СН'!$G$9+СВЦЭМ!$D$10+'СЕТ СН'!$G$6-'СЕТ СН'!$G$19</f>
        <v>881.98779252999987</v>
      </c>
      <c r="S52" s="37">
        <f>SUMIFS(СВЦЭМ!$C$34:$C$777,СВЦЭМ!$A$34:$A$777,$A52,СВЦЭМ!$B$34:$B$777,S$47)+'СЕТ СН'!$G$9+СВЦЭМ!$D$10+'СЕТ СН'!$G$6-'СЕТ СН'!$G$19</f>
        <v>879.71784133999984</v>
      </c>
      <c r="T52" s="37">
        <f>SUMIFS(СВЦЭМ!$C$34:$C$777,СВЦЭМ!$A$34:$A$777,$A52,СВЦЭМ!$B$34:$B$777,T$47)+'СЕТ СН'!$G$9+СВЦЭМ!$D$10+'СЕТ СН'!$G$6-'СЕТ СН'!$G$19</f>
        <v>854.16935838999996</v>
      </c>
      <c r="U52" s="37">
        <f>SUMIFS(СВЦЭМ!$C$34:$C$777,СВЦЭМ!$A$34:$A$777,$A52,СВЦЭМ!$B$34:$B$777,U$47)+'СЕТ СН'!$G$9+СВЦЭМ!$D$10+'СЕТ СН'!$G$6-'СЕТ СН'!$G$19</f>
        <v>846.86333399999978</v>
      </c>
      <c r="V52" s="37">
        <f>SUMIFS(СВЦЭМ!$C$34:$C$777,СВЦЭМ!$A$34:$A$777,$A52,СВЦЭМ!$B$34:$B$777,V$47)+'СЕТ СН'!$G$9+СВЦЭМ!$D$10+'СЕТ СН'!$G$6-'СЕТ СН'!$G$19</f>
        <v>844.7262889299999</v>
      </c>
      <c r="W52" s="37">
        <f>SUMIFS(СВЦЭМ!$C$34:$C$777,СВЦЭМ!$A$34:$A$777,$A52,СВЦЭМ!$B$34:$B$777,W$47)+'СЕТ СН'!$G$9+СВЦЭМ!$D$10+'СЕТ СН'!$G$6-'СЕТ СН'!$G$19</f>
        <v>849.18489658999999</v>
      </c>
      <c r="X52" s="37">
        <f>SUMIFS(СВЦЭМ!$C$34:$C$777,СВЦЭМ!$A$34:$A$777,$A52,СВЦЭМ!$B$34:$B$777,X$47)+'СЕТ СН'!$G$9+СВЦЭМ!$D$10+'СЕТ СН'!$G$6-'СЕТ СН'!$G$19</f>
        <v>869.0310284599999</v>
      </c>
      <c r="Y52" s="37">
        <f>SUMIFS(СВЦЭМ!$C$34:$C$777,СВЦЭМ!$A$34:$A$777,$A52,СВЦЭМ!$B$34:$B$777,Y$47)+'СЕТ СН'!$G$9+СВЦЭМ!$D$10+'СЕТ СН'!$G$6-'СЕТ СН'!$G$19</f>
        <v>948.24681242999998</v>
      </c>
    </row>
    <row r="53" spans="1:25" ht="15.75" x14ac:dyDescent="0.2">
      <c r="A53" s="36">
        <f t="shared" si="1"/>
        <v>43137</v>
      </c>
      <c r="B53" s="37">
        <f>SUMIFS(СВЦЭМ!$C$34:$C$777,СВЦЭМ!$A$34:$A$777,$A53,СВЦЭМ!$B$34:$B$777,B$47)+'СЕТ СН'!$G$9+СВЦЭМ!$D$10+'СЕТ СН'!$G$6-'СЕТ СН'!$G$19</f>
        <v>921.62452317999998</v>
      </c>
      <c r="C53" s="37">
        <f>SUMIFS(СВЦЭМ!$C$34:$C$777,СВЦЭМ!$A$34:$A$777,$A53,СВЦЭМ!$B$34:$B$777,C$47)+'СЕТ СН'!$G$9+СВЦЭМ!$D$10+'СЕТ СН'!$G$6-'СЕТ СН'!$G$19</f>
        <v>951.12828598999988</v>
      </c>
      <c r="D53" s="37">
        <f>SUMIFS(СВЦЭМ!$C$34:$C$777,СВЦЭМ!$A$34:$A$777,$A53,СВЦЭМ!$B$34:$B$777,D$47)+'СЕТ СН'!$G$9+СВЦЭМ!$D$10+'СЕТ СН'!$G$6-'СЕТ СН'!$G$19</f>
        <v>1021.9471405999999</v>
      </c>
      <c r="E53" s="37">
        <f>SUMIFS(СВЦЭМ!$C$34:$C$777,СВЦЭМ!$A$34:$A$777,$A53,СВЦЭМ!$B$34:$B$777,E$47)+'СЕТ СН'!$G$9+СВЦЭМ!$D$10+'СЕТ СН'!$G$6-'СЕТ СН'!$G$19</f>
        <v>1040.7297877699998</v>
      </c>
      <c r="F53" s="37">
        <f>SUMIFS(СВЦЭМ!$C$34:$C$777,СВЦЭМ!$A$34:$A$777,$A53,СВЦЭМ!$B$34:$B$777,F$47)+'СЕТ СН'!$G$9+СВЦЭМ!$D$10+'СЕТ СН'!$G$6-'СЕТ СН'!$G$19</f>
        <v>1031.9015343900001</v>
      </c>
      <c r="G53" s="37">
        <f>SUMIFS(СВЦЭМ!$C$34:$C$777,СВЦЭМ!$A$34:$A$777,$A53,СВЦЭМ!$B$34:$B$777,G$47)+'СЕТ СН'!$G$9+СВЦЭМ!$D$10+'СЕТ СН'!$G$6-'СЕТ СН'!$G$19</f>
        <v>1013.2257197599998</v>
      </c>
      <c r="H53" s="37">
        <f>SUMIFS(СВЦЭМ!$C$34:$C$777,СВЦЭМ!$A$34:$A$777,$A53,СВЦЭМ!$B$34:$B$777,H$47)+'СЕТ СН'!$G$9+СВЦЭМ!$D$10+'СЕТ СН'!$G$6-'СЕТ СН'!$G$19</f>
        <v>951.48761303000003</v>
      </c>
      <c r="I53" s="37">
        <f>SUMIFS(СВЦЭМ!$C$34:$C$777,СВЦЭМ!$A$34:$A$777,$A53,СВЦЭМ!$B$34:$B$777,I$47)+'СЕТ СН'!$G$9+СВЦЭМ!$D$10+'СЕТ СН'!$G$6-'СЕТ СН'!$G$19</f>
        <v>863.3716815099998</v>
      </c>
      <c r="J53" s="37">
        <f>SUMIFS(СВЦЭМ!$C$34:$C$777,СВЦЭМ!$A$34:$A$777,$A53,СВЦЭМ!$B$34:$B$777,J$47)+'СЕТ СН'!$G$9+СВЦЭМ!$D$10+'СЕТ СН'!$G$6-'СЕТ СН'!$G$19</f>
        <v>818.13862144999996</v>
      </c>
      <c r="K53" s="37">
        <f>SUMIFS(СВЦЭМ!$C$34:$C$777,СВЦЭМ!$A$34:$A$777,$A53,СВЦЭМ!$B$34:$B$777,K$47)+'СЕТ СН'!$G$9+СВЦЭМ!$D$10+'СЕТ СН'!$G$6-'СЕТ СН'!$G$19</f>
        <v>787.83063047000007</v>
      </c>
      <c r="L53" s="37">
        <f>SUMIFS(СВЦЭМ!$C$34:$C$777,СВЦЭМ!$A$34:$A$777,$A53,СВЦЭМ!$B$34:$B$777,L$47)+'СЕТ СН'!$G$9+СВЦЭМ!$D$10+'СЕТ СН'!$G$6-'СЕТ СН'!$G$19</f>
        <v>785.33252911000011</v>
      </c>
      <c r="M53" s="37">
        <f>SUMIFS(СВЦЭМ!$C$34:$C$777,СВЦЭМ!$A$34:$A$777,$A53,СВЦЭМ!$B$34:$B$777,M$47)+'СЕТ СН'!$G$9+СВЦЭМ!$D$10+'СЕТ СН'!$G$6-'СЕТ СН'!$G$19</f>
        <v>796.80050231999996</v>
      </c>
      <c r="N53" s="37">
        <f>SUMIFS(СВЦЭМ!$C$34:$C$777,СВЦЭМ!$A$34:$A$777,$A53,СВЦЭМ!$B$34:$B$777,N$47)+'СЕТ СН'!$G$9+СВЦЭМ!$D$10+'СЕТ СН'!$G$6-'СЕТ СН'!$G$19</f>
        <v>820.60036064999997</v>
      </c>
      <c r="O53" s="37">
        <f>SUMIFS(СВЦЭМ!$C$34:$C$777,СВЦЭМ!$A$34:$A$777,$A53,СВЦЭМ!$B$34:$B$777,O$47)+'СЕТ СН'!$G$9+СВЦЭМ!$D$10+'СЕТ СН'!$G$6-'СЕТ СН'!$G$19</f>
        <v>838.03364563999992</v>
      </c>
      <c r="P53" s="37">
        <f>SUMIFS(СВЦЭМ!$C$34:$C$777,СВЦЭМ!$A$34:$A$777,$A53,СВЦЭМ!$B$34:$B$777,P$47)+'СЕТ СН'!$G$9+СВЦЭМ!$D$10+'СЕТ СН'!$G$6-'СЕТ СН'!$G$19</f>
        <v>845.12425932999997</v>
      </c>
      <c r="Q53" s="37">
        <f>SUMIFS(СВЦЭМ!$C$34:$C$777,СВЦЭМ!$A$34:$A$777,$A53,СВЦЭМ!$B$34:$B$777,Q$47)+'СЕТ СН'!$G$9+СВЦЭМ!$D$10+'СЕТ СН'!$G$6-'СЕТ СН'!$G$19</f>
        <v>867.37575178000009</v>
      </c>
      <c r="R53" s="37">
        <f>SUMIFS(СВЦЭМ!$C$34:$C$777,СВЦЭМ!$A$34:$A$777,$A53,СВЦЭМ!$B$34:$B$777,R$47)+'СЕТ СН'!$G$9+СВЦЭМ!$D$10+'СЕТ СН'!$G$6-'СЕТ СН'!$G$19</f>
        <v>874.87265925999998</v>
      </c>
      <c r="S53" s="37">
        <f>SUMIFS(СВЦЭМ!$C$34:$C$777,СВЦЭМ!$A$34:$A$777,$A53,СВЦЭМ!$B$34:$B$777,S$47)+'СЕТ СН'!$G$9+СВЦЭМ!$D$10+'СЕТ СН'!$G$6-'СЕТ СН'!$G$19</f>
        <v>862.66101881999987</v>
      </c>
      <c r="T53" s="37">
        <f>SUMIFS(СВЦЭМ!$C$34:$C$777,СВЦЭМ!$A$34:$A$777,$A53,СВЦЭМ!$B$34:$B$777,T$47)+'СЕТ СН'!$G$9+СВЦЭМ!$D$10+'СЕТ СН'!$G$6-'СЕТ СН'!$G$19</f>
        <v>837.77507595000009</v>
      </c>
      <c r="U53" s="37">
        <f>SUMIFS(СВЦЭМ!$C$34:$C$777,СВЦЭМ!$A$34:$A$777,$A53,СВЦЭМ!$B$34:$B$777,U$47)+'СЕТ СН'!$G$9+СВЦЭМ!$D$10+'СЕТ СН'!$G$6-'СЕТ СН'!$G$19</f>
        <v>828.07457267999996</v>
      </c>
      <c r="V53" s="37">
        <f>SUMIFS(СВЦЭМ!$C$34:$C$777,СВЦЭМ!$A$34:$A$777,$A53,СВЦЭМ!$B$34:$B$777,V$47)+'СЕТ СН'!$G$9+СВЦЭМ!$D$10+'СЕТ СН'!$G$6-'СЕТ СН'!$G$19</f>
        <v>821.18303610999999</v>
      </c>
      <c r="W53" s="37">
        <f>SUMIFS(СВЦЭМ!$C$34:$C$777,СВЦЭМ!$A$34:$A$777,$A53,СВЦЭМ!$B$34:$B$777,W$47)+'СЕТ СН'!$G$9+СВЦЭМ!$D$10+'СЕТ СН'!$G$6-'СЕТ СН'!$G$19</f>
        <v>836.70305474999998</v>
      </c>
      <c r="X53" s="37">
        <f>SUMIFS(СВЦЭМ!$C$34:$C$777,СВЦЭМ!$A$34:$A$777,$A53,СВЦЭМ!$B$34:$B$777,X$47)+'СЕТ СН'!$G$9+СВЦЭМ!$D$10+'СЕТ СН'!$G$6-'СЕТ СН'!$G$19</f>
        <v>856.85616757999981</v>
      </c>
      <c r="Y53" s="37">
        <f>SUMIFS(СВЦЭМ!$C$34:$C$777,СВЦЭМ!$A$34:$A$777,$A53,СВЦЭМ!$B$34:$B$777,Y$47)+'СЕТ СН'!$G$9+СВЦЭМ!$D$10+'СЕТ СН'!$G$6-'СЕТ СН'!$G$19</f>
        <v>928.83841141000005</v>
      </c>
    </row>
    <row r="54" spans="1:25" ht="15.75" x14ac:dyDescent="0.2">
      <c r="A54" s="36">
        <f t="shared" si="1"/>
        <v>43138</v>
      </c>
      <c r="B54" s="37">
        <f>SUMIFS(СВЦЭМ!$C$34:$C$777,СВЦЭМ!$A$34:$A$777,$A54,СВЦЭМ!$B$34:$B$777,B$47)+'СЕТ СН'!$G$9+СВЦЭМ!$D$10+'СЕТ СН'!$G$6-'СЕТ СН'!$G$19</f>
        <v>993.99033956000005</v>
      </c>
      <c r="C54" s="37">
        <f>SUMIFS(СВЦЭМ!$C$34:$C$777,СВЦЭМ!$A$34:$A$777,$A54,СВЦЭМ!$B$34:$B$777,C$47)+'СЕТ СН'!$G$9+СВЦЭМ!$D$10+'СЕТ СН'!$G$6-'СЕТ СН'!$G$19</f>
        <v>1026.94792611</v>
      </c>
      <c r="D54" s="37">
        <f>SUMIFS(СВЦЭМ!$C$34:$C$777,СВЦЭМ!$A$34:$A$777,$A54,СВЦЭМ!$B$34:$B$777,D$47)+'СЕТ СН'!$G$9+СВЦЭМ!$D$10+'СЕТ СН'!$G$6-'СЕТ СН'!$G$19</f>
        <v>1095.5154121</v>
      </c>
      <c r="E54" s="37">
        <f>SUMIFS(СВЦЭМ!$C$34:$C$777,СВЦЭМ!$A$34:$A$777,$A54,СВЦЭМ!$B$34:$B$777,E$47)+'СЕТ СН'!$G$9+СВЦЭМ!$D$10+'СЕТ СН'!$G$6-'СЕТ СН'!$G$19</f>
        <v>1105.2393530099998</v>
      </c>
      <c r="F54" s="37">
        <f>SUMIFS(СВЦЭМ!$C$34:$C$777,СВЦЭМ!$A$34:$A$777,$A54,СВЦЭМ!$B$34:$B$777,F$47)+'СЕТ СН'!$G$9+СВЦЭМ!$D$10+'СЕТ СН'!$G$6-'СЕТ СН'!$G$19</f>
        <v>1102.01859337</v>
      </c>
      <c r="G54" s="37">
        <f>SUMIFS(СВЦЭМ!$C$34:$C$777,СВЦЭМ!$A$34:$A$777,$A54,СВЦЭМ!$B$34:$B$777,G$47)+'СЕТ СН'!$G$9+СВЦЭМ!$D$10+'СЕТ СН'!$G$6-'СЕТ СН'!$G$19</f>
        <v>1069.7858416099998</v>
      </c>
      <c r="H54" s="37">
        <f>SUMIFS(СВЦЭМ!$C$34:$C$777,СВЦЭМ!$A$34:$A$777,$A54,СВЦЭМ!$B$34:$B$777,H$47)+'СЕТ СН'!$G$9+СВЦЭМ!$D$10+'СЕТ СН'!$G$6-'СЕТ СН'!$G$19</f>
        <v>1003.40667623</v>
      </c>
      <c r="I54" s="37">
        <f>SUMIFS(СВЦЭМ!$C$34:$C$777,СВЦЭМ!$A$34:$A$777,$A54,СВЦЭМ!$B$34:$B$777,I$47)+'СЕТ СН'!$G$9+СВЦЭМ!$D$10+'СЕТ СН'!$G$6-'СЕТ СН'!$G$19</f>
        <v>907.80022389999988</v>
      </c>
      <c r="J54" s="37">
        <f>SUMIFS(СВЦЭМ!$C$34:$C$777,СВЦЭМ!$A$34:$A$777,$A54,СВЦЭМ!$B$34:$B$777,J$47)+'СЕТ СН'!$G$9+СВЦЭМ!$D$10+'СЕТ СН'!$G$6-'СЕТ СН'!$G$19</f>
        <v>846.24041328999999</v>
      </c>
      <c r="K54" s="37">
        <f>SUMIFS(СВЦЭМ!$C$34:$C$777,СВЦЭМ!$A$34:$A$777,$A54,СВЦЭМ!$B$34:$B$777,K$47)+'СЕТ СН'!$G$9+СВЦЭМ!$D$10+'СЕТ СН'!$G$6-'СЕТ СН'!$G$19</f>
        <v>825.04606724999996</v>
      </c>
      <c r="L54" s="37">
        <f>SUMIFS(СВЦЭМ!$C$34:$C$777,СВЦЭМ!$A$34:$A$777,$A54,СВЦЭМ!$B$34:$B$777,L$47)+'СЕТ СН'!$G$9+СВЦЭМ!$D$10+'СЕТ СН'!$G$6-'СЕТ СН'!$G$19</f>
        <v>822.04178033999995</v>
      </c>
      <c r="M54" s="37">
        <f>SUMIFS(СВЦЭМ!$C$34:$C$777,СВЦЭМ!$A$34:$A$777,$A54,СВЦЭМ!$B$34:$B$777,M$47)+'СЕТ СН'!$G$9+СВЦЭМ!$D$10+'СЕТ СН'!$G$6-'СЕТ СН'!$G$19</f>
        <v>817.68217184999992</v>
      </c>
      <c r="N54" s="37">
        <f>SUMIFS(СВЦЭМ!$C$34:$C$777,СВЦЭМ!$A$34:$A$777,$A54,СВЦЭМ!$B$34:$B$777,N$47)+'СЕТ СН'!$G$9+СВЦЭМ!$D$10+'СЕТ СН'!$G$6-'СЕТ СН'!$G$19</f>
        <v>817.35451657999999</v>
      </c>
      <c r="O54" s="37">
        <f>SUMIFS(СВЦЭМ!$C$34:$C$777,СВЦЭМ!$A$34:$A$777,$A54,СВЦЭМ!$B$34:$B$777,O$47)+'СЕТ СН'!$G$9+СВЦЭМ!$D$10+'СЕТ СН'!$G$6-'СЕТ СН'!$G$19</f>
        <v>823.68311525999991</v>
      </c>
      <c r="P54" s="37">
        <f>SUMIFS(СВЦЭМ!$C$34:$C$777,СВЦЭМ!$A$34:$A$777,$A54,СВЦЭМ!$B$34:$B$777,P$47)+'СЕТ СН'!$G$9+СВЦЭМ!$D$10+'СЕТ СН'!$G$6-'СЕТ СН'!$G$19</f>
        <v>840.87319126</v>
      </c>
      <c r="Q54" s="37">
        <f>SUMIFS(СВЦЭМ!$C$34:$C$777,СВЦЭМ!$A$34:$A$777,$A54,СВЦЭМ!$B$34:$B$777,Q$47)+'СЕТ СН'!$G$9+СВЦЭМ!$D$10+'СЕТ СН'!$G$6-'СЕТ СН'!$G$19</f>
        <v>858.51589791999993</v>
      </c>
      <c r="R54" s="37">
        <f>SUMIFS(СВЦЭМ!$C$34:$C$777,СВЦЭМ!$A$34:$A$777,$A54,СВЦЭМ!$B$34:$B$777,R$47)+'СЕТ СН'!$G$9+СВЦЭМ!$D$10+'СЕТ СН'!$G$6-'СЕТ СН'!$G$19</f>
        <v>865.40982545999998</v>
      </c>
      <c r="S54" s="37">
        <f>SUMIFS(СВЦЭМ!$C$34:$C$777,СВЦЭМ!$A$34:$A$777,$A54,СВЦЭМ!$B$34:$B$777,S$47)+'СЕТ СН'!$G$9+СВЦЭМ!$D$10+'СЕТ СН'!$G$6-'СЕТ СН'!$G$19</f>
        <v>846.80190664999998</v>
      </c>
      <c r="T54" s="37">
        <f>SUMIFS(СВЦЭМ!$C$34:$C$777,СВЦЭМ!$A$34:$A$777,$A54,СВЦЭМ!$B$34:$B$777,T$47)+'СЕТ СН'!$G$9+СВЦЭМ!$D$10+'СЕТ СН'!$G$6-'СЕТ СН'!$G$19</f>
        <v>816.36320334999994</v>
      </c>
      <c r="U54" s="37">
        <f>SUMIFS(СВЦЭМ!$C$34:$C$777,СВЦЭМ!$A$34:$A$777,$A54,СВЦЭМ!$B$34:$B$777,U$47)+'СЕТ СН'!$G$9+СВЦЭМ!$D$10+'СЕТ СН'!$G$6-'СЕТ СН'!$G$19</f>
        <v>812.53189872999985</v>
      </c>
      <c r="V54" s="37">
        <f>SUMIFS(СВЦЭМ!$C$34:$C$777,СВЦЭМ!$A$34:$A$777,$A54,СВЦЭМ!$B$34:$B$777,V$47)+'СЕТ СН'!$G$9+СВЦЭМ!$D$10+'СЕТ СН'!$G$6-'СЕТ СН'!$G$19</f>
        <v>803.92292205999991</v>
      </c>
      <c r="W54" s="37">
        <f>SUMIFS(СВЦЭМ!$C$34:$C$777,СВЦЭМ!$A$34:$A$777,$A54,СВЦЭМ!$B$34:$B$777,W$47)+'СЕТ СН'!$G$9+СВЦЭМ!$D$10+'СЕТ СН'!$G$6-'СЕТ СН'!$G$19</f>
        <v>808.89596734000008</v>
      </c>
      <c r="X54" s="37">
        <f>SUMIFS(СВЦЭМ!$C$34:$C$777,СВЦЭМ!$A$34:$A$777,$A54,СВЦЭМ!$B$34:$B$777,X$47)+'СЕТ СН'!$G$9+СВЦЭМ!$D$10+'СЕТ СН'!$G$6-'СЕТ СН'!$G$19</f>
        <v>844.10364073999983</v>
      </c>
      <c r="Y54" s="37">
        <f>SUMIFS(СВЦЭМ!$C$34:$C$777,СВЦЭМ!$A$34:$A$777,$A54,СВЦЭМ!$B$34:$B$777,Y$47)+'СЕТ СН'!$G$9+СВЦЭМ!$D$10+'СЕТ СН'!$G$6-'СЕТ СН'!$G$19</f>
        <v>917.93152522000003</v>
      </c>
    </row>
    <row r="55" spans="1:25" ht="15.75" x14ac:dyDescent="0.2">
      <c r="A55" s="36">
        <f t="shared" si="1"/>
        <v>43139</v>
      </c>
      <c r="B55" s="37">
        <f>SUMIFS(СВЦЭМ!$C$34:$C$777,СВЦЭМ!$A$34:$A$777,$A55,СВЦЭМ!$B$34:$B$777,B$47)+'СЕТ СН'!$G$9+СВЦЭМ!$D$10+'СЕТ СН'!$G$6-'СЕТ СН'!$G$19</f>
        <v>962.28850917000011</v>
      </c>
      <c r="C55" s="37">
        <f>SUMIFS(СВЦЭМ!$C$34:$C$777,СВЦЭМ!$A$34:$A$777,$A55,СВЦЭМ!$B$34:$B$777,C$47)+'СЕТ СН'!$G$9+СВЦЭМ!$D$10+'СЕТ СН'!$G$6-'СЕТ СН'!$G$19</f>
        <v>996.71888912999987</v>
      </c>
      <c r="D55" s="37">
        <f>SUMIFS(СВЦЭМ!$C$34:$C$777,СВЦЭМ!$A$34:$A$777,$A55,СВЦЭМ!$B$34:$B$777,D$47)+'СЕТ СН'!$G$9+СВЦЭМ!$D$10+'СЕТ СН'!$G$6-'СЕТ СН'!$G$19</f>
        <v>1052.5874547099997</v>
      </c>
      <c r="E55" s="37">
        <f>SUMIFS(СВЦЭМ!$C$34:$C$777,СВЦЭМ!$A$34:$A$777,$A55,СВЦЭМ!$B$34:$B$777,E$47)+'СЕТ СН'!$G$9+СВЦЭМ!$D$10+'СЕТ СН'!$G$6-'СЕТ СН'!$G$19</f>
        <v>1063.3888110899998</v>
      </c>
      <c r="F55" s="37">
        <f>SUMIFS(СВЦЭМ!$C$34:$C$777,СВЦЭМ!$A$34:$A$777,$A55,СВЦЭМ!$B$34:$B$777,F$47)+'СЕТ СН'!$G$9+СВЦЭМ!$D$10+'СЕТ СН'!$G$6-'СЕТ СН'!$G$19</f>
        <v>1062.0926415999998</v>
      </c>
      <c r="G55" s="37">
        <f>SUMIFS(СВЦЭМ!$C$34:$C$777,СВЦЭМ!$A$34:$A$777,$A55,СВЦЭМ!$B$34:$B$777,G$47)+'СЕТ СН'!$G$9+СВЦЭМ!$D$10+'СЕТ СН'!$G$6-'СЕТ СН'!$G$19</f>
        <v>1044.2878503499996</v>
      </c>
      <c r="H55" s="37">
        <f>SUMIFS(СВЦЭМ!$C$34:$C$777,СВЦЭМ!$A$34:$A$777,$A55,СВЦЭМ!$B$34:$B$777,H$47)+'СЕТ СН'!$G$9+СВЦЭМ!$D$10+'СЕТ СН'!$G$6-'СЕТ СН'!$G$19</f>
        <v>977.79573574000017</v>
      </c>
      <c r="I55" s="37">
        <f>SUMIFS(СВЦЭМ!$C$34:$C$777,СВЦЭМ!$A$34:$A$777,$A55,СВЦЭМ!$B$34:$B$777,I$47)+'СЕТ СН'!$G$9+СВЦЭМ!$D$10+'СЕТ СН'!$G$6-'СЕТ СН'!$G$19</f>
        <v>879.84350262999999</v>
      </c>
      <c r="J55" s="37">
        <f>SUMIFS(СВЦЭМ!$C$34:$C$777,СВЦЭМ!$A$34:$A$777,$A55,СВЦЭМ!$B$34:$B$777,J$47)+'СЕТ СН'!$G$9+СВЦЭМ!$D$10+'СЕТ СН'!$G$6-'СЕТ СН'!$G$19</f>
        <v>825.49919162999993</v>
      </c>
      <c r="K55" s="37">
        <f>SUMIFS(СВЦЭМ!$C$34:$C$777,СВЦЭМ!$A$34:$A$777,$A55,СВЦЭМ!$B$34:$B$777,K$47)+'СЕТ СН'!$G$9+СВЦЭМ!$D$10+'СЕТ СН'!$G$6-'СЕТ СН'!$G$19</f>
        <v>824.22830338000006</v>
      </c>
      <c r="L55" s="37">
        <f>SUMIFS(СВЦЭМ!$C$34:$C$777,СВЦЭМ!$A$34:$A$777,$A55,СВЦЭМ!$B$34:$B$777,L$47)+'СЕТ СН'!$G$9+СВЦЭМ!$D$10+'СЕТ СН'!$G$6-'СЕТ СН'!$G$19</f>
        <v>818.73870576000002</v>
      </c>
      <c r="M55" s="37">
        <f>SUMIFS(СВЦЭМ!$C$34:$C$777,СВЦЭМ!$A$34:$A$777,$A55,СВЦЭМ!$B$34:$B$777,M$47)+'СЕТ СН'!$G$9+СВЦЭМ!$D$10+'СЕТ СН'!$G$6-'СЕТ СН'!$G$19</f>
        <v>810.04254943999979</v>
      </c>
      <c r="N55" s="37">
        <f>SUMIFS(СВЦЭМ!$C$34:$C$777,СВЦЭМ!$A$34:$A$777,$A55,СВЦЭМ!$B$34:$B$777,N$47)+'СЕТ СН'!$G$9+СВЦЭМ!$D$10+'СЕТ СН'!$G$6-'СЕТ СН'!$G$19</f>
        <v>818.28849930999979</v>
      </c>
      <c r="O55" s="37">
        <f>SUMIFS(СВЦЭМ!$C$34:$C$777,СВЦЭМ!$A$34:$A$777,$A55,СВЦЭМ!$B$34:$B$777,O$47)+'СЕТ СН'!$G$9+СВЦЭМ!$D$10+'СЕТ СН'!$G$6-'СЕТ СН'!$G$19</f>
        <v>824.39881271999991</v>
      </c>
      <c r="P55" s="37">
        <f>SUMIFS(СВЦЭМ!$C$34:$C$777,СВЦЭМ!$A$34:$A$777,$A55,СВЦЭМ!$B$34:$B$777,P$47)+'СЕТ СН'!$G$9+СВЦЭМ!$D$10+'СЕТ СН'!$G$6-'СЕТ СН'!$G$19</f>
        <v>839.71033885000008</v>
      </c>
      <c r="Q55" s="37">
        <f>SUMIFS(СВЦЭМ!$C$34:$C$777,СВЦЭМ!$A$34:$A$777,$A55,СВЦЭМ!$B$34:$B$777,Q$47)+'СЕТ СН'!$G$9+СВЦЭМ!$D$10+'СЕТ СН'!$G$6-'СЕТ СН'!$G$19</f>
        <v>864.26000494999982</v>
      </c>
      <c r="R55" s="37">
        <f>SUMIFS(СВЦЭМ!$C$34:$C$777,СВЦЭМ!$A$34:$A$777,$A55,СВЦЭМ!$B$34:$B$777,R$47)+'СЕТ СН'!$G$9+СВЦЭМ!$D$10+'СЕТ СН'!$G$6-'СЕТ СН'!$G$19</f>
        <v>886.74841773999981</v>
      </c>
      <c r="S55" s="37">
        <f>SUMIFS(СВЦЭМ!$C$34:$C$777,СВЦЭМ!$A$34:$A$777,$A55,СВЦЭМ!$B$34:$B$777,S$47)+'СЕТ СН'!$G$9+СВЦЭМ!$D$10+'СЕТ СН'!$G$6-'СЕТ СН'!$G$19</f>
        <v>904.29462840999997</v>
      </c>
      <c r="T55" s="37">
        <f>SUMIFS(СВЦЭМ!$C$34:$C$777,СВЦЭМ!$A$34:$A$777,$A55,СВЦЭМ!$B$34:$B$777,T$47)+'СЕТ СН'!$G$9+СВЦЭМ!$D$10+'СЕТ СН'!$G$6-'СЕТ СН'!$G$19</f>
        <v>882.51487400000008</v>
      </c>
      <c r="U55" s="37">
        <f>SUMIFS(СВЦЭМ!$C$34:$C$777,СВЦЭМ!$A$34:$A$777,$A55,СВЦЭМ!$B$34:$B$777,U$47)+'СЕТ СН'!$G$9+СВЦЭМ!$D$10+'СЕТ СН'!$G$6-'СЕТ СН'!$G$19</f>
        <v>869.76940634000005</v>
      </c>
      <c r="V55" s="37">
        <f>SUMIFS(СВЦЭМ!$C$34:$C$777,СВЦЭМ!$A$34:$A$777,$A55,СВЦЭМ!$B$34:$B$777,V$47)+'СЕТ СН'!$G$9+СВЦЭМ!$D$10+'СЕТ СН'!$G$6-'СЕТ СН'!$G$19</f>
        <v>864.42643532</v>
      </c>
      <c r="W55" s="37">
        <f>SUMIFS(СВЦЭМ!$C$34:$C$777,СВЦЭМ!$A$34:$A$777,$A55,СВЦЭМ!$B$34:$B$777,W$47)+'СЕТ СН'!$G$9+СВЦЭМ!$D$10+'СЕТ СН'!$G$6-'СЕТ СН'!$G$19</f>
        <v>876.95249449999994</v>
      </c>
      <c r="X55" s="37">
        <f>SUMIFS(СВЦЭМ!$C$34:$C$777,СВЦЭМ!$A$34:$A$777,$A55,СВЦЭМ!$B$34:$B$777,X$47)+'СЕТ СН'!$G$9+СВЦЭМ!$D$10+'СЕТ СН'!$G$6-'СЕТ СН'!$G$19</f>
        <v>856.40141959000005</v>
      </c>
      <c r="Y55" s="37">
        <f>SUMIFS(СВЦЭМ!$C$34:$C$777,СВЦЭМ!$A$34:$A$777,$A55,СВЦЭМ!$B$34:$B$777,Y$47)+'СЕТ СН'!$G$9+СВЦЭМ!$D$10+'СЕТ СН'!$G$6-'СЕТ СН'!$G$19</f>
        <v>916.70411608000006</v>
      </c>
    </row>
    <row r="56" spans="1:25" ht="15.75" x14ac:dyDescent="0.2">
      <c r="A56" s="36">
        <f t="shared" si="1"/>
        <v>43140</v>
      </c>
      <c r="B56" s="37">
        <f>SUMIFS(СВЦЭМ!$C$34:$C$777,СВЦЭМ!$A$34:$A$777,$A56,СВЦЭМ!$B$34:$B$777,B$47)+'СЕТ СН'!$G$9+СВЦЭМ!$D$10+'СЕТ СН'!$G$6-'СЕТ СН'!$G$19</f>
        <v>986.00204289999976</v>
      </c>
      <c r="C56" s="37">
        <f>SUMIFS(СВЦЭМ!$C$34:$C$777,СВЦЭМ!$A$34:$A$777,$A56,СВЦЭМ!$B$34:$B$777,C$47)+'СЕТ СН'!$G$9+СВЦЭМ!$D$10+'СЕТ СН'!$G$6-'СЕТ СН'!$G$19</f>
        <v>1003.4611901300001</v>
      </c>
      <c r="D56" s="37">
        <f>SUMIFS(СВЦЭМ!$C$34:$C$777,СВЦЭМ!$A$34:$A$777,$A56,СВЦЭМ!$B$34:$B$777,D$47)+'СЕТ СН'!$G$9+СВЦЭМ!$D$10+'СЕТ СН'!$G$6-'СЕТ СН'!$G$19</f>
        <v>1060.70446429</v>
      </c>
      <c r="E56" s="37">
        <f>SUMIFS(СВЦЭМ!$C$34:$C$777,СВЦЭМ!$A$34:$A$777,$A56,СВЦЭМ!$B$34:$B$777,E$47)+'СЕТ СН'!$G$9+СВЦЭМ!$D$10+'СЕТ СН'!$G$6-'СЕТ СН'!$G$19</f>
        <v>1067.58070378</v>
      </c>
      <c r="F56" s="37">
        <f>SUMIFS(СВЦЭМ!$C$34:$C$777,СВЦЭМ!$A$34:$A$777,$A56,СВЦЭМ!$B$34:$B$777,F$47)+'СЕТ СН'!$G$9+СВЦЭМ!$D$10+'СЕТ СН'!$G$6-'СЕТ СН'!$G$19</f>
        <v>1064.37704953</v>
      </c>
      <c r="G56" s="37">
        <f>SUMIFS(СВЦЭМ!$C$34:$C$777,СВЦЭМ!$A$34:$A$777,$A56,СВЦЭМ!$B$34:$B$777,G$47)+'СЕТ СН'!$G$9+СВЦЭМ!$D$10+'СЕТ СН'!$G$6-'СЕТ СН'!$G$19</f>
        <v>1052.5767581299997</v>
      </c>
      <c r="H56" s="37">
        <f>SUMIFS(СВЦЭМ!$C$34:$C$777,СВЦЭМ!$A$34:$A$777,$A56,СВЦЭМ!$B$34:$B$777,H$47)+'СЕТ СН'!$G$9+СВЦЭМ!$D$10+'СЕТ СН'!$G$6-'СЕТ СН'!$G$19</f>
        <v>971.81367624000006</v>
      </c>
      <c r="I56" s="37">
        <f>SUMIFS(СВЦЭМ!$C$34:$C$777,СВЦЭМ!$A$34:$A$777,$A56,СВЦЭМ!$B$34:$B$777,I$47)+'СЕТ СН'!$G$9+СВЦЭМ!$D$10+'СЕТ СН'!$G$6-'СЕТ СН'!$G$19</f>
        <v>875.79700407999997</v>
      </c>
      <c r="J56" s="37">
        <f>SUMIFS(СВЦЭМ!$C$34:$C$777,СВЦЭМ!$A$34:$A$777,$A56,СВЦЭМ!$B$34:$B$777,J$47)+'СЕТ СН'!$G$9+СВЦЭМ!$D$10+'СЕТ СН'!$G$6-'СЕТ СН'!$G$19</f>
        <v>845.62424045</v>
      </c>
      <c r="K56" s="37">
        <f>SUMIFS(СВЦЭМ!$C$34:$C$777,СВЦЭМ!$A$34:$A$777,$A56,СВЦЭМ!$B$34:$B$777,K$47)+'СЕТ СН'!$G$9+СВЦЭМ!$D$10+'СЕТ СН'!$G$6-'СЕТ СН'!$G$19</f>
        <v>823.38937735999991</v>
      </c>
      <c r="L56" s="37">
        <f>SUMIFS(СВЦЭМ!$C$34:$C$777,СВЦЭМ!$A$34:$A$777,$A56,СВЦЭМ!$B$34:$B$777,L$47)+'СЕТ СН'!$G$9+СВЦЭМ!$D$10+'СЕТ СН'!$G$6-'СЕТ СН'!$G$19</f>
        <v>816.29520900999989</v>
      </c>
      <c r="M56" s="37">
        <f>SUMIFS(СВЦЭМ!$C$34:$C$777,СВЦЭМ!$A$34:$A$777,$A56,СВЦЭМ!$B$34:$B$777,M$47)+'СЕТ СН'!$G$9+СВЦЭМ!$D$10+'СЕТ СН'!$G$6-'СЕТ СН'!$G$19</f>
        <v>822.45234420999998</v>
      </c>
      <c r="N56" s="37">
        <f>SUMIFS(СВЦЭМ!$C$34:$C$777,СВЦЭМ!$A$34:$A$777,$A56,СВЦЭМ!$B$34:$B$777,N$47)+'СЕТ СН'!$G$9+СВЦЭМ!$D$10+'СЕТ СН'!$G$6-'СЕТ СН'!$G$19</f>
        <v>829.73574381999981</v>
      </c>
      <c r="O56" s="37">
        <f>SUMIFS(СВЦЭМ!$C$34:$C$777,СВЦЭМ!$A$34:$A$777,$A56,СВЦЭМ!$B$34:$B$777,O$47)+'СЕТ СН'!$G$9+СВЦЭМ!$D$10+'СЕТ СН'!$G$6-'СЕТ СН'!$G$19</f>
        <v>831.49857253999983</v>
      </c>
      <c r="P56" s="37">
        <f>SUMIFS(СВЦЭМ!$C$34:$C$777,СВЦЭМ!$A$34:$A$777,$A56,СВЦЭМ!$B$34:$B$777,P$47)+'СЕТ СН'!$G$9+СВЦЭМ!$D$10+'СЕТ СН'!$G$6-'СЕТ СН'!$G$19</f>
        <v>864.03202351999983</v>
      </c>
      <c r="Q56" s="37">
        <f>SUMIFS(СВЦЭМ!$C$34:$C$777,СВЦЭМ!$A$34:$A$777,$A56,СВЦЭМ!$B$34:$B$777,Q$47)+'СЕТ СН'!$G$9+СВЦЭМ!$D$10+'СЕТ СН'!$G$6-'СЕТ СН'!$G$19</f>
        <v>888.61572246999992</v>
      </c>
      <c r="R56" s="37">
        <f>SUMIFS(СВЦЭМ!$C$34:$C$777,СВЦЭМ!$A$34:$A$777,$A56,СВЦЭМ!$B$34:$B$777,R$47)+'СЕТ СН'!$G$9+СВЦЭМ!$D$10+'СЕТ СН'!$G$6-'СЕТ СН'!$G$19</f>
        <v>890.38737640000011</v>
      </c>
      <c r="S56" s="37">
        <f>SUMIFS(СВЦЭМ!$C$34:$C$777,СВЦЭМ!$A$34:$A$777,$A56,СВЦЭМ!$B$34:$B$777,S$47)+'СЕТ СН'!$G$9+СВЦЭМ!$D$10+'СЕТ СН'!$G$6-'СЕТ СН'!$G$19</f>
        <v>878.18616583999994</v>
      </c>
      <c r="T56" s="37">
        <f>SUMIFS(СВЦЭМ!$C$34:$C$777,СВЦЭМ!$A$34:$A$777,$A56,СВЦЭМ!$B$34:$B$777,T$47)+'СЕТ СН'!$G$9+СВЦЭМ!$D$10+'СЕТ СН'!$G$6-'СЕТ СН'!$G$19</f>
        <v>833.42331393000006</v>
      </c>
      <c r="U56" s="37">
        <f>SUMIFS(СВЦЭМ!$C$34:$C$777,СВЦЭМ!$A$34:$A$777,$A56,СВЦЭМ!$B$34:$B$777,U$47)+'СЕТ СН'!$G$9+СВЦЭМ!$D$10+'СЕТ СН'!$G$6-'СЕТ СН'!$G$19</f>
        <v>809.82156522999992</v>
      </c>
      <c r="V56" s="37">
        <f>SUMIFS(СВЦЭМ!$C$34:$C$777,СВЦЭМ!$A$34:$A$777,$A56,СВЦЭМ!$B$34:$B$777,V$47)+'СЕТ СН'!$G$9+СВЦЭМ!$D$10+'СЕТ СН'!$G$6-'СЕТ СН'!$G$19</f>
        <v>821.09445044000006</v>
      </c>
      <c r="W56" s="37">
        <f>SUMIFS(СВЦЭМ!$C$34:$C$777,СВЦЭМ!$A$34:$A$777,$A56,СВЦЭМ!$B$34:$B$777,W$47)+'СЕТ СН'!$G$9+СВЦЭМ!$D$10+'СЕТ СН'!$G$6-'СЕТ СН'!$G$19</f>
        <v>822.96913146000009</v>
      </c>
      <c r="X56" s="37">
        <f>SUMIFS(СВЦЭМ!$C$34:$C$777,СВЦЭМ!$A$34:$A$777,$A56,СВЦЭМ!$B$34:$B$777,X$47)+'СЕТ СН'!$G$9+СВЦЭМ!$D$10+'СЕТ СН'!$G$6-'СЕТ СН'!$G$19</f>
        <v>856.86067981999997</v>
      </c>
      <c r="Y56" s="37">
        <f>SUMIFS(СВЦЭМ!$C$34:$C$777,СВЦЭМ!$A$34:$A$777,$A56,СВЦЭМ!$B$34:$B$777,Y$47)+'СЕТ СН'!$G$9+СВЦЭМ!$D$10+'СЕТ СН'!$G$6-'СЕТ СН'!$G$19</f>
        <v>890.2519871799999</v>
      </c>
    </row>
    <row r="57" spans="1:25" ht="15.75" x14ac:dyDescent="0.2">
      <c r="A57" s="36">
        <f t="shared" si="1"/>
        <v>43141</v>
      </c>
      <c r="B57" s="37">
        <f>SUMIFS(СВЦЭМ!$C$34:$C$777,СВЦЭМ!$A$34:$A$777,$A57,СВЦЭМ!$B$34:$B$777,B$47)+'СЕТ СН'!$G$9+СВЦЭМ!$D$10+'СЕТ СН'!$G$6-'СЕТ СН'!$G$19</f>
        <v>900.64494277000006</v>
      </c>
      <c r="C57" s="37">
        <f>SUMIFS(СВЦЭМ!$C$34:$C$777,СВЦЭМ!$A$34:$A$777,$A57,СВЦЭМ!$B$34:$B$777,C$47)+'СЕТ СН'!$G$9+СВЦЭМ!$D$10+'СЕТ СН'!$G$6-'СЕТ СН'!$G$19</f>
        <v>933.51032873999986</v>
      </c>
      <c r="D57" s="37">
        <f>SUMIFS(СВЦЭМ!$C$34:$C$777,СВЦЭМ!$A$34:$A$777,$A57,СВЦЭМ!$B$34:$B$777,D$47)+'СЕТ СН'!$G$9+СВЦЭМ!$D$10+'СЕТ СН'!$G$6-'СЕТ СН'!$G$19</f>
        <v>999.32484123000006</v>
      </c>
      <c r="E57" s="37">
        <f>SUMIFS(СВЦЭМ!$C$34:$C$777,СВЦЭМ!$A$34:$A$777,$A57,СВЦЭМ!$B$34:$B$777,E$47)+'СЕТ СН'!$G$9+СВЦЭМ!$D$10+'СЕТ СН'!$G$6-'СЕТ СН'!$G$19</f>
        <v>1013.7152053699998</v>
      </c>
      <c r="F57" s="37">
        <f>SUMIFS(СВЦЭМ!$C$34:$C$777,СВЦЭМ!$A$34:$A$777,$A57,СВЦЭМ!$B$34:$B$777,F$47)+'СЕТ СН'!$G$9+СВЦЭМ!$D$10+'СЕТ СН'!$G$6-'СЕТ СН'!$G$19</f>
        <v>1008.3762421600001</v>
      </c>
      <c r="G57" s="37">
        <f>SUMIFS(СВЦЭМ!$C$34:$C$777,СВЦЭМ!$A$34:$A$777,$A57,СВЦЭМ!$B$34:$B$777,G$47)+'СЕТ СН'!$G$9+СВЦЭМ!$D$10+'СЕТ СН'!$G$6-'СЕТ СН'!$G$19</f>
        <v>994.00708619999989</v>
      </c>
      <c r="H57" s="37">
        <f>SUMIFS(СВЦЭМ!$C$34:$C$777,СВЦЭМ!$A$34:$A$777,$A57,СВЦЭМ!$B$34:$B$777,H$47)+'СЕТ СН'!$G$9+СВЦЭМ!$D$10+'СЕТ СН'!$G$6-'СЕТ СН'!$G$19</f>
        <v>970.8228903800001</v>
      </c>
      <c r="I57" s="37">
        <f>SUMIFS(СВЦЭМ!$C$34:$C$777,СВЦЭМ!$A$34:$A$777,$A57,СВЦЭМ!$B$34:$B$777,I$47)+'СЕТ СН'!$G$9+СВЦЭМ!$D$10+'СЕТ СН'!$G$6-'СЕТ СН'!$G$19</f>
        <v>929.34972646000017</v>
      </c>
      <c r="J57" s="37">
        <f>SUMIFS(СВЦЭМ!$C$34:$C$777,СВЦЭМ!$A$34:$A$777,$A57,СВЦЭМ!$B$34:$B$777,J$47)+'СЕТ СН'!$G$9+СВЦЭМ!$D$10+'СЕТ СН'!$G$6-'СЕТ СН'!$G$19</f>
        <v>892.00281228000006</v>
      </c>
      <c r="K57" s="37">
        <f>SUMIFS(СВЦЭМ!$C$34:$C$777,СВЦЭМ!$A$34:$A$777,$A57,СВЦЭМ!$B$34:$B$777,K$47)+'СЕТ СН'!$G$9+СВЦЭМ!$D$10+'СЕТ СН'!$G$6-'СЕТ СН'!$G$19</f>
        <v>858.24527468999997</v>
      </c>
      <c r="L57" s="37">
        <f>SUMIFS(СВЦЭМ!$C$34:$C$777,СВЦЭМ!$A$34:$A$777,$A57,СВЦЭМ!$B$34:$B$777,L$47)+'СЕТ СН'!$G$9+СВЦЭМ!$D$10+'СЕТ СН'!$G$6-'СЕТ СН'!$G$19</f>
        <v>849.68415479999987</v>
      </c>
      <c r="M57" s="37">
        <f>SUMIFS(СВЦЭМ!$C$34:$C$777,СВЦЭМ!$A$34:$A$777,$A57,СВЦЭМ!$B$34:$B$777,M$47)+'СЕТ СН'!$G$9+СВЦЭМ!$D$10+'СЕТ СН'!$G$6-'СЕТ СН'!$G$19</f>
        <v>845.66949020000004</v>
      </c>
      <c r="N57" s="37">
        <f>SUMIFS(СВЦЭМ!$C$34:$C$777,СВЦЭМ!$A$34:$A$777,$A57,СВЦЭМ!$B$34:$B$777,N$47)+'СЕТ СН'!$G$9+СВЦЭМ!$D$10+'СЕТ СН'!$G$6-'СЕТ СН'!$G$19</f>
        <v>851.09654363999982</v>
      </c>
      <c r="O57" s="37">
        <f>SUMIFS(СВЦЭМ!$C$34:$C$777,СВЦЭМ!$A$34:$A$777,$A57,СВЦЭМ!$B$34:$B$777,O$47)+'СЕТ СН'!$G$9+СВЦЭМ!$D$10+'СЕТ СН'!$G$6-'СЕТ СН'!$G$19</f>
        <v>864.27471604999994</v>
      </c>
      <c r="P57" s="37">
        <f>SUMIFS(СВЦЭМ!$C$34:$C$777,СВЦЭМ!$A$34:$A$777,$A57,СВЦЭМ!$B$34:$B$777,P$47)+'СЕТ СН'!$G$9+СВЦЭМ!$D$10+'СЕТ СН'!$G$6-'СЕТ СН'!$G$19</f>
        <v>868.14856530999998</v>
      </c>
      <c r="Q57" s="37">
        <f>SUMIFS(СВЦЭМ!$C$34:$C$777,СВЦЭМ!$A$34:$A$777,$A57,СВЦЭМ!$B$34:$B$777,Q$47)+'СЕТ СН'!$G$9+СВЦЭМ!$D$10+'СЕТ СН'!$G$6-'СЕТ СН'!$G$19</f>
        <v>876.76534950999996</v>
      </c>
      <c r="R57" s="37">
        <f>SUMIFS(СВЦЭМ!$C$34:$C$777,СВЦЭМ!$A$34:$A$777,$A57,СВЦЭМ!$B$34:$B$777,R$47)+'СЕТ СН'!$G$9+СВЦЭМ!$D$10+'СЕТ СН'!$G$6-'СЕТ СН'!$G$19</f>
        <v>889.68429662999995</v>
      </c>
      <c r="S57" s="37">
        <f>SUMIFS(СВЦЭМ!$C$34:$C$777,СВЦЭМ!$A$34:$A$777,$A57,СВЦЭМ!$B$34:$B$777,S$47)+'СЕТ СН'!$G$9+СВЦЭМ!$D$10+'СЕТ СН'!$G$6-'СЕТ СН'!$G$19</f>
        <v>876.99248817</v>
      </c>
      <c r="T57" s="37">
        <f>SUMIFS(СВЦЭМ!$C$34:$C$777,СВЦЭМ!$A$34:$A$777,$A57,СВЦЭМ!$B$34:$B$777,T$47)+'СЕТ СН'!$G$9+СВЦЭМ!$D$10+'СЕТ СН'!$G$6-'СЕТ СН'!$G$19</f>
        <v>855.40658455000005</v>
      </c>
      <c r="U57" s="37">
        <f>SUMIFS(СВЦЭМ!$C$34:$C$777,СВЦЭМ!$A$34:$A$777,$A57,СВЦЭМ!$B$34:$B$777,U$47)+'СЕТ СН'!$G$9+СВЦЭМ!$D$10+'СЕТ СН'!$G$6-'СЕТ СН'!$G$19</f>
        <v>842.30350925999994</v>
      </c>
      <c r="V57" s="37">
        <f>SUMIFS(СВЦЭМ!$C$34:$C$777,СВЦЭМ!$A$34:$A$777,$A57,СВЦЭМ!$B$34:$B$777,V$47)+'СЕТ СН'!$G$9+СВЦЭМ!$D$10+'СЕТ СН'!$G$6-'СЕТ СН'!$G$19</f>
        <v>850.8647627900001</v>
      </c>
      <c r="W57" s="37">
        <f>SUMIFS(СВЦЭМ!$C$34:$C$777,СВЦЭМ!$A$34:$A$777,$A57,СВЦЭМ!$B$34:$B$777,W$47)+'СЕТ СН'!$G$9+СВЦЭМ!$D$10+'СЕТ СН'!$G$6-'СЕТ СН'!$G$19</f>
        <v>847.48568753999996</v>
      </c>
      <c r="X57" s="37">
        <f>SUMIFS(СВЦЭМ!$C$34:$C$777,СВЦЭМ!$A$34:$A$777,$A57,СВЦЭМ!$B$34:$B$777,X$47)+'СЕТ СН'!$G$9+СВЦЭМ!$D$10+'СЕТ СН'!$G$6-'СЕТ СН'!$G$19</f>
        <v>847.5606568999998</v>
      </c>
      <c r="Y57" s="37">
        <f>SUMIFS(СВЦЭМ!$C$34:$C$777,СВЦЭМ!$A$34:$A$777,$A57,СВЦЭМ!$B$34:$B$777,Y$47)+'СЕТ СН'!$G$9+СВЦЭМ!$D$10+'СЕТ СН'!$G$6-'СЕТ СН'!$G$19</f>
        <v>876.25735100999998</v>
      </c>
    </row>
    <row r="58" spans="1:25" ht="15.75" x14ac:dyDescent="0.2">
      <c r="A58" s="36">
        <f t="shared" si="1"/>
        <v>43142</v>
      </c>
      <c r="B58" s="37">
        <f>SUMIFS(СВЦЭМ!$C$34:$C$777,СВЦЭМ!$A$34:$A$777,$A58,СВЦЭМ!$B$34:$B$777,B$47)+'СЕТ СН'!$G$9+СВЦЭМ!$D$10+'СЕТ СН'!$G$6-'СЕТ СН'!$G$19</f>
        <v>875.21394773999998</v>
      </c>
      <c r="C58" s="37">
        <f>SUMIFS(СВЦЭМ!$C$34:$C$777,СВЦЭМ!$A$34:$A$777,$A58,СВЦЭМ!$B$34:$B$777,C$47)+'СЕТ СН'!$G$9+СВЦЭМ!$D$10+'СЕТ СН'!$G$6-'СЕТ СН'!$G$19</f>
        <v>904.64525849999984</v>
      </c>
      <c r="D58" s="37">
        <f>SUMIFS(СВЦЭМ!$C$34:$C$777,СВЦЭМ!$A$34:$A$777,$A58,СВЦЭМ!$B$34:$B$777,D$47)+'СЕТ СН'!$G$9+СВЦЭМ!$D$10+'СЕТ СН'!$G$6-'СЕТ СН'!$G$19</f>
        <v>964.78574475000016</v>
      </c>
      <c r="E58" s="37">
        <f>SUMIFS(СВЦЭМ!$C$34:$C$777,СВЦЭМ!$A$34:$A$777,$A58,СВЦЭМ!$B$34:$B$777,E$47)+'СЕТ СН'!$G$9+СВЦЭМ!$D$10+'СЕТ СН'!$G$6-'СЕТ СН'!$G$19</f>
        <v>980.97648055000002</v>
      </c>
      <c r="F58" s="37">
        <f>SUMIFS(СВЦЭМ!$C$34:$C$777,СВЦЭМ!$A$34:$A$777,$A58,СВЦЭМ!$B$34:$B$777,F$47)+'СЕТ СН'!$G$9+СВЦЭМ!$D$10+'СЕТ СН'!$G$6-'СЕТ СН'!$G$19</f>
        <v>977.05633331000001</v>
      </c>
      <c r="G58" s="37">
        <f>SUMIFS(СВЦЭМ!$C$34:$C$777,СВЦЭМ!$A$34:$A$777,$A58,СВЦЭМ!$B$34:$B$777,G$47)+'СЕТ СН'!$G$9+СВЦЭМ!$D$10+'СЕТ СН'!$G$6-'СЕТ СН'!$G$19</f>
        <v>962.18619085000012</v>
      </c>
      <c r="H58" s="37">
        <f>SUMIFS(СВЦЭМ!$C$34:$C$777,СВЦЭМ!$A$34:$A$777,$A58,СВЦЭМ!$B$34:$B$777,H$47)+'СЕТ СН'!$G$9+СВЦЭМ!$D$10+'СЕТ СН'!$G$6-'СЕТ СН'!$G$19</f>
        <v>944.75421014999995</v>
      </c>
      <c r="I58" s="37">
        <f>SUMIFS(СВЦЭМ!$C$34:$C$777,СВЦЭМ!$A$34:$A$777,$A58,СВЦЭМ!$B$34:$B$777,I$47)+'СЕТ СН'!$G$9+СВЦЭМ!$D$10+'СЕТ СН'!$G$6-'СЕТ СН'!$G$19</f>
        <v>898.51371136</v>
      </c>
      <c r="J58" s="37">
        <f>SUMIFS(СВЦЭМ!$C$34:$C$777,СВЦЭМ!$A$34:$A$777,$A58,СВЦЭМ!$B$34:$B$777,J$47)+'СЕТ СН'!$G$9+СВЦЭМ!$D$10+'СЕТ СН'!$G$6-'СЕТ СН'!$G$19</f>
        <v>861.95545316999994</v>
      </c>
      <c r="K58" s="37">
        <f>SUMIFS(СВЦЭМ!$C$34:$C$777,СВЦЭМ!$A$34:$A$777,$A58,СВЦЭМ!$B$34:$B$777,K$47)+'СЕТ СН'!$G$9+СВЦЭМ!$D$10+'СЕТ СН'!$G$6-'СЕТ СН'!$G$19</f>
        <v>830.79767303999995</v>
      </c>
      <c r="L58" s="37">
        <f>SUMIFS(СВЦЭМ!$C$34:$C$777,СВЦЭМ!$A$34:$A$777,$A58,СВЦЭМ!$B$34:$B$777,L$47)+'СЕТ СН'!$G$9+СВЦЭМ!$D$10+'СЕТ СН'!$G$6-'СЕТ СН'!$G$19</f>
        <v>823.18521492999992</v>
      </c>
      <c r="M58" s="37">
        <f>SUMIFS(СВЦЭМ!$C$34:$C$777,СВЦЭМ!$A$34:$A$777,$A58,СВЦЭМ!$B$34:$B$777,M$47)+'СЕТ СН'!$G$9+СВЦЭМ!$D$10+'СЕТ СН'!$G$6-'СЕТ СН'!$G$19</f>
        <v>824.09285265999995</v>
      </c>
      <c r="N58" s="37">
        <f>SUMIFS(СВЦЭМ!$C$34:$C$777,СВЦЭМ!$A$34:$A$777,$A58,СВЦЭМ!$B$34:$B$777,N$47)+'СЕТ СН'!$G$9+СВЦЭМ!$D$10+'СЕТ СН'!$G$6-'СЕТ СН'!$G$19</f>
        <v>816.85820816999978</v>
      </c>
      <c r="O58" s="37">
        <f>SUMIFS(СВЦЭМ!$C$34:$C$777,СВЦЭМ!$A$34:$A$777,$A58,СВЦЭМ!$B$34:$B$777,O$47)+'СЕТ СН'!$G$9+СВЦЭМ!$D$10+'СЕТ СН'!$G$6-'СЕТ СН'!$G$19</f>
        <v>812.62994953000009</v>
      </c>
      <c r="P58" s="37">
        <f>SUMIFS(СВЦЭМ!$C$34:$C$777,СВЦЭМ!$A$34:$A$777,$A58,СВЦЭМ!$B$34:$B$777,P$47)+'СЕТ СН'!$G$9+СВЦЭМ!$D$10+'СЕТ СН'!$G$6-'СЕТ СН'!$G$19</f>
        <v>818.61726350999982</v>
      </c>
      <c r="Q58" s="37">
        <f>SUMIFS(СВЦЭМ!$C$34:$C$777,СВЦЭМ!$A$34:$A$777,$A58,СВЦЭМ!$B$34:$B$777,Q$47)+'СЕТ СН'!$G$9+СВЦЭМ!$D$10+'СЕТ СН'!$G$6-'СЕТ СН'!$G$19</f>
        <v>819.96482952999997</v>
      </c>
      <c r="R58" s="37">
        <f>SUMIFS(СВЦЭМ!$C$34:$C$777,СВЦЭМ!$A$34:$A$777,$A58,СВЦЭМ!$B$34:$B$777,R$47)+'СЕТ СН'!$G$9+СВЦЭМ!$D$10+'СЕТ СН'!$G$6-'СЕТ СН'!$G$19</f>
        <v>820.92022155000006</v>
      </c>
      <c r="S58" s="37">
        <f>SUMIFS(СВЦЭМ!$C$34:$C$777,СВЦЭМ!$A$34:$A$777,$A58,СВЦЭМ!$B$34:$B$777,S$47)+'СЕТ СН'!$G$9+СВЦЭМ!$D$10+'СЕТ СН'!$G$6-'СЕТ СН'!$G$19</f>
        <v>809.2654858799998</v>
      </c>
      <c r="T58" s="37">
        <f>SUMIFS(СВЦЭМ!$C$34:$C$777,СВЦЭМ!$A$34:$A$777,$A58,СВЦЭМ!$B$34:$B$777,T$47)+'СЕТ СН'!$G$9+СВЦЭМ!$D$10+'СЕТ СН'!$G$6-'СЕТ СН'!$G$19</f>
        <v>795.27533731999995</v>
      </c>
      <c r="U58" s="37">
        <f>SUMIFS(СВЦЭМ!$C$34:$C$777,СВЦЭМ!$A$34:$A$777,$A58,СВЦЭМ!$B$34:$B$777,U$47)+'СЕТ СН'!$G$9+СВЦЭМ!$D$10+'СЕТ СН'!$G$6-'СЕТ СН'!$G$19</f>
        <v>798.30716124000003</v>
      </c>
      <c r="V58" s="37">
        <f>SUMIFS(СВЦЭМ!$C$34:$C$777,СВЦЭМ!$A$34:$A$777,$A58,СВЦЭМ!$B$34:$B$777,V$47)+'СЕТ СН'!$G$9+СВЦЭМ!$D$10+'СЕТ СН'!$G$6-'СЕТ СН'!$G$19</f>
        <v>798.68501842999979</v>
      </c>
      <c r="W58" s="37">
        <f>SUMIFS(СВЦЭМ!$C$34:$C$777,СВЦЭМ!$A$34:$A$777,$A58,СВЦЭМ!$B$34:$B$777,W$47)+'СЕТ СН'!$G$9+СВЦЭМ!$D$10+'СЕТ СН'!$G$6-'СЕТ СН'!$G$19</f>
        <v>800.98457349000012</v>
      </c>
      <c r="X58" s="37">
        <f>SUMIFS(СВЦЭМ!$C$34:$C$777,СВЦЭМ!$A$34:$A$777,$A58,СВЦЭМ!$B$34:$B$777,X$47)+'СЕТ СН'!$G$9+СВЦЭМ!$D$10+'СЕТ СН'!$G$6-'СЕТ СН'!$G$19</f>
        <v>798.26198300999988</v>
      </c>
      <c r="Y58" s="37">
        <f>SUMIFS(СВЦЭМ!$C$34:$C$777,СВЦЭМ!$A$34:$A$777,$A58,СВЦЭМ!$B$34:$B$777,Y$47)+'СЕТ СН'!$G$9+СВЦЭМ!$D$10+'СЕТ СН'!$G$6-'СЕТ СН'!$G$19</f>
        <v>814.19162741000002</v>
      </c>
    </row>
    <row r="59" spans="1:25" ht="15.75" x14ac:dyDescent="0.2">
      <c r="A59" s="36">
        <f t="shared" si="1"/>
        <v>43143</v>
      </c>
      <c r="B59" s="37">
        <f>SUMIFS(СВЦЭМ!$C$34:$C$777,СВЦЭМ!$A$34:$A$777,$A59,СВЦЭМ!$B$34:$B$777,B$47)+'СЕТ СН'!$G$9+СВЦЭМ!$D$10+'СЕТ СН'!$G$6-'СЕТ СН'!$G$19</f>
        <v>926.12110941999993</v>
      </c>
      <c r="C59" s="37">
        <f>SUMIFS(СВЦЭМ!$C$34:$C$777,СВЦЭМ!$A$34:$A$777,$A59,СВЦЭМ!$B$34:$B$777,C$47)+'СЕТ СН'!$G$9+СВЦЭМ!$D$10+'СЕТ СН'!$G$6-'СЕТ СН'!$G$19</f>
        <v>952.52276919999997</v>
      </c>
      <c r="D59" s="37">
        <f>SUMIFS(СВЦЭМ!$C$34:$C$777,СВЦЭМ!$A$34:$A$777,$A59,СВЦЭМ!$B$34:$B$777,D$47)+'СЕТ СН'!$G$9+СВЦЭМ!$D$10+'СЕТ СН'!$G$6-'СЕТ СН'!$G$19</f>
        <v>1008.4025917199998</v>
      </c>
      <c r="E59" s="37">
        <f>SUMIFS(СВЦЭМ!$C$34:$C$777,СВЦЭМ!$A$34:$A$777,$A59,СВЦЭМ!$B$34:$B$777,E$47)+'СЕТ СН'!$G$9+СВЦЭМ!$D$10+'СЕТ СН'!$G$6-'СЕТ СН'!$G$19</f>
        <v>1017.8114640800001</v>
      </c>
      <c r="F59" s="37">
        <f>SUMIFS(СВЦЭМ!$C$34:$C$777,СВЦЭМ!$A$34:$A$777,$A59,СВЦЭМ!$B$34:$B$777,F$47)+'СЕТ СН'!$G$9+СВЦЭМ!$D$10+'СЕТ СН'!$G$6-'СЕТ СН'!$G$19</f>
        <v>1011.3483733899999</v>
      </c>
      <c r="G59" s="37">
        <f>SUMIFS(СВЦЭМ!$C$34:$C$777,СВЦЭМ!$A$34:$A$777,$A59,СВЦЭМ!$B$34:$B$777,G$47)+'СЕТ СН'!$G$9+СВЦЭМ!$D$10+'СЕТ СН'!$G$6-'СЕТ СН'!$G$19</f>
        <v>993.00237428999992</v>
      </c>
      <c r="H59" s="37">
        <f>SUMIFS(СВЦЭМ!$C$34:$C$777,СВЦЭМ!$A$34:$A$777,$A59,СВЦЭМ!$B$34:$B$777,H$47)+'СЕТ СН'!$G$9+СВЦЭМ!$D$10+'СЕТ СН'!$G$6-'СЕТ СН'!$G$19</f>
        <v>950.57507300000009</v>
      </c>
      <c r="I59" s="37">
        <f>SUMIFS(СВЦЭМ!$C$34:$C$777,СВЦЭМ!$A$34:$A$777,$A59,СВЦЭМ!$B$34:$B$777,I$47)+'СЕТ СН'!$G$9+СВЦЭМ!$D$10+'СЕТ СН'!$G$6-'СЕТ СН'!$G$19</f>
        <v>893.29368149999993</v>
      </c>
      <c r="J59" s="37">
        <f>SUMIFS(СВЦЭМ!$C$34:$C$777,СВЦЭМ!$A$34:$A$777,$A59,СВЦЭМ!$B$34:$B$777,J$47)+'СЕТ СН'!$G$9+СВЦЭМ!$D$10+'СЕТ СН'!$G$6-'СЕТ СН'!$G$19</f>
        <v>890.92824682000003</v>
      </c>
      <c r="K59" s="37">
        <f>SUMIFS(СВЦЭМ!$C$34:$C$777,СВЦЭМ!$A$34:$A$777,$A59,СВЦЭМ!$B$34:$B$777,K$47)+'СЕТ СН'!$G$9+СВЦЭМ!$D$10+'СЕТ СН'!$G$6-'СЕТ СН'!$G$19</f>
        <v>884.04004440999995</v>
      </c>
      <c r="L59" s="37">
        <f>SUMIFS(СВЦЭМ!$C$34:$C$777,СВЦЭМ!$A$34:$A$777,$A59,СВЦЭМ!$B$34:$B$777,L$47)+'СЕТ СН'!$G$9+СВЦЭМ!$D$10+'СЕТ СН'!$G$6-'СЕТ СН'!$G$19</f>
        <v>882.60851498</v>
      </c>
      <c r="M59" s="37">
        <f>SUMIFS(СВЦЭМ!$C$34:$C$777,СВЦЭМ!$A$34:$A$777,$A59,СВЦЭМ!$B$34:$B$777,M$47)+'СЕТ СН'!$G$9+СВЦЭМ!$D$10+'СЕТ СН'!$G$6-'СЕТ СН'!$G$19</f>
        <v>886.85181330999978</v>
      </c>
      <c r="N59" s="37">
        <f>SUMIFS(СВЦЭМ!$C$34:$C$777,СВЦЭМ!$A$34:$A$777,$A59,СВЦЭМ!$B$34:$B$777,N$47)+'СЕТ СН'!$G$9+СВЦЭМ!$D$10+'СЕТ СН'!$G$6-'СЕТ СН'!$G$19</f>
        <v>883.5313864699998</v>
      </c>
      <c r="O59" s="37">
        <f>SUMIFS(СВЦЭМ!$C$34:$C$777,СВЦЭМ!$A$34:$A$777,$A59,СВЦЭМ!$B$34:$B$777,O$47)+'СЕТ СН'!$G$9+СВЦЭМ!$D$10+'СЕТ СН'!$G$6-'СЕТ СН'!$G$19</f>
        <v>883.04142673999979</v>
      </c>
      <c r="P59" s="37">
        <f>SUMIFS(СВЦЭМ!$C$34:$C$777,СВЦЭМ!$A$34:$A$777,$A59,СВЦЭМ!$B$34:$B$777,P$47)+'СЕТ СН'!$G$9+СВЦЭМ!$D$10+'СЕТ СН'!$G$6-'СЕТ СН'!$G$19</f>
        <v>887.04661993999991</v>
      </c>
      <c r="Q59" s="37">
        <f>SUMIFS(СВЦЭМ!$C$34:$C$777,СВЦЭМ!$A$34:$A$777,$A59,СВЦЭМ!$B$34:$B$777,Q$47)+'СЕТ СН'!$G$9+СВЦЭМ!$D$10+'СЕТ СН'!$G$6-'СЕТ СН'!$G$19</f>
        <v>885.42619351999986</v>
      </c>
      <c r="R59" s="37">
        <f>SUMIFS(СВЦЭМ!$C$34:$C$777,СВЦЭМ!$A$34:$A$777,$A59,СВЦЭМ!$B$34:$B$777,R$47)+'СЕТ СН'!$G$9+СВЦЭМ!$D$10+'СЕТ СН'!$G$6-'СЕТ СН'!$G$19</f>
        <v>914.53087350999988</v>
      </c>
      <c r="S59" s="37">
        <f>SUMIFS(СВЦЭМ!$C$34:$C$777,СВЦЭМ!$A$34:$A$777,$A59,СВЦЭМ!$B$34:$B$777,S$47)+'СЕТ СН'!$G$9+СВЦЭМ!$D$10+'СЕТ СН'!$G$6-'СЕТ СН'!$G$19</f>
        <v>929.99651008000012</v>
      </c>
      <c r="T59" s="37">
        <f>SUMIFS(СВЦЭМ!$C$34:$C$777,СВЦЭМ!$A$34:$A$777,$A59,СВЦЭМ!$B$34:$B$777,T$47)+'СЕТ СН'!$G$9+СВЦЭМ!$D$10+'СЕТ СН'!$G$6-'СЕТ СН'!$G$19</f>
        <v>888.26594476999992</v>
      </c>
      <c r="U59" s="37">
        <f>SUMIFS(СВЦЭМ!$C$34:$C$777,СВЦЭМ!$A$34:$A$777,$A59,СВЦЭМ!$B$34:$B$777,U$47)+'СЕТ СН'!$G$9+СВЦЭМ!$D$10+'СЕТ СН'!$G$6-'СЕТ СН'!$G$19</f>
        <v>876.20666655999992</v>
      </c>
      <c r="V59" s="37">
        <f>SUMIFS(СВЦЭМ!$C$34:$C$777,СВЦЭМ!$A$34:$A$777,$A59,СВЦЭМ!$B$34:$B$777,V$47)+'СЕТ СН'!$G$9+СВЦЭМ!$D$10+'СЕТ СН'!$G$6-'СЕТ СН'!$G$19</f>
        <v>878.09569017999991</v>
      </c>
      <c r="W59" s="37">
        <f>SUMIFS(СВЦЭМ!$C$34:$C$777,СВЦЭМ!$A$34:$A$777,$A59,СВЦЭМ!$B$34:$B$777,W$47)+'СЕТ СН'!$G$9+СВЦЭМ!$D$10+'СЕТ СН'!$G$6-'СЕТ СН'!$G$19</f>
        <v>882.0455275999999</v>
      </c>
      <c r="X59" s="37">
        <f>SUMIFS(СВЦЭМ!$C$34:$C$777,СВЦЭМ!$A$34:$A$777,$A59,СВЦЭМ!$B$34:$B$777,X$47)+'СЕТ СН'!$G$9+СВЦЭМ!$D$10+'СЕТ СН'!$G$6-'СЕТ СН'!$G$19</f>
        <v>884.01278241000011</v>
      </c>
      <c r="Y59" s="37">
        <f>SUMIFS(СВЦЭМ!$C$34:$C$777,СВЦЭМ!$A$34:$A$777,$A59,СВЦЭМ!$B$34:$B$777,Y$47)+'СЕТ СН'!$G$9+СВЦЭМ!$D$10+'СЕТ СН'!$G$6-'СЕТ СН'!$G$19</f>
        <v>910.88829616999976</v>
      </c>
    </row>
    <row r="60" spans="1:25" ht="15.75" x14ac:dyDescent="0.2">
      <c r="A60" s="36">
        <f t="shared" si="1"/>
        <v>43144</v>
      </c>
      <c r="B60" s="37">
        <f>SUMIFS(СВЦЭМ!$C$34:$C$777,СВЦЭМ!$A$34:$A$777,$A60,СВЦЭМ!$B$34:$B$777,B$47)+'СЕТ СН'!$G$9+СВЦЭМ!$D$10+'СЕТ СН'!$G$6-'СЕТ СН'!$G$19</f>
        <v>909.4493119</v>
      </c>
      <c r="C60" s="37">
        <f>SUMIFS(СВЦЭМ!$C$34:$C$777,СВЦЭМ!$A$34:$A$777,$A60,СВЦЭМ!$B$34:$B$777,C$47)+'СЕТ СН'!$G$9+СВЦЭМ!$D$10+'СЕТ СН'!$G$6-'СЕТ СН'!$G$19</f>
        <v>942.41247781000004</v>
      </c>
      <c r="D60" s="37">
        <f>SUMIFS(СВЦЭМ!$C$34:$C$777,СВЦЭМ!$A$34:$A$777,$A60,СВЦЭМ!$B$34:$B$777,D$47)+'СЕТ СН'!$G$9+СВЦЭМ!$D$10+'СЕТ СН'!$G$6-'СЕТ СН'!$G$19</f>
        <v>1004.7850401900001</v>
      </c>
      <c r="E60" s="37">
        <f>SUMIFS(СВЦЭМ!$C$34:$C$777,СВЦЭМ!$A$34:$A$777,$A60,СВЦЭМ!$B$34:$B$777,E$47)+'СЕТ СН'!$G$9+СВЦЭМ!$D$10+'СЕТ СН'!$G$6-'СЕТ СН'!$G$19</f>
        <v>1024.1420561800001</v>
      </c>
      <c r="F60" s="37">
        <f>SUMIFS(СВЦЭМ!$C$34:$C$777,СВЦЭМ!$A$34:$A$777,$A60,СВЦЭМ!$B$34:$B$777,F$47)+'СЕТ СН'!$G$9+СВЦЭМ!$D$10+'СЕТ СН'!$G$6-'СЕТ СН'!$G$19</f>
        <v>1010.8157247699997</v>
      </c>
      <c r="G60" s="37">
        <f>SUMIFS(СВЦЭМ!$C$34:$C$777,СВЦЭМ!$A$34:$A$777,$A60,СВЦЭМ!$B$34:$B$777,G$47)+'СЕТ СН'!$G$9+СВЦЭМ!$D$10+'СЕТ СН'!$G$6-'СЕТ СН'!$G$19</f>
        <v>989.40557782999997</v>
      </c>
      <c r="H60" s="37">
        <f>SUMIFS(СВЦЭМ!$C$34:$C$777,СВЦЭМ!$A$34:$A$777,$A60,СВЦЭМ!$B$34:$B$777,H$47)+'СЕТ СН'!$G$9+СВЦЭМ!$D$10+'СЕТ СН'!$G$6-'СЕТ СН'!$G$19</f>
        <v>932.08072938999987</v>
      </c>
      <c r="I60" s="37">
        <f>SUMIFS(СВЦЭМ!$C$34:$C$777,СВЦЭМ!$A$34:$A$777,$A60,СВЦЭМ!$B$34:$B$777,I$47)+'СЕТ СН'!$G$9+СВЦЭМ!$D$10+'СЕТ СН'!$G$6-'СЕТ СН'!$G$19</f>
        <v>864.83750064999992</v>
      </c>
      <c r="J60" s="37">
        <f>SUMIFS(СВЦЭМ!$C$34:$C$777,СВЦЭМ!$A$34:$A$777,$A60,СВЦЭМ!$B$34:$B$777,J$47)+'СЕТ СН'!$G$9+СВЦЭМ!$D$10+'СЕТ СН'!$G$6-'СЕТ СН'!$G$19</f>
        <v>887.39318412</v>
      </c>
      <c r="K60" s="37">
        <f>SUMIFS(СВЦЭМ!$C$34:$C$777,СВЦЭМ!$A$34:$A$777,$A60,СВЦЭМ!$B$34:$B$777,K$47)+'СЕТ СН'!$G$9+СВЦЭМ!$D$10+'СЕТ СН'!$G$6-'СЕТ СН'!$G$19</f>
        <v>876.34964486999991</v>
      </c>
      <c r="L60" s="37">
        <f>SUMIFS(СВЦЭМ!$C$34:$C$777,СВЦЭМ!$A$34:$A$777,$A60,СВЦЭМ!$B$34:$B$777,L$47)+'СЕТ СН'!$G$9+СВЦЭМ!$D$10+'СЕТ СН'!$G$6-'СЕТ СН'!$G$19</f>
        <v>869.3109704499999</v>
      </c>
      <c r="M60" s="37">
        <f>SUMIFS(СВЦЭМ!$C$34:$C$777,СВЦЭМ!$A$34:$A$777,$A60,СВЦЭМ!$B$34:$B$777,M$47)+'СЕТ СН'!$G$9+СВЦЭМ!$D$10+'СЕТ СН'!$G$6-'СЕТ СН'!$G$19</f>
        <v>871.97239404000004</v>
      </c>
      <c r="N60" s="37">
        <f>SUMIFS(СВЦЭМ!$C$34:$C$777,СВЦЭМ!$A$34:$A$777,$A60,СВЦЭМ!$B$34:$B$777,N$47)+'СЕТ СН'!$G$9+СВЦЭМ!$D$10+'СЕТ СН'!$G$6-'СЕТ СН'!$G$19</f>
        <v>874.00681474999999</v>
      </c>
      <c r="O60" s="37">
        <f>SUMIFS(СВЦЭМ!$C$34:$C$777,СВЦЭМ!$A$34:$A$777,$A60,СВЦЭМ!$B$34:$B$777,O$47)+'СЕТ СН'!$G$9+СВЦЭМ!$D$10+'СЕТ СН'!$G$6-'СЕТ СН'!$G$19</f>
        <v>863.25796363999996</v>
      </c>
      <c r="P60" s="37">
        <f>SUMIFS(СВЦЭМ!$C$34:$C$777,СВЦЭМ!$A$34:$A$777,$A60,СВЦЭМ!$B$34:$B$777,P$47)+'СЕТ СН'!$G$9+СВЦЭМ!$D$10+'СЕТ СН'!$G$6-'СЕТ СН'!$G$19</f>
        <v>881.54573066</v>
      </c>
      <c r="Q60" s="37">
        <f>SUMIFS(СВЦЭМ!$C$34:$C$777,СВЦЭМ!$A$34:$A$777,$A60,СВЦЭМ!$B$34:$B$777,Q$47)+'СЕТ СН'!$G$9+СВЦЭМ!$D$10+'СЕТ СН'!$G$6-'СЕТ СН'!$G$19</f>
        <v>902.40348371999983</v>
      </c>
      <c r="R60" s="37">
        <f>SUMIFS(СВЦЭМ!$C$34:$C$777,СВЦЭМ!$A$34:$A$777,$A60,СВЦЭМ!$B$34:$B$777,R$47)+'СЕТ СН'!$G$9+СВЦЭМ!$D$10+'СЕТ СН'!$G$6-'СЕТ СН'!$G$19</f>
        <v>911.86835695000002</v>
      </c>
      <c r="S60" s="37">
        <f>SUMIFS(СВЦЭМ!$C$34:$C$777,СВЦЭМ!$A$34:$A$777,$A60,СВЦЭМ!$B$34:$B$777,S$47)+'СЕТ СН'!$G$9+СВЦЭМ!$D$10+'СЕТ СН'!$G$6-'СЕТ СН'!$G$19</f>
        <v>891.33493016</v>
      </c>
      <c r="T60" s="37">
        <f>SUMIFS(СВЦЭМ!$C$34:$C$777,СВЦЭМ!$A$34:$A$777,$A60,СВЦЭМ!$B$34:$B$777,T$47)+'СЕТ СН'!$G$9+СВЦЭМ!$D$10+'СЕТ СН'!$G$6-'СЕТ СН'!$G$19</f>
        <v>873.03539436999984</v>
      </c>
      <c r="U60" s="37">
        <f>SUMIFS(СВЦЭМ!$C$34:$C$777,СВЦЭМ!$A$34:$A$777,$A60,СВЦЭМ!$B$34:$B$777,U$47)+'СЕТ СН'!$G$9+СВЦЭМ!$D$10+'СЕТ СН'!$G$6-'СЕТ СН'!$G$19</f>
        <v>869.95859478999989</v>
      </c>
      <c r="V60" s="37">
        <f>SUMIFS(СВЦЭМ!$C$34:$C$777,СВЦЭМ!$A$34:$A$777,$A60,СВЦЭМ!$B$34:$B$777,V$47)+'СЕТ СН'!$G$9+СВЦЭМ!$D$10+'СЕТ СН'!$G$6-'СЕТ СН'!$G$19</f>
        <v>879.37079783000001</v>
      </c>
      <c r="W60" s="37">
        <f>SUMIFS(СВЦЭМ!$C$34:$C$777,СВЦЭМ!$A$34:$A$777,$A60,СВЦЭМ!$B$34:$B$777,W$47)+'СЕТ СН'!$G$9+СВЦЭМ!$D$10+'СЕТ СН'!$G$6-'СЕТ СН'!$G$19</f>
        <v>886.74695309999981</v>
      </c>
      <c r="X60" s="37">
        <f>SUMIFS(СВЦЭМ!$C$34:$C$777,СВЦЭМ!$A$34:$A$777,$A60,СВЦЭМ!$B$34:$B$777,X$47)+'СЕТ СН'!$G$9+СВЦЭМ!$D$10+'СЕТ СН'!$G$6-'СЕТ СН'!$G$19</f>
        <v>897.87565911000013</v>
      </c>
      <c r="Y60" s="37">
        <f>SUMIFS(СВЦЭМ!$C$34:$C$777,СВЦЭМ!$A$34:$A$777,$A60,СВЦЭМ!$B$34:$B$777,Y$47)+'СЕТ СН'!$G$9+СВЦЭМ!$D$10+'СЕТ СН'!$G$6-'СЕТ СН'!$G$19</f>
        <v>942.66670613000008</v>
      </c>
    </row>
    <row r="61" spans="1:25" ht="15.75" x14ac:dyDescent="0.2">
      <c r="A61" s="36">
        <f t="shared" si="1"/>
        <v>43145</v>
      </c>
      <c r="B61" s="37">
        <f>SUMIFS(СВЦЭМ!$C$34:$C$777,СВЦЭМ!$A$34:$A$777,$A61,СВЦЭМ!$B$34:$B$777,B$47)+'СЕТ СН'!$G$9+СВЦЭМ!$D$10+'СЕТ СН'!$G$6-'СЕТ СН'!$G$19</f>
        <v>944.66930225999988</v>
      </c>
      <c r="C61" s="37">
        <f>SUMIFS(СВЦЭМ!$C$34:$C$777,СВЦЭМ!$A$34:$A$777,$A61,СВЦЭМ!$B$34:$B$777,C$47)+'СЕТ СН'!$G$9+СВЦЭМ!$D$10+'СЕТ СН'!$G$6-'СЕТ СН'!$G$19</f>
        <v>957.09688323000012</v>
      </c>
      <c r="D61" s="37">
        <f>SUMIFS(СВЦЭМ!$C$34:$C$777,СВЦЭМ!$A$34:$A$777,$A61,СВЦЭМ!$B$34:$B$777,D$47)+'СЕТ СН'!$G$9+СВЦЭМ!$D$10+'СЕТ СН'!$G$6-'СЕТ СН'!$G$19</f>
        <v>998.45807454999988</v>
      </c>
      <c r="E61" s="37">
        <f>SUMIFS(СВЦЭМ!$C$34:$C$777,СВЦЭМ!$A$34:$A$777,$A61,СВЦЭМ!$B$34:$B$777,E$47)+'СЕТ СН'!$G$9+СВЦЭМ!$D$10+'СЕТ СН'!$G$6-'СЕТ СН'!$G$19</f>
        <v>1001.27482075</v>
      </c>
      <c r="F61" s="37">
        <f>SUMIFS(СВЦЭМ!$C$34:$C$777,СВЦЭМ!$A$34:$A$777,$A61,СВЦЭМ!$B$34:$B$777,F$47)+'СЕТ СН'!$G$9+СВЦЭМ!$D$10+'СЕТ СН'!$G$6-'СЕТ СН'!$G$19</f>
        <v>1006.0299384599999</v>
      </c>
      <c r="G61" s="37">
        <f>SUMIFS(СВЦЭМ!$C$34:$C$777,СВЦЭМ!$A$34:$A$777,$A61,СВЦЭМ!$B$34:$B$777,G$47)+'СЕТ СН'!$G$9+СВЦЭМ!$D$10+'СЕТ СН'!$G$6-'СЕТ СН'!$G$19</f>
        <v>996.47315245999982</v>
      </c>
      <c r="H61" s="37">
        <f>SUMIFS(СВЦЭМ!$C$34:$C$777,СВЦЭМ!$A$34:$A$777,$A61,СВЦЭМ!$B$34:$B$777,H$47)+'СЕТ СН'!$G$9+СВЦЭМ!$D$10+'СЕТ СН'!$G$6-'СЕТ СН'!$G$19</f>
        <v>956.05871343000001</v>
      </c>
      <c r="I61" s="37">
        <f>SUMIFS(СВЦЭМ!$C$34:$C$777,СВЦЭМ!$A$34:$A$777,$A61,СВЦЭМ!$B$34:$B$777,I$47)+'СЕТ СН'!$G$9+СВЦЭМ!$D$10+'СЕТ СН'!$G$6-'СЕТ СН'!$G$19</f>
        <v>862.08000563000007</v>
      </c>
      <c r="J61" s="37">
        <f>SUMIFS(СВЦЭМ!$C$34:$C$777,СВЦЭМ!$A$34:$A$777,$A61,СВЦЭМ!$B$34:$B$777,J$47)+'СЕТ СН'!$G$9+СВЦЭМ!$D$10+'СЕТ СН'!$G$6-'СЕТ СН'!$G$19</f>
        <v>855.61261485999978</v>
      </c>
      <c r="K61" s="37">
        <f>SUMIFS(СВЦЭМ!$C$34:$C$777,СВЦЭМ!$A$34:$A$777,$A61,СВЦЭМ!$B$34:$B$777,K$47)+'СЕТ СН'!$G$9+СВЦЭМ!$D$10+'СЕТ СН'!$G$6-'СЕТ СН'!$G$19</f>
        <v>839.68518419999998</v>
      </c>
      <c r="L61" s="37">
        <f>SUMIFS(СВЦЭМ!$C$34:$C$777,СВЦЭМ!$A$34:$A$777,$A61,СВЦЭМ!$B$34:$B$777,L$47)+'СЕТ СН'!$G$9+СВЦЭМ!$D$10+'СЕТ СН'!$G$6-'СЕТ СН'!$G$19</f>
        <v>829.58987764000005</v>
      </c>
      <c r="M61" s="37">
        <f>SUMIFS(СВЦЭМ!$C$34:$C$777,СВЦЭМ!$A$34:$A$777,$A61,СВЦЭМ!$B$34:$B$777,M$47)+'СЕТ СН'!$G$9+СВЦЭМ!$D$10+'СЕТ СН'!$G$6-'СЕТ СН'!$G$19</f>
        <v>833.67485528000009</v>
      </c>
      <c r="N61" s="37">
        <f>SUMIFS(СВЦЭМ!$C$34:$C$777,СВЦЭМ!$A$34:$A$777,$A61,СВЦЭМ!$B$34:$B$777,N$47)+'СЕТ СН'!$G$9+СВЦЭМ!$D$10+'СЕТ СН'!$G$6-'СЕТ СН'!$G$19</f>
        <v>847.73572215999991</v>
      </c>
      <c r="O61" s="37">
        <f>SUMIFS(СВЦЭМ!$C$34:$C$777,СВЦЭМ!$A$34:$A$777,$A61,СВЦЭМ!$B$34:$B$777,O$47)+'СЕТ СН'!$G$9+СВЦЭМ!$D$10+'СЕТ СН'!$G$6-'СЕТ СН'!$G$19</f>
        <v>855.00115844999993</v>
      </c>
      <c r="P61" s="37">
        <f>SUMIFS(СВЦЭМ!$C$34:$C$777,СВЦЭМ!$A$34:$A$777,$A61,СВЦЭМ!$B$34:$B$777,P$47)+'СЕТ СН'!$G$9+СВЦЭМ!$D$10+'СЕТ СН'!$G$6-'СЕТ СН'!$G$19</f>
        <v>875.53657626999996</v>
      </c>
      <c r="Q61" s="37">
        <f>SUMIFS(СВЦЭМ!$C$34:$C$777,СВЦЭМ!$A$34:$A$777,$A61,СВЦЭМ!$B$34:$B$777,Q$47)+'СЕТ СН'!$G$9+СВЦЭМ!$D$10+'СЕТ СН'!$G$6-'СЕТ СН'!$G$19</f>
        <v>888.2395871299999</v>
      </c>
      <c r="R61" s="37">
        <f>SUMIFS(СВЦЭМ!$C$34:$C$777,СВЦЭМ!$A$34:$A$777,$A61,СВЦЭМ!$B$34:$B$777,R$47)+'СЕТ СН'!$G$9+СВЦЭМ!$D$10+'СЕТ СН'!$G$6-'СЕТ СН'!$G$19</f>
        <v>898.20461359000012</v>
      </c>
      <c r="S61" s="37">
        <f>SUMIFS(СВЦЭМ!$C$34:$C$777,СВЦЭМ!$A$34:$A$777,$A61,СВЦЭМ!$B$34:$B$777,S$47)+'СЕТ СН'!$G$9+СВЦЭМ!$D$10+'СЕТ СН'!$G$6-'СЕТ СН'!$G$19</f>
        <v>878.6173298299999</v>
      </c>
      <c r="T61" s="37">
        <f>SUMIFS(СВЦЭМ!$C$34:$C$777,СВЦЭМ!$A$34:$A$777,$A61,СВЦЭМ!$B$34:$B$777,T$47)+'СЕТ СН'!$G$9+СВЦЭМ!$D$10+'СЕТ СН'!$G$6-'СЕТ СН'!$G$19</f>
        <v>843.58914605999996</v>
      </c>
      <c r="U61" s="37">
        <f>SUMIFS(СВЦЭМ!$C$34:$C$777,СВЦЭМ!$A$34:$A$777,$A61,СВЦЭМ!$B$34:$B$777,U$47)+'СЕТ СН'!$G$9+СВЦЭМ!$D$10+'СЕТ СН'!$G$6-'СЕТ СН'!$G$19</f>
        <v>835.33994554999992</v>
      </c>
      <c r="V61" s="37">
        <f>SUMIFS(СВЦЭМ!$C$34:$C$777,СВЦЭМ!$A$34:$A$777,$A61,СВЦЭМ!$B$34:$B$777,V$47)+'СЕТ СН'!$G$9+СВЦЭМ!$D$10+'СЕТ СН'!$G$6-'СЕТ СН'!$G$19</f>
        <v>844.47889100999998</v>
      </c>
      <c r="W61" s="37">
        <f>SUMIFS(СВЦЭМ!$C$34:$C$777,СВЦЭМ!$A$34:$A$777,$A61,СВЦЭМ!$B$34:$B$777,W$47)+'СЕТ СН'!$G$9+СВЦЭМ!$D$10+'СЕТ СН'!$G$6-'СЕТ СН'!$G$19</f>
        <v>851.15147012</v>
      </c>
      <c r="X61" s="37">
        <f>SUMIFS(СВЦЭМ!$C$34:$C$777,СВЦЭМ!$A$34:$A$777,$A61,СВЦЭМ!$B$34:$B$777,X$47)+'СЕТ СН'!$G$9+СВЦЭМ!$D$10+'СЕТ СН'!$G$6-'СЕТ СН'!$G$19</f>
        <v>893.00904141000012</v>
      </c>
      <c r="Y61" s="37">
        <f>SUMIFS(СВЦЭМ!$C$34:$C$777,СВЦЭМ!$A$34:$A$777,$A61,СВЦЭМ!$B$34:$B$777,Y$47)+'СЕТ СН'!$G$9+СВЦЭМ!$D$10+'СЕТ СН'!$G$6-'СЕТ СН'!$G$19</f>
        <v>935.10417501999984</v>
      </c>
    </row>
    <row r="62" spans="1:25" ht="15.75" x14ac:dyDescent="0.2">
      <c r="A62" s="36">
        <f t="shared" si="1"/>
        <v>43146</v>
      </c>
      <c r="B62" s="37">
        <f>SUMIFS(СВЦЭМ!$C$34:$C$777,СВЦЭМ!$A$34:$A$777,$A62,СВЦЭМ!$B$34:$B$777,B$47)+'СЕТ СН'!$G$9+СВЦЭМ!$D$10+'СЕТ СН'!$G$6-'СЕТ СН'!$G$19</f>
        <v>934.59621712000001</v>
      </c>
      <c r="C62" s="37">
        <f>SUMIFS(СВЦЭМ!$C$34:$C$777,СВЦЭМ!$A$34:$A$777,$A62,СВЦЭМ!$B$34:$B$777,C$47)+'СЕТ СН'!$G$9+СВЦЭМ!$D$10+'СЕТ СН'!$G$6-'СЕТ СН'!$G$19</f>
        <v>969.41581357000007</v>
      </c>
      <c r="D62" s="37">
        <f>SUMIFS(СВЦЭМ!$C$34:$C$777,СВЦЭМ!$A$34:$A$777,$A62,СВЦЭМ!$B$34:$B$777,D$47)+'СЕТ СН'!$G$9+СВЦЭМ!$D$10+'СЕТ СН'!$G$6-'СЕТ СН'!$G$19</f>
        <v>1021.8607261099997</v>
      </c>
      <c r="E62" s="37">
        <f>SUMIFS(СВЦЭМ!$C$34:$C$777,СВЦЭМ!$A$34:$A$777,$A62,СВЦЭМ!$B$34:$B$777,E$47)+'СЕТ СН'!$G$9+СВЦЭМ!$D$10+'СЕТ СН'!$G$6-'СЕТ СН'!$G$19</f>
        <v>1019.1013347199997</v>
      </c>
      <c r="F62" s="37">
        <f>SUMIFS(СВЦЭМ!$C$34:$C$777,СВЦЭМ!$A$34:$A$777,$A62,СВЦЭМ!$B$34:$B$777,F$47)+'СЕТ СН'!$G$9+СВЦЭМ!$D$10+'СЕТ СН'!$G$6-'СЕТ СН'!$G$19</f>
        <v>1019.0844486500001</v>
      </c>
      <c r="G62" s="37">
        <f>SUMIFS(СВЦЭМ!$C$34:$C$777,СВЦЭМ!$A$34:$A$777,$A62,СВЦЭМ!$B$34:$B$777,G$47)+'СЕТ СН'!$G$9+СВЦЭМ!$D$10+'СЕТ СН'!$G$6-'СЕТ СН'!$G$19</f>
        <v>1011.0174074100001</v>
      </c>
      <c r="H62" s="37">
        <f>SUMIFS(СВЦЭМ!$C$34:$C$777,СВЦЭМ!$A$34:$A$777,$A62,СВЦЭМ!$B$34:$B$777,H$47)+'СЕТ СН'!$G$9+СВЦЭМ!$D$10+'СЕТ СН'!$G$6-'СЕТ СН'!$G$19</f>
        <v>946.04869859999974</v>
      </c>
      <c r="I62" s="37">
        <f>SUMIFS(СВЦЭМ!$C$34:$C$777,СВЦЭМ!$A$34:$A$777,$A62,СВЦЭМ!$B$34:$B$777,I$47)+'СЕТ СН'!$G$9+СВЦЭМ!$D$10+'СЕТ СН'!$G$6-'СЕТ СН'!$G$19</f>
        <v>866.07927901000005</v>
      </c>
      <c r="J62" s="37">
        <f>SUMIFS(СВЦЭМ!$C$34:$C$777,СВЦЭМ!$A$34:$A$777,$A62,СВЦЭМ!$B$34:$B$777,J$47)+'СЕТ СН'!$G$9+СВЦЭМ!$D$10+'СЕТ СН'!$G$6-'СЕТ СН'!$G$19</f>
        <v>854.7566579999999</v>
      </c>
      <c r="K62" s="37">
        <f>SUMIFS(СВЦЭМ!$C$34:$C$777,СВЦЭМ!$A$34:$A$777,$A62,СВЦЭМ!$B$34:$B$777,K$47)+'СЕТ СН'!$G$9+СВЦЭМ!$D$10+'СЕТ СН'!$G$6-'СЕТ СН'!$G$19</f>
        <v>838.38249934999988</v>
      </c>
      <c r="L62" s="37">
        <f>SUMIFS(СВЦЭМ!$C$34:$C$777,СВЦЭМ!$A$34:$A$777,$A62,СВЦЭМ!$B$34:$B$777,L$47)+'СЕТ СН'!$G$9+СВЦЭМ!$D$10+'СЕТ СН'!$G$6-'СЕТ СН'!$G$19</f>
        <v>831.62822967</v>
      </c>
      <c r="M62" s="37">
        <f>SUMIFS(СВЦЭМ!$C$34:$C$777,СВЦЭМ!$A$34:$A$777,$A62,СВЦЭМ!$B$34:$B$777,M$47)+'СЕТ СН'!$G$9+СВЦЭМ!$D$10+'СЕТ СН'!$G$6-'СЕТ СН'!$G$19</f>
        <v>832.52635040000007</v>
      </c>
      <c r="N62" s="37">
        <f>SUMIFS(СВЦЭМ!$C$34:$C$777,СВЦЭМ!$A$34:$A$777,$A62,СВЦЭМ!$B$34:$B$777,N$47)+'СЕТ СН'!$G$9+СВЦЭМ!$D$10+'СЕТ СН'!$G$6-'СЕТ СН'!$G$19</f>
        <v>844.31199329999993</v>
      </c>
      <c r="O62" s="37">
        <f>SUMIFS(СВЦЭМ!$C$34:$C$777,СВЦЭМ!$A$34:$A$777,$A62,СВЦЭМ!$B$34:$B$777,O$47)+'СЕТ СН'!$G$9+СВЦЭМ!$D$10+'СЕТ СН'!$G$6-'СЕТ СН'!$G$19</f>
        <v>849.85807170999999</v>
      </c>
      <c r="P62" s="37">
        <f>SUMIFS(СВЦЭМ!$C$34:$C$777,СВЦЭМ!$A$34:$A$777,$A62,СВЦЭМ!$B$34:$B$777,P$47)+'СЕТ СН'!$G$9+СВЦЭМ!$D$10+'СЕТ СН'!$G$6-'СЕТ СН'!$G$19</f>
        <v>863.27502161999985</v>
      </c>
      <c r="Q62" s="37">
        <f>SUMIFS(СВЦЭМ!$C$34:$C$777,СВЦЭМ!$A$34:$A$777,$A62,СВЦЭМ!$B$34:$B$777,Q$47)+'СЕТ СН'!$G$9+СВЦЭМ!$D$10+'СЕТ СН'!$G$6-'СЕТ СН'!$G$19</f>
        <v>881.23440443999982</v>
      </c>
      <c r="R62" s="37">
        <f>SUMIFS(СВЦЭМ!$C$34:$C$777,СВЦЭМ!$A$34:$A$777,$A62,СВЦЭМ!$B$34:$B$777,R$47)+'СЕТ СН'!$G$9+СВЦЭМ!$D$10+'СЕТ СН'!$G$6-'СЕТ СН'!$G$19</f>
        <v>880.85227017</v>
      </c>
      <c r="S62" s="37">
        <f>SUMIFS(СВЦЭМ!$C$34:$C$777,СВЦЭМ!$A$34:$A$777,$A62,СВЦЭМ!$B$34:$B$777,S$47)+'СЕТ СН'!$G$9+СВЦЭМ!$D$10+'СЕТ СН'!$G$6-'СЕТ СН'!$G$19</f>
        <v>883.36813576999987</v>
      </c>
      <c r="T62" s="37">
        <f>SUMIFS(СВЦЭМ!$C$34:$C$777,СВЦЭМ!$A$34:$A$777,$A62,СВЦЭМ!$B$34:$B$777,T$47)+'СЕТ СН'!$G$9+СВЦЭМ!$D$10+'СЕТ СН'!$G$6-'СЕТ СН'!$G$19</f>
        <v>846.17931396999995</v>
      </c>
      <c r="U62" s="37">
        <f>SUMIFS(СВЦЭМ!$C$34:$C$777,СВЦЭМ!$A$34:$A$777,$A62,СВЦЭМ!$B$34:$B$777,U$47)+'СЕТ СН'!$G$9+СВЦЭМ!$D$10+'СЕТ СН'!$G$6-'СЕТ СН'!$G$19</f>
        <v>832.25809282000012</v>
      </c>
      <c r="V62" s="37">
        <f>SUMIFS(СВЦЭМ!$C$34:$C$777,СВЦЭМ!$A$34:$A$777,$A62,СВЦЭМ!$B$34:$B$777,V$47)+'СЕТ СН'!$G$9+СВЦЭМ!$D$10+'СЕТ СН'!$G$6-'СЕТ СН'!$G$19</f>
        <v>833.67879075999997</v>
      </c>
      <c r="W62" s="37">
        <f>SUMIFS(СВЦЭМ!$C$34:$C$777,СВЦЭМ!$A$34:$A$777,$A62,СВЦЭМ!$B$34:$B$777,W$47)+'СЕТ СН'!$G$9+СВЦЭМ!$D$10+'СЕТ СН'!$G$6-'СЕТ СН'!$G$19</f>
        <v>843.1254812200001</v>
      </c>
      <c r="X62" s="37">
        <f>SUMIFS(СВЦЭМ!$C$34:$C$777,СВЦЭМ!$A$34:$A$777,$A62,СВЦЭМ!$B$34:$B$777,X$47)+'СЕТ СН'!$G$9+СВЦЭМ!$D$10+'СЕТ СН'!$G$6-'СЕТ СН'!$G$19</f>
        <v>865.03055707999999</v>
      </c>
      <c r="Y62" s="37">
        <f>SUMIFS(СВЦЭМ!$C$34:$C$777,СВЦЭМ!$A$34:$A$777,$A62,СВЦЭМ!$B$34:$B$777,Y$47)+'СЕТ СН'!$G$9+СВЦЭМ!$D$10+'СЕТ СН'!$G$6-'СЕТ СН'!$G$19</f>
        <v>904.24835127000017</v>
      </c>
    </row>
    <row r="63" spans="1:25" ht="15.75" x14ac:dyDescent="0.2">
      <c r="A63" s="36">
        <f t="shared" si="1"/>
        <v>43147</v>
      </c>
      <c r="B63" s="37">
        <f>SUMIFS(СВЦЭМ!$C$34:$C$777,СВЦЭМ!$A$34:$A$777,$A63,СВЦЭМ!$B$34:$B$777,B$47)+'СЕТ СН'!$G$9+СВЦЭМ!$D$10+'СЕТ СН'!$G$6-'СЕТ СН'!$G$19</f>
        <v>877.46433898999987</v>
      </c>
      <c r="C63" s="37">
        <f>SUMIFS(СВЦЭМ!$C$34:$C$777,СВЦЭМ!$A$34:$A$777,$A63,СВЦЭМ!$B$34:$B$777,C$47)+'СЕТ СН'!$G$9+СВЦЭМ!$D$10+'СЕТ СН'!$G$6-'СЕТ СН'!$G$19</f>
        <v>914.15610646000016</v>
      </c>
      <c r="D63" s="37">
        <f>SUMIFS(СВЦЭМ!$C$34:$C$777,СВЦЭМ!$A$34:$A$777,$A63,СВЦЭМ!$B$34:$B$777,D$47)+'СЕТ СН'!$G$9+СВЦЭМ!$D$10+'СЕТ СН'!$G$6-'СЕТ СН'!$G$19</f>
        <v>983.45615693000002</v>
      </c>
      <c r="E63" s="37">
        <f>SUMIFS(СВЦЭМ!$C$34:$C$777,СВЦЭМ!$A$34:$A$777,$A63,СВЦЭМ!$B$34:$B$777,E$47)+'СЕТ СН'!$G$9+СВЦЭМ!$D$10+'СЕТ СН'!$G$6-'СЕТ СН'!$G$19</f>
        <v>989.55591926</v>
      </c>
      <c r="F63" s="37">
        <f>SUMIFS(СВЦЭМ!$C$34:$C$777,СВЦЭМ!$A$34:$A$777,$A63,СВЦЭМ!$B$34:$B$777,F$47)+'СЕТ СН'!$G$9+СВЦЭМ!$D$10+'СЕТ СН'!$G$6-'СЕТ СН'!$G$19</f>
        <v>982.93180894999989</v>
      </c>
      <c r="G63" s="37">
        <f>SUMIFS(СВЦЭМ!$C$34:$C$777,СВЦЭМ!$A$34:$A$777,$A63,СВЦЭМ!$B$34:$B$777,G$47)+'СЕТ СН'!$G$9+СВЦЭМ!$D$10+'СЕТ СН'!$G$6-'СЕТ СН'!$G$19</f>
        <v>958.82908354999984</v>
      </c>
      <c r="H63" s="37">
        <f>SUMIFS(СВЦЭМ!$C$34:$C$777,СВЦЭМ!$A$34:$A$777,$A63,СВЦЭМ!$B$34:$B$777,H$47)+'СЕТ СН'!$G$9+СВЦЭМ!$D$10+'СЕТ СН'!$G$6-'СЕТ СН'!$G$19</f>
        <v>897.14908823999997</v>
      </c>
      <c r="I63" s="37">
        <f>SUMIFS(СВЦЭМ!$C$34:$C$777,СВЦЭМ!$A$34:$A$777,$A63,СВЦЭМ!$B$34:$B$777,I$47)+'СЕТ СН'!$G$9+СВЦЭМ!$D$10+'СЕТ СН'!$G$6-'СЕТ СН'!$G$19</f>
        <v>823.19749270999989</v>
      </c>
      <c r="J63" s="37">
        <f>SUMIFS(СВЦЭМ!$C$34:$C$777,СВЦЭМ!$A$34:$A$777,$A63,СВЦЭМ!$B$34:$B$777,J$47)+'СЕТ СН'!$G$9+СВЦЭМ!$D$10+'СЕТ СН'!$G$6-'СЕТ СН'!$G$19</f>
        <v>835.99531740999998</v>
      </c>
      <c r="K63" s="37">
        <f>SUMIFS(СВЦЭМ!$C$34:$C$777,СВЦЭМ!$A$34:$A$777,$A63,СВЦЭМ!$B$34:$B$777,K$47)+'СЕТ СН'!$G$9+СВЦЭМ!$D$10+'СЕТ СН'!$G$6-'СЕТ СН'!$G$19</f>
        <v>829.6261831999999</v>
      </c>
      <c r="L63" s="37">
        <f>SUMIFS(СВЦЭМ!$C$34:$C$777,СВЦЭМ!$A$34:$A$777,$A63,СВЦЭМ!$B$34:$B$777,L$47)+'СЕТ СН'!$G$9+СВЦЭМ!$D$10+'СЕТ СН'!$G$6-'СЕТ СН'!$G$19</f>
        <v>837.53444150000007</v>
      </c>
      <c r="M63" s="37">
        <f>SUMIFS(СВЦЭМ!$C$34:$C$777,СВЦЭМ!$A$34:$A$777,$A63,СВЦЭМ!$B$34:$B$777,M$47)+'СЕТ СН'!$G$9+СВЦЭМ!$D$10+'СЕТ СН'!$G$6-'СЕТ СН'!$G$19</f>
        <v>840.78166494999994</v>
      </c>
      <c r="N63" s="37">
        <f>SUMIFS(СВЦЭМ!$C$34:$C$777,СВЦЭМ!$A$34:$A$777,$A63,СВЦЭМ!$B$34:$B$777,N$47)+'СЕТ СН'!$G$9+СВЦЭМ!$D$10+'СЕТ СН'!$G$6-'СЕТ СН'!$G$19</f>
        <v>845.10395806999998</v>
      </c>
      <c r="O63" s="37">
        <f>SUMIFS(СВЦЭМ!$C$34:$C$777,СВЦЭМ!$A$34:$A$777,$A63,СВЦЭМ!$B$34:$B$777,O$47)+'СЕТ СН'!$G$9+СВЦЭМ!$D$10+'СЕТ СН'!$G$6-'СЕТ СН'!$G$19</f>
        <v>858.50215846999993</v>
      </c>
      <c r="P63" s="37">
        <f>SUMIFS(СВЦЭМ!$C$34:$C$777,СВЦЭМ!$A$34:$A$777,$A63,СВЦЭМ!$B$34:$B$777,P$47)+'СЕТ СН'!$G$9+СВЦЭМ!$D$10+'СЕТ СН'!$G$6-'СЕТ СН'!$G$19</f>
        <v>878.7489143099998</v>
      </c>
      <c r="Q63" s="37">
        <f>SUMIFS(СВЦЭМ!$C$34:$C$777,СВЦЭМ!$A$34:$A$777,$A63,СВЦЭМ!$B$34:$B$777,Q$47)+'СЕТ СН'!$G$9+СВЦЭМ!$D$10+'СЕТ СН'!$G$6-'СЕТ СН'!$G$19</f>
        <v>880.29772827999989</v>
      </c>
      <c r="R63" s="37">
        <f>SUMIFS(СВЦЭМ!$C$34:$C$777,СВЦЭМ!$A$34:$A$777,$A63,СВЦЭМ!$B$34:$B$777,R$47)+'СЕТ СН'!$G$9+СВЦЭМ!$D$10+'СЕТ СН'!$G$6-'СЕТ СН'!$G$19</f>
        <v>881.32837574000007</v>
      </c>
      <c r="S63" s="37">
        <f>SUMIFS(СВЦЭМ!$C$34:$C$777,СВЦЭМ!$A$34:$A$777,$A63,СВЦЭМ!$B$34:$B$777,S$47)+'СЕТ СН'!$G$9+СВЦЭМ!$D$10+'СЕТ СН'!$G$6-'СЕТ СН'!$G$19</f>
        <v>878.74208893999992</v>
      </c>
      <c r="T63" s="37">
        <f>SUMIFS(СВЦЭМ!$C$34:$C$777,СВЦЭМ!$A$34:$A$777,$A63,СВЦЭМ!$B$34:$B$777,T$47)+'СЕТ СН'!$G$9+СВЦЭМ!$D$10+'СЕТ СН'!$G$6-'СЕТ СН'!$G$19</f>
        <v>845.76173403999985</v>
      </c>
      <c r="U63" s="37">
        <f>SUMIFS(СВЦЭМ!$C$34:$C$777,СВЦЭМ!$A$34:$A$777,$A63,СВЦЭМ!$B$34:$B$777,U$47)+'СЕТ СН'!$G$9+СВЦЭМ!$D$10+'СЕТ СН'!$G$6-'СЕТ СН'!$G$19</f>
        <v>822.65260662999992</v>
      </c>
      <c r="V63" s="37">
        <f>SUMIFS(СВЦЭМ!$C$34:$C$777,СВЦЭМ!$A$34:$A$777,$A63,СВЦЭМ!$B$34:$B$777,V$47)+'СЕТ СН'!$G$9+СВЦЭМ!$D$10+'СЕТ СН'!$G$6-'СЕТ СН'!$G$19</f>
        <v>830.28037441999993</v>
      </c>
      <c r="W63" s="37">
        <f>SUMIFS(СВЦЭМ!$C$34:$C$777,СВЦЭМ!$A$34:$A$777,$A63,СВЦЭМ!$B$34:$B$777,W$47)+'СЕТ СН'!$G$9+СВЦЭМ!$D$10+'СЕТ СН'!$G$6-'СЕТ СН'!$G$19</f>
        <v>834.78041926999992</v>
      </c>
      <c r="X63" s="37">
        <f>SUMIFS(СВЦЭМ!$C$34:$C$777,СВЦЭМ!$A$34:$A$777,$A63,СВЦЭМ!$B$34:$B$777,X$47)+'СЕТ СН'!$G$9+СВЦЭМ!$D$10+'СЕТ СН'!$G$6-'СЕТ СН'!$G$19</f>
        <v>837.31410672000004</v>
      </c>
      <c r="Y63" s="37">
        <f>SUMIFS(СВЦЭМ!$C$34:$C$777,СВЦЭМ!$A$34:$A$777,$A63,СВЦЭМ!$B$34:$B$777,Y$47)+'СЕТ СН'!$G$9+СВЦЭМ!$D$10+'СЕТ СН'!$G$6-'СЕТ СН'!$G$19</f>
        <v>851.98766360000002</v>
      </c>
    </row>
    <row r="64" spans="1:25" ht="15.75" x14ac:dyDescent="0.2">
      <c r="A64" s="36">
        <f t="shared" si="1"/>
        <v>43148</v>
      </c>
      <c r="B64" s="37">
        <f>SUMIFS(СВЦЭМ!$C$34:$C$777,СВЦЭМ!$A$34:$A$777,$A64,СВЦЭМ!$B$34:$B$777,B$47)+'СЕТ СН'!$G$9+СВЦЭМ!$D$10+'СЕТ СН'!$G$6-'СЕТ СН'!$G$19</f>
        <v>848.96068768999987</v>
      </c>
      <c r="C64" s="37">
        <f>SUMIFS(СВЦЭМ!$C$34:$C$777,СВЦЭМ!$A$34:$A$777,$A64,СВЦЭМ!$B$34:$B$777,C$47)+'СЕТ СН'!$G$9+СВЦЭМ!$D$10+'СЕТ СН'!$G$6-'СЕТ СН'!$G$19</f>
        <v>870.06347252999979</v>
      </c>
      <c r="D64" s="37">
        <f>SUMIFS(СВЦЭМ!$C$34:$C$777,СВЦЭМ!$A$34:$A$777,$A64,СВЦЭМ!$B$34:$B$777,D$47)+'СЕТ СН'!$G$9+СВЦЭМ!$D$10+'СЕТ СН'!$G$6-'СЕТ СН'!$G$19</f>
        <v>939.16700077000007</v>
      </c>
      <c r="E64" s="37">
        <f>SUMIFS(СВЦЭМ!$C$34:$C$777,СВЦЭМ!$A$34:$A$777,$A64,СВЦЭМ!$B$34:$B$777,E$47)+'СЕТ СН'!$G$9+СВЦЭМ!$D$10+'СЕТ СН'!$G$6-'СЕТ СН'!$G$19</f>
        <v>975.44784708999998</v>
      </c>
      <c r="F64" s="37">
        <f>SUMIFS(СВЦЭМ!$C$34:$C$777,СВЦЭМ!$A$34:$A$777,$A64,СВЦЭМ!$B$34:$B$777,F$47)+'СЕТ СН'!$G$9+СВЦЭМ!$D$10+'СЕТ СН'!$G$6-'СЕТ СН'!$G$19</f>
        <v>978.92047078999997</v>
      </c>
      <c r="G64" s="37">
        <f>SUMIFS(СВЦЭМ!$C$34:$C$777,СВЦЭМ!$A$34:$A$777,$A64,СВЦЭМ!$B$34:$B$777,G$47)+'СЕТ СН'!$G$9+СВЦЭМ!$D$10+'СЕТ СН'!$G$6-'СЕТ СН'!$G$19</f>
        <v>973.50461491999988</v>
      </c>
      <c r="H64" s="37">
        <f>SUMIFS(СВЦЭМ!$C$34:$C$777,СВЦЭМ!$A$34:$A$777,$A64,СВЦЭМ!$B$34:$B$777,H$47)+'СЕТ СН'!$G$9+СВЦЭМ!$D$10+'СЕТ СН'!$G$6-'СЕТ СН'!$G$19</f>
        <v>946.14283088000013</v>
      </c>
      <c r="I64" s="37">
        <f>SUMIFS(СВЦЭМ!$C$34:$C$777,СВЦЭМ!$A$34:$A$777,$A64,СВЦЭМ!$B$34:$B$777,I$47)+'СЕТ СН'!$G$9+СВЦЭМ!$D$10+'СЕТ СН'!$G$6-'СЕТ СН'!$G$19</f>
        <v>882.17923527000005</v>
      </c>
      <c r="J64" s="37">
        <f>SUMIFS(СВЦЭМ!$C$34:$C$777,СВЦЭМ!$A$34:$A$777,$A64,СВЦЭМ!$B$34:$B$777,J$47)+'СЕТ СН'!$G$9+СВЦЭМ!$D$10+'СЕТ СН'!$G$6-'СЕТ СН'!$G$19</f>
        <v>853.68616992</v>
      </c>
      <c r="K64" s="37">
        <f>SUMIFS(СВЦЭМ!$C$34:$C$777,СВЦЭМ!$A$34:$A$777,$A64,СВЦЭМ!$B$34:$B$777,K$47)+'СЕТ СН'!$G$9+СВЦЭМ!$D$10+'СЕТ СН'!$G$6-'СЕТ СН'!$G$19</f>
        <v>807.4116613299999</v>
      </c>
      <c r="L64" s="37">
        <f>SUMIFS(СВЦЭМ!$C$34:$C$777,СВЦЭМ!$A$34:$A$777,$A64,СВЦЭМ!$B$34:$B$777,L$47)+'СЕТ СН'!$G$9+СВЦЭМ!$D$10+'СЕТ СН'!$G$6-'СЕТ СН'!$G$19</f>
        <v>785.6116613800001</v>
      </c>
      <c r="M64" s="37">
        <f>SUMIFS(СВЦЭМ!$C$34:$C$777,СВЦЭМ!$A$34:$A$777,$A64,СВЦЭМ!$B$34:$B$777,M$47)+'СЕТ СН'!$G$9+СВЦЭМ!$D$10+'СЕТ СН'!$G$6-'СЕТ СН'!$G$19</f>
        <v>791.1460486499999</v>
      </c>
      <c r="N64" s="37">
        <f>SUMIFS(СВЦЭМ!$C$34:$C$777,СВЦЭМ!$A$34:$A$777,$A64,СВЦЭМ!$B$34:$B$777,N$47)+'СЕТ СН'!$G$9+СВЦЭМ!$D$10+'СЕТ СН'!$G$6-'СЕТ СН'!$G$19</f>
        <v>795.41188625999996</v>
      </c>
      <c r="O64" s="37">
        <f>SUMIFS(СВЦЭМ!$C$34:$C$777,СВЦЭМ!$A$34:$A$777,$A64,СВЦЭМ!$B$34:$B$777,O$47)+'СЕТ СН'!$G$9+СВЦЭМ!$D$10+'СЕТ СН'!$G$6-'СЕТ СН'!$G$19</f>
        <v>818.67894025999988</v>
      </c>
      <c r="P64" s="37">
        <f>SUMIFS(СВЦЭМ!$C$34:$C$777,СВЦЭМ!$A$34:$A$777,$A64,СВЦЭМ!$B$34:$B$777,P$47)+'СЕТ СН'!$G$9+СВЦЭМ!$D$10+'СЕТ СН'!$G$6-'СЕТ СН'!$G$19</f>
        <v>839.58327109000004</v>
      </c>
      <c r="Q64" s="37">
        <f>SUMIFS(СВЦЭМ!$C$34:$C$777,СВЦЭМ!$A$34:$A$777,$A64,СВЦЭМ!$B$34:$B$777,Q$47)+'СЕТ СН'!$G$9+СВЦЭМ!$D$10+'СЕТ СН'!$G$6-'СЕТ СН'!$G$19</f>
        <v>832.83162503999995</v>
      </c>
      <c r="R64" s="37">
        <f>SUMIFS(СВЦЭМ!$C$34:$C$777,СВЦЭМ!$A$34:$A$777,$A64,СВЦЭМ!$B$34:$B$777,R$47)+'СЕТ СН'!$G$9+СВЦЭМ!$D$10+'СЕТ СН'!$G$6-'СЕТ СН'!$G$19</f>
        <v>847.71801601999994</v>
      </c>
      <c r="S64" s="37">
        <f>SUMIFS(СВЦЭМ!$C$34:$C$777,СВЦЭМ!$A$34:$A$777,$A64,СВЦЭМ!$B$34:$B$777,S$47)+'СЕТ СН'!$G$9+СВЦЭМ!$D$10+'СЕТ СН'!$G$6-'СЕТ СН'!$G$19</f>
        <v>842.24400049000008</v>
      </c>
      <c r="T64" s="37">
        <f>SUMIFS(СВЦЭМ!$C$34:$C$777,СВЦЭМ!$A$34:$A$777,$A64,СВЦЭМ!$B$34:$B$777,T$47)+'СЕТ СН'!$G$9+СВЦЭМ!$D$10+'СЕТ СН'!$G$6-'СЕТ СН'!$G$19</f>
        <v>798.35153907999995</v>
      </c>
      <c r="U64" s="37">
        <f>SUMIFS(СВЦЭМ!$C$34:$C$777,СВЦЭМ!$A$34:$A$777,$A64,СВЦЭМ!$B$34:$B$777,U$47)+'СЕТ СН'!$G$9+СВЦЭМ!$D$10+'СЕТ СН'!$G$6-'СЕТ СН'!$G$19</f>
        <v>774.73560232000011</v>
      </c>
      <c r="V64" s="37">
        <f>SUMIFS(СВЦЭМ!$C$34:$C$777,СВЦЭМ!$A$34:$A$777,$A64,СВЦЭМ!$B$34:$B$777,V$47)+'СЕТ СН'!$G$9+СВЦЭМ!$D$10+'СЕТ СН'!$G$6-'СЕТ СН'!$G$19</f>
        <v>791.90328373</v>
      </c>
      <c r="W64" s="37">
        <f>SUMIFS(СВЦЭМ!$C$34:$C$777,СВЦЭМ!$A$34:$A$777,$A64,СВЦЭМ!$B$34:$B$777,W$47)+'СЕТ СН'!$G$9+СВЦЭМ!$D$10+'СЕТ СН'!$G$6-'СЕТ СН'!$G$19</f>
        <v>806.70440505999989</v>
      </c>
      <c r="X64" s="37">
        <f>SUMIFS(СВЦЭМ!$C$34:$C$777,СВЦЭМ!$A$34:$A$777,$A64,СВЦЭМ!$B$34:$B$777,X$47)+'СЕТ СН'!$G$9+СВЦЭМ!$D$10+'СЕТ СН'!$G$6-'СЕТ СН'!$G$19</f>
        <v>839.93561534999992</v>
      </c>
      <c r="Y64" s="37">
        <f>SUMIFS(СВЦЭМ!$C$34:$C$777,СВЦЭМ!$A$34:$A$777,$A64,СВЦЭМ!$B$34:$B$777,Y$47)+'СЕТ СН'!$G$9+СВЦЭМ!$D$10+'СЕТ СН'!$G$6-'СЕТ СН'!$G$19</f>
        <v>861.78980080999997</v>
      </c>
    </row>
    <row r="65" spans="1:27" ht="15.75" x14ac:dyDescent="0.2">
      <c r="A65" s="36">
        <f t="shared" si="1"/>
        <v>43149</v>
      </c>
      <c r="B65" s="37">
        <f>SUMIFS(СВЦЭМ!$C$34:$C$777,СВЦЭМ!$A$34:$A$777,$A65,СВЦЭМ!$B$34:$B$777,B$47)+'СЕТ СН'!$G$9+СВЦЭМ!$D$10+'СЕТ СН'!$G$6-'СЕТ СН'!$G$19</f>
        <v>898.30022148</v>
      </c>
      <c r="C65" s="37">
        <f>SUMIFS(СВЦЭМ!$C$34:$C$777,СВЦЭМ!$A$34:$A$777,$A65,СВЦЭМ!$B$34:$B$777,C$47)+'СЕТ СН'!$G$9+СВЦЭМ!$D$10+'СЕТ СН'!$G$6-'СЕТ СН'!$G$19</f>
        <v>946.27628969</v>
      </c>
      <c r="D65" s="37">
        <f>SUMIFS(СВЦЭМ!$C$34:$C$777,СВЦЭМ!$A$34:$A$777,$A65,СВЦЭМ!$B$34:$B$777,D$47)+'СЕТ СН'!$G$9+СВЦЭМ!$D$10+'СЕТ СН'!$G$6-'СЕТ СН'!$G$19</f>
        <v>990.34339903000011</v>
      </c>
      <c r="E65" s="37">
        <f>SUMIFS(СВЦЭМ!$C$34:$C$777,СВЦЭМ!$A$34:$A$777,$A65,СВЦЭМ!$B$34:$B$777,E$47)+'СЕТ СН'!$G$9+СВЦЭМ!$D$10+'СЕТ СН'!$G$6-'СЕТ СН'!$G$19</f>
        <v>1013.5585092500002</v>
      </c>
      <c r="F65" s="37">
        <f>SUMIFS(СВЦЭМ!$C$34:$C$777,СВЦЭМ!$A$34:$A$777,$A65,СВЦЭМ!$B$34:$B$777,F$47)+'СЕТ СН'!$G$9+СВЦЭМ!$D$10+'СЕТ СН'!$G$6-'СЕТ СН'!$G$19</f>
        <v>984.1375875</v>
      </c>
      <c r="G65" s="37">
        <f>SUMIFS(СВЦЭМ!$C$34:$C$777,СВЦЭМ!$A$34:$A$777,$A65,СВЦЭМ!$B$34:$B$777,G$47)+'СЕТ СН'!$G$9+СВЦЭМ!$D$10+'СЕТ СН'!$G$6-'СЕТ СН'!$G$19</f>
        <v>955.07667206000008</v>
      </c>
      <c r="H65" s="37">
        <f>SUMIFS(СВЦЭМ!$C$34:$C$777,СВЦЭМ!$A$34:$A$777,$A65,СВЦЭМ!$B$34:$B$777,H$47)+'СЕТ СН'!$G$9+СВЦЭМ!$D$10+'СЕТ СН'!$G$6-'СЕТ СН'!$G$19</f>
        <v>937.64305815</v>
      </c>
      <c r="I65" s="37">
        <f>SUMIFS(СВЦЭМ!$C$34:$C$777,СВЦЭМ!$A$34:$A$777,$A65,СВЦЭМ!$B$34:$B$777,I$47)+'СЕТ СН'!$G$9+СВЦЭМ!$D$10+'СЕТ СН'!$G$6-'СЕТ СН'!$G$19</f>
        <v>894.84935202000008</v>
      </c>
      <c r="J65" s="37">
        <f>SUMIFS(СВЦЭМ!$C$34:$C$777,СВЦЭМ!$A$34:$A$777,$A65,СВЦЭМ!$B$34:$B$777,J$47)+'СЕТ СН'!$G$9+СВЦЭМ!$D$10+'СЕТ СН'!$G$6-'СЕТ СН'!$G$19</f>
        <v>891.32986602999983</v>
      </c>
      <c r="K65" s="37">
        <f>SUMIFS(СВЦЭМ!$C$34:$C$777,СВЦЭМ!$A$34:$A$777,$A65,СВЦЭМ!$B$34:$B$777,K$47)+'СЕТ СН'!$G$9+СВЦЭМ!$D$10+'СЕТ СН'!$G$6-'СЕТ СН'!$G$19</f>
        <v>869.54823124000006</v>
      </c>
      <c r="L65" s="37">
        <f>SUMIFS(СВЦЭМ!$C$34:$C$777,СВЦЭМ!$A$34:$A$777,$A65,СВЦЭМ!$B$34:$B$777,L$47)+'СЕТ СН'!$G$9+СВЦЭМ!$D$10+'СЕТ СН'!$G$6-'СЕТ СН'!$G$19</f>
        <v>844.38373177000005</v>
      </c>
      <c r="M65" s="37">
        <f>SUMIFS(СВЦЭМ!$C$34:$C$777,СВЦЭМ!$A$34:$A$777,$A65,СВЦЭМ!$B$34:$B$777,M$47)+'СЕТ СН'!$G$9+СВЦЭМ!$D$10+'СЕТ СН'!$G$6-'СЕТ СН'!$G$19</f>
        <v>843.2072405199998</v>
      </c>
      <c r="N65" s="37">
        <f>SUMIFS(СВЦЭМ!$C$34:$C$777,СВЦЭМ!$A$34:$A$777,$A65,СВЦЭМ!$B$34:$B$777,N$47)+'СЕТ СН'!$G$9+СВЦЭМ!$D$10+'СЕТ СН'!$G$6-'СЕТ СН'!$G$19</f>
        <v>848.9140319899999</v>
      </c>
      <c r="O65" s="37">
        <f>SUMIFS(СВЦЭМ!$C$34:$C$777,СВЦЭМ!$A$34:$A$777,$A65,СВЦЭМ!$B$34:$B$777,O$47)+'СЕТ СН'!$G$9+СВЦЭМ!$D$10+'СЕТ СН'!$G$6-'СЕТ СН'!$G$19</f>
        <v>859.04820020999989</v>
      </c>
      <c r="P65" s="37">
        <f>SUMIFS(СВЦЭМ!$C$34:$C$777,СВЦЭМ!$A$34:$A$777,$A65,СВЦЭМ!$B$34:$B$777,P$47)+'СЕТ СН'!$G$9+СВЦЭМ!$D$10+'СЕТ СН'!$G$6-'СЕТ СН'!$G$19</f>
        <v>867.53447687999994</v>
      </c>
      <c r="Q65" s="37">
        <f>SUMIFS(СВЦЭМ!$C$34:$C$777,СВЦЭМ!$A$34:$A$777,$A65,СВЦЭМ!$B$34:$B$777,Q$47)+'СЕТ СН'!$G$9+СВЦЭМ!$D$10+'СЕТ СН'!$G$6-'СЕТ СН'!$G$19</f>
        <v>867.44720289999998</v>
      </c>
      <c r="R65" s="37">
        <f>SUMIFS(СВЦЭМ!$C$34:$C$777,СВЦЭМ!$A$34:$A$777,$A65,СВЦЭМ!$B$34:$B$777,R$47)+'СЕТ СН'!$G$9+СВЦЭМ!$D$10+'СЕТ СН'!$G$6-'СЕТ СН'!$G$19</f>
        <v>870.28754670000001</v>
      </c>
      <c r="S65" s="37">
        <f>SUMIFS(СВЦЭМ!$C$34:$C$777,СВЦЭМ!$A$34:$A$777,$A65,СВЦЭМ!$B$34:$B$777,S$47)+'СЕТ СН'!$G$9+СВЦЭМ!$D$10+'СЕТ СН'!$G$6-'СЕТ СН'!$G$19</f>
        <v>844.36899212999981</v>
      </c>
      <c r="T65" s="37">
        <f>SUMIFS(СВЦЭМ!$C$34:$C$777,СВЦЭМ!$A$34:$A$777,$A65,СВЦЭМ!$B$34:$B$777,T$47)+'СЕТ СН'!$G$9+СВЦЭМ!$D$10+'СЕТ СН'!$G$6-'СЕТ СН'!$G$19</f>
        <v>815.20947880999995</v>
      </c>
      <c r="U65" s="37">
        <f>SUMIFS(СВЦЭМ!$C$34:$C$777,СВЦЭМ!$A$34:$A$777,$A65,СВЦЭМ!$B$34:$B$777,U$47)+'СЕТ СН'!$G$9+СВЦЭМ!$D$10+'СЕТ СН'!$G$6-'СЕТ СН'!$G$19</f>
        <v>783.97677282999996</v>
      </c>
      <c r="V65" s="37">
        <f>SUMIFS(СВЦЭМ!$C$34:$C$777,СВЦЭМ!$A$34:$A$777,$A65,СВЦЭМ!$B$34:$B$777,V$47)+'СЕТ СН'!$G$9+СВЦЭМ!$D$10+'СЕТ СН'!$G$6-'СЕТ СН'!$G$19</f>
        <v>797.59035946000006</v>
      </c>
      <c r="W65" s="37">
        <f>SUMIFS(СВЦЭМ!$C$34:$C$777,СВЦЭМ!$A$34:$A$777,$A65,СВЦЭМ!$B$34:$B$777,W$47)+'СЕТ СН'!$G$9+СВЦЭМ!$D$10+'СЕТ СН'!$G$6-'СЕТ СН'!$G$19</f>
        <v>806.98270626999999</v>
      </c>
      <c r="X65" s="37">
        <f>SUMIFS(СВЦЭМ!$C$34:$C$777,СВЦЭМ!$A$34:$A$777,$A65,СВЦЭМ!$B$34:$B$777,X$47)+'СЕТ СН'!$G$9+СВЦЭМ!$D$10+'СЕТ СН'!$G$6-'СЕТ СН'!$G$19</f>
        <v>834.64934031999985</v>
      </c>
      <c r="Y65" s="37">
        <f>SUMIFS(СВЦЭМ!$C$34:$C$777,СВЦЭМ!$A$34:$A$777,$A65,СВЦЭМ!$B$34:$B$777,Y$47)+'СЕТ СН'!$G$9+СВЦЭМ!$D$10+'СЕТ СН'!$G$6-'СЕТ СН'!$G$19</f>
        <v>866.57963450999989</v>
      </c>
    </row>
    <row r="66" spans="1:27" ht="15.75" x14ac:dyDescent="0.2">
      <c r="A66" s="36">
        <f t="shared" si="1"/>
        <v>43150</v>
      </c>
      <c r="B66" s="37">
        <f>SUMIFS(СВЦЭМ!$C$34:$C$777,СВЦЭМ!$A$34:$A$777,$A66,СВЦЭМ!$B$34:$B$777,B$47)+'СЕТ СН'!$G$9+СВЦЭМ!$D$10+'СЕТ СН'!$G$6-'СЕТ СН'!$G$19</f>
        <v>837.44409118999999</v>
      </c>
      <c r="C66" s="37">
        <f>SUMIFS(СВЦЭМ!$C$34:$C$777,СВЦЭМ!$A$34:$A$777,$A66,СВЦЭМ!$B$34:$B$777,C$47)+'СЕТ СН'!$G$9+СВЦЭМ!$D$10+'СЕТ СН'!$G$6-'СЕТ СН'!$G$19</f>
        <v>867.71242284999983</v>
      </c>
      <c r="D66" s="37">
        <f>SUMIFS(СВЦЭМ!$C$34:$C$777,СВЦЭМ!$A$34:$A$777,$A66,СВЦЭМ!$B$34:$B$777,D$47)+'СЕТ СН'!$G$9+СВЦЭМ!$D$10+'СЕТ СН'!$G$6-'СЕТ СН'!$G$19</f>
        <v>915.80779077999989</v>
      </c>
      <c r="E66" s="37">
        <f>SUMIFS(СВЦЭМ!$C$34:$C$777,СВЦЭМ!$A$34:$A$777,$A66,СВЦЭМ!$B$34:$B$777,E$47)+'СЕТ СН'!$G$9+СВЦЭМ!$D$10+'СЕТ СН'!$G$6-'СЕТ СН'!$G$19</f>
        <v>920.14688694000017</v>
      </c>
      <c r="F66" s="37">
        <f>SUMIFS(СВЦЭМ!$C$34:$C$777,СВЦЭМ!$A$34:$A$777,$A66,СВЦЭМ!$B$34:$B$777,F$47)+'СЕТ СН'!$G$9+СВЦЭМ!$D$10+'СЕТ СН'!$G$6-'СЕТ СН'!$G$19</f>
        <v>921.46139745999983</v>
      </c>
      <c r="G66" s="37">
        <f>SUMIFS(СВЦЭМ!$C$34:$C$777,СВЦЭМ!$A$34:$A$777,$A66,СВЦЭМ!$B$34:$B$777,G$47)+'СЕТ СН'!$G$9+СВЦЭМ!$D$10+'СЕТ СН'!$G$6-'СЕТ СН'!$G$19</f>
        <v>913.87703411999985</v>
      </c>
      <c r="H66" s="37">
        <f>SUMIFS(СВЦЭМ!$C$34:$C$777,СВЦЭМ!$A$34:$A$777,$A66,СВЦЭМ!$B$34:$B$777,H$47)+'СЕТ СН'!$G$9+СВЦЭМ!$D$10+'СЕТ СН'!$G$6-'СЕТ СН'!$G$19</f>
        <v>863.6774898299999</v>
      </c>
      <c r="I66" s="37">
        <f>SUMIFS(СВЦЭМ!$C$34:$C$777,СВЦЭМ!$A$34:$A$777,$A66,СВЦЭМ!$B$34:$B$777,I$47)+'СЕТ СН'!$G$9+СВЦЭМ!$D$10+'СЕТ СН'!$G$6-'СЕТ СН'!$G$19</f>
        <v>816.44148673999996</v>
      </c>
      <c r="J66" s="37">
        <f>SUMIFS(СВЦЭМ!$C$34:$C$777,СВЦЭМ!$A$34:$A$777,$A66,СВЦЭМ!$B$34:$B$777,J$47)+'СЕТ СН'!$G$9+СВЦЭМ!$D$10+'СЕТ СН'!$G$6-'СЕТ СН'!$G$19</f>
        <v>839.60829193999996</v>
      </c>
      <c r="K66" s="37">
        <f>SUMIFS(СВЦЭМ!$C$34:$C$777,СВЦЭМ!$A$34:$A$777,$A66,СВЦЭМ!$B$34:$B$777,K$47)+'СЕТ СН'!$G$9+СВЦЭМ!$D$10+'СЕТ СН'!$G$6-'СЕТ СН'!$G$19</f>
        <v>844.41140755999993</v>
      </c>
      <c r="L66" s="37">
        <f>SUMIFS(СВЦЭМ!$C$34:$C$777,СВЦЭМ!$A$34:$A$777,$A66,СВЦЭМ!$B$34:$B$777,L$47)+'СЕТ СН'!$G$9+СВЦЭМ!$D$10+'СЕТ СН'!$G$6-'СЕТ СН'!$G$19</f>
        <v>839.09091445999991</v>
      </c>
      <c r="M66" s="37">
        <f>SUMIFS(СВЦЭМ!$C$34:$C$777,СВЦЭМ!$A$34:$A$777,$A66,СВЦЭМ!$B$34:$B$777,M$47)+'СЕТ СН'!$G$9+СВЦЭМ!$D$10+'СЕТ СН'!$G$6-'СЕТ СН'!$G$19</f>
        <v>849.14230753999993</v>
      </c>
      <c r="N66" s="37">
        <f>SUMIFS(СВЦЭМ!$C$34:$C$777,СВЦЭМ!$A$34:$A$777,$A66,СВЦЭМ!$B$34:$B$777,N$47)+'СЕТ СН'!$G$9+СВЦЭМ!$D$10+'СЕТ СН'!$G$6-'СЕТ СН'!$G$19</f>
        <v>846.54874963999998</v>
      </c>
      <c r="O66" s="37">
        <f>SUMIFS(СВЦЭМ!$C$34:$C$777,СВЦЭМ!$A$34:$A$777,$A66,СВЦЭМ!$B$34:$B$777,O$47)+'СЕТ СН'!$G$9+СВЦЭМ!$D$10+'СЕТ СН'!$G$6-'СЕТ СН'!$G$19</f>
        <v>852.56192102999978</v>
      </c>
      <c r="P66" s="37">
        <f>SUMIFS(СВЦЭМ!$C$34:$C$777,СВЦЭМ!$A$34:$A$777,$A66,СВЦЭМ!$B$34:$B$777,P$47)+'СЕТ СН'!$G$9+СВЦЭМ!$D$10+'СЕТ СН'!$G$6-'СЕТ СН'!$G$19</f>
        <v>874.54439414000001</v>
      </c>
      <c r="Q66" s="37">
        <f>SUMIFS(СВЦЭМ!$C$34:$C$777,СВЦЭМ!$A$34:$A$777,$A66,СВЦЭМ!$B$34:$B$777,Q$47)+'СЕТ СН'!$G$9+СВЦЭМ!$D$10+'СЕТ СН'!$G$6-'СЕТ СН'!$G$19</f>
        <v>864.38367170999993</v>
      </c>
      <c r="R66" s="37">
        <f>SUMIFS(СВЦЭМ!$C$34:$C$777,СВЦЭМ!$A$34:$A$777,$A66,СВЦЭМ!$B$34:$B$777,R$47)+'СЕТ СН'!$G$9+СВЦЭМ!$D$10+'СЕТ СН'!$G$6-'СЕТ СН'!$G$19</f>
        <v>861.75986799999998</v>
      </c>
      <c r="S66" s="37">
        <f>SUMIFS(СВЦЭМ!$C$34:$C$777,СВЦЭМ!$A$34:$A$777,$A66,СВЦЭМ!$B$34:$B$777,S$47)+'СЕТ СН'!$G$9+СВЦЭМ!$D$10+'СЕТ СН'!$G$6-'СЕТ СН'!$G$19</f>
        <v>855.10504327000001</v>
      </c>
      <c r="T66" s="37">
        <f>SUMIFS(СВЦЭМ!$C$34:$C$777,СВЦЭМ!$A$34:$A$777,$A66,СВЦЭМ!$B$34:$B$777,T$47)+'СЕТ СН'!$G$9+СВЦЭМ!$D$10+'СЕТ СН'!$G$6-'СЕТ СН'!$G$19</f>
        <v>827.81000774000006</v>
      </c>
      <c r="U66" s="37">
        <f>SUMIFS(СВЦЭМ!$C$34:$C$777,СВЦЭМ!$A$34:$A$777,$A66,СВЦЭМ!$B$34:$B$777,U$47)+'СЕТ СН'!$G$9+СВЦЭМ!$D$10+'СЕТ СН'!$G$6-'СЕТ СН'!$G$19</f>
        <v>814.38670413000011</v>
      </c>
      <c r="V66" s="37">
        <f>SUMIFS(СВЦЭМ!$C$34:$C$777,СВЦЭМ!$A$34:$A$777,$A66,СВЦЭМ!$B$34:$B$777,V$47)+'СЕТ СН'!$G$9+СВЦЭМ!$D$10+'СЕТ СН'!$G$6-'СЕТ СН'!$G$19</f>
        <v>843.70121742000003</v>
      </c>
      <c r="W66" s="37">
        <f>SUMIFS(СВЦЭМ!$C$34:$C$777,СВЦЭМ!$A$34:$A$777,$A66,СВЦЭМ!$B$34:$B$777,W$47)+'СЕТ СН'!$G$9+СВЦЭМ!$D$10+'СЕТ СН'!$G$6-'СЕТ СН'!$G$19</f>
        <v>847.16285346999996</v>
      </c>
      <c r="X66" s="37">
        <f>SUMIFS(СВЦЭМ!$C$34:$C$777,СВЦЭМ!$A$34:$A$777,$A66,СВЦЭМ!$B$34:$B$777,X$47)+'СЕТ СН'!$G$9+СВЦЭМ!$D$10+'СЕТ СН'!$G$6-'СЕТ СН'!$G$19</f>
        <v>859.98860247999994</v>
      </c>
      <c r="Y66" s="37">
        <f>SUMIFS(СВЦЭМ!$C$34:$C$777,СВЦЭМ!$A$34:$A$777,$A66,СВЦЭМ!$B$34:$B$777,Y$47)+'СЕТ СН'!$G$9+СВЦЭМ!$D$10+'СЕТ СН'!$G$6-'СЕТ СН'!$G$19</f>
        <v>889.42312563000007</v>
      </c>
    </row>
    <row r="67" spans="1:27" ht="15.75" x14ac:dyDescent="0.2">
      <c r="A67" s="36">
        <f t="shared" si="1"/>
        <v>43151</v>
      </c>
      <c r="B67" s="37">
        <f>SUMIFS(СВЦЭМ!$C$34:$C$777,СВЦЭМ!$A$34:$A$777,$A67,СВЦЭМ!$B$34:$B$777,B$47)+'СЕТ СН'!$G$9+СВЦЭМ!$D$10+'СЕТ СН'!$G$6-'СЕТ СН'!$G$19</f>
        <v>895.27713075999975</v>
      </c>
      <c r="C67" s="37">
        <f>SUMIFS(СВЦЭМ!$C$34:$C$777,СВЦЭМ!$A$34:$A$777,$A67,СВЦЭМ!$B$34:$B$777,C$47)+'СЕТ СН'!$G$9+СВЦЭМ!$D$10+'СЕТ СН'!$G$6-'СЕТ СН'!$G$19</f>
        <v>927.87441341999977</v>
      </c>
      <c r="D67" s="37">
        <f>SUMIFS(СВЦЭМ!$C$34:$C$777,СВЦЭМ!$A$34:$A$777,$A67,СВЦЭМ!$B$34:$B$777,D$47)+'СЕТ СН'!$G$9+СВЦЭМ!$D$10+'СЕТ СН'!$G$6-'СЕТ СН'!$G$19</f>
        <v>978.0052373599998</v>
      </c>
      <c r="E67" s="37">
        <f>SUMIFS(СВЦЭМ!$C$34:$C$777,СВЦЭМ!$A$34:$A$777,$A67,СВЦЭМ!$B$34:$B$777,E$47)+'СЕТ СН'!$G$9+СВЦЭМ!$D$10+'СЕТ СН'!$G$6-'СЕТ СН'!$G$19</f>
        <v>989.88812983999981</v>
      </c>
      <c r="F67" s="37">
        <f>SUMIFS(СВЦЭМ!$C$34:$C$777,СВЦЭМ!$A$34:$A$777,$A67,СВЦЭМ!$B$34:$B$777,F$47)+'СЕТ СН'!$G$9+СВЦЭМ!$D$10+'СЕТ СН'!$G$6-'СЕТ СН'!$G$19</f>
        <v>989.90655221999998</v>
      </c>
      <c r="G67" s="37">
        <f>SUMIFS(СВЦЭМ!$C$34:$C$777,СВЦЭМ!$A$34:$A$777,$A67,СВЦЭМ!$B$34:$B$777,G$47)+'СЕТ СН'!$G$9+СВЦЭМ!$D$10+'СЕТ СН'!$G$6-'СЕТ СН'!$G$19</f>
        <v>982.18138005000003</v>
      </c>
      <c r="H67" s="37">
        <f>SUMIFS(СВЦЭМ!$C$34:$C$777,СВЦЭМ!$A$34:$A$777,$A67,СВЦЭМ!$B$34:$B$777,H$47)+'СЕТ СН'!$G$9+СВЦЭМ!$D$10+'СЕТ СН'!$G$6-'СЕТ СН'!$G$19</f>
        <v>931.83572205999974</v>
      </c>
      <c r="I67" s="37">
        <f>SUMIFS(СВЦЭМ!$C$34:$C$777,СВЦЭМ!$A$34:$A$777,$A67,СВЦЭМ!$B$34:$B$777,I$47)+'СЕТ СН'!$G$9+СВЦЭМ!$D$10+'СЕТ СН'!$G$6-'СЕТ СН'!$G$19</f>
        <v>855.01427720000004</v>
      </c>
      <c r="J67" s="37">
        <f>SUMIFS(СВЦЭМ!$C$34:$C$777,СВЦЭМ!$A$34:$A$777,$A67,СВЦЭМ!$B$34:$B$777,J$47)+'СЕТ СН'!$G$9+СВЦЭМ!$D$10+'СЕТ СН'!$G$6-'СЕТ СН'!$G$19</f>
        <v>873.73800249999988</v>
      </c>
      <c r="K67" s="37">
        <f>SUMIFS(СВЦЭМ!$C$34:$C$777,СВЦЭМ!$A$34:$A$777,$A67,СВЦЭМ!$B$34:$B$777,K$47)+'СЕТ СН'!$G$9+СВЦЭМ!$D$10+'СЕТ СН'!$G$6-'СЕТ СН'!$G$19</f>
        <v>856.8534710199998</v>
      </c>
      <c r="L67" s="37">
        <f>SUMIFS(СВЦЭМ!$C$34:$C$777,СВЦЭМ!$A$34:$A$777,$A67,СВЦЭМ!$B$34:$B$777,L$47)+'СЕТ СН'!$G$9+СВЦЭМ!$D$10+'СЕТ СН'!$G$6-'СЕТ СН'!$G$19</f>
        <v>850.87750261999997</v>
      </c>
      <c r="M67" s="37">
        <f>SUMIFS(СВЦЭМ!$C$34:$C$777,СВЦЭМ!$A$34:$A$777,$A67,СВЦЭМ!$B$34:$B$777,M$47)+'СЕТ СН'!$G$9+СВЦЭМ!$D$10+'СЕТ СН'!$G$6-'СЕТ СН'!$G$19</f>
        <v>863.4119266099998</v>
      </c>
      <c r="N67" s="37">
        <f>SUMIFS(СВЦЭМ!$C$34:$C$777,СВЦЭМ!$A$34:$A$777,$A67,СВЦЭМ!$B$34:$B$777,N$47)+'СЕТ СН'!$G$9+СВЦЭМ!$D$10+'СЕТ СН'!$G$6-'СЕТ СН'!$G$19</f>
        <v>861.76574751999999</v>
      </c>
      <c r="O67" s="37">
        <f>SUMIFS(СВЦЭМ!$C$34:$C$777,СВЦЭМ!$A$34:$A$777,$A67,СВЦЭМ!$B$34:$B$777,O$47)+'СЕТ СН'!$G$9+СВЦЭМ!$D$10+'СЕТ СН'!$G$6-'СЕТ СН'!$G$19</f>
        <v>864.95529727999985</v>
      </c>
      <c r="P67" s="37">
        <f>SUMIFS(СВЦЭМ!$C$34:$C$777,СВЦЭМ!$A$34:$A$777,$A67,СВЦЭМ!$B$34:$B$777,P$47)+'СЕТ СН'!$G$9+СВЦЭМ!$D$10+'СЕТ СН'!$G$6-'СЕТ СН'!$G$19</f>
        <v>879.20466939999994</v>
      </c>
      <c r="Q67" s="37">
        <f>SUMIFS(СВЦЭМ!$C$34:$C$777,СВЦЭМ!$A$34:$A$777,$A67,СВЦЭМ!$B$34:$B$777,Q$47)+'СЕТ СН'!$G$9+СВЦЭМ!$D$10+'СЕТ СН'!$G$6-'СЕТ СН'!$G$19</f>
        <v>880.65788899999995</v>
      </c>
      <c r="R67" s="37">
        <f>SUMIFS(СВЦЭМ!$C$34:$C$777,СВЦЭМ!$A$34:$A$777,$A67,СВЦЭМ!$B$34:$B$777,R$47)+'СЕТ СН'!$G$9+СВЦЭМ!$D$10+'СЕТ СН'!$G$6-'СЕТ СН'!$G$19</f>
        <v>893.93240915999979</v>
      </c>
      <c r="S67" s="37">
        <f>SUMIFS(СВЦЭМ!$C$34:$C$777,СВЦЭМ!$A$34:$A$777,$A67,СВЦЭМ!$B$34:$B$777,S$47)+'СЕТ СН'!$G$9+СВЦЭМ!$D$10+'СЕТ СН'!$G$6-'СЕТ СН'!$G$19</f>
        <v>882.8177837999998</v>
      </c>
      <c r="T67" s="37">
        <f>SUMIFS(СВЦЭМ!$C$34:$C$777,СВЦЭМ!$A$34:$A$777,$A67,СВЦЭМ!$B$34:$B$777,T$47)+'СЕТ СН'!$G$9+СВЦЭМ!$D$10+'СЕТ СН'!$G$6-'СЕТ СН'!$G$19</f>
        <v>859.03410317000009</v>
      </c>
      <c r="U67" s="37">
        <f>SUMIFS(СВЦЭМ!$C$34:$C$777,СВЦЭМ!$A$34:$A$777,$A67,СВЦЭМ!$B$34:$B$777,U$47)+'СЕТ СН'!$G$9+СВЦЭМ!$D$10+'СЕТ СН'!$G$6-'СЕТ СН'!$G$19</f>
        <v>853.54949216999978</v>
      </c>
      <c r="V67" s="37">
        <f>SUMIFS(СВЦЭМ!$C$34:$C$777,СВЦЭМ!$A$34:$A$777,$A67,СВЦЭМ!$B$34:$B$777,V$47)+'СЕТ СН'!$G$9+СВЦЭМ!$D$10+'СЕТ СН'!$G$6-'СЕТ СН'!$G$19</f>
        <v>811.01788194999983</v>
      </c>
      <c r="W67" s="37">
        <f>SUMIFS(СВЦЭМ!$C$34:$C$777,СВЦЭМ!$A$34:$A$777,$A67,СВЦЭМ!$B$34:$B$777,W$47)+'СЕТ СН'!$G$9+СВЦЭМ!$D$10+'СЕТ СН'!$G$6-'СЕТ СН'!$G$19</f>
        <v>822.88118386000008</v>
      </c>
      <c r="X67" s="37">
        <f>SUMIFS(СВЦЭМ!$C$34:$C$777,СВЦЭМ!$A$34:$A$777,$A67,СВЦЭМ!$B$34:$B$777,X$47)+'СЕТ СН'!$G$9+СВЦЭМ!$D$10+'СЕТ СН'!$G$6-'СЕТ СН'!$G$19</f>
        <v>852.90994527999999</v>
      </c>
      <c r="Y67" s="37">
        <f>SUMIFS(СВЦЭМ!$C$34:$C$777,СВЦЭМ!$A$34:$A$777,$A67,СВЦЭМ!$B$34:$B$777,Y$47)+'СЕТ СН'!$G$9+СВЦЭМ!$D$10+'СЕТ СН'!$G$6-'СЕТ СН'!$G$19</f>
        <v>886.6016545199999</v>
      </c>
    </row>
    <row r="68" spans="1:27" ht="15.75" x14ac:dyDescent="0.2">
      <c r="A68" s="36">
        <f t="shared" si="1"/>
        <v>43152</v>
      </c>
      <c r="B68" s="37">
        <f>SUMIFS(СВЦЭМ!$C$34:$C$777,СВЦЭМ!$A$34:$A$777,$A68,СВЦЭМ!$B$34:$B$777,B$47)+'СЕТ СН'!$G$9+СВЦЭМ!$D$10+'СЕТ СН'!$G$6-'СЕТ СН'!$G$19</f>
        <v>887.28045669999995</v>
      </c>
      <c r="C68" s="37">
        <f>SUMIFS(СВЦЭМ!$C$34:$C$777,СВЦЭМ!$A$34:$A$777,$A68,СВЦЭМ!$B$34:$B$777,C$47)+'СЕТ СН'!$G$9+СВЦЭМ!$D$10+'СЕТ СН'!$G$6-'СЕТ СН'!$G$19</f>
        <v>919.55162107999979</v>
      </c>
      <c r="D68" s="37">
        <f>SUMIFS(СВЦЭМ!$C$34:$C$777,СВЦЭМ!$A$34:$A$777,$A68,СВЦЭМ!$B$34:$B$777,D$47)+'СЕТ СН'!$G$9+СВЦЭМ!$D$10+'СЕТ СН'!$G$6-'СЕТ СН'!$G$19</f>
        <v>996.52739845000008</v>
      </c>
      <c r="E68" s="37">
        <f>SUMIFS(СВЦЭМ!$C$34:$C$777,СВЦЭМ!$A$34:$A$777,$A68,СВЦЭМ!$B$34:$B$777,E$47)+'СЕТ СН'!$G$9+СВЦЭМ!$D$10+'СЕТ СН'!$G$6-'СЕТ СН'!$G$19</f>
        <v>1018.4489041899998</v>
      </c>
      <c r="F68" s="37">
        <f>SUMIFS(СВЦЭМ!$C$34:$C$777,СВЦЭМ!$A$34:$A$777,$A68,СВЦЭМ!$B$34:$B$777,F$47)+'СЕТ СН'!$G$9+СВЦЭМ!$D$10+'СЕТ СН'!$G$6-'СЕТ СН'!$G$19</f>
        <v>1018.0232567099998</v>
      </c>
      <c r="G68" s="37">
        <f>SUMIFS(СВЦЭМ!$C$34:$C$777,СВЦЭМ!$A$34:$A$777,$A68,СВЦЭМ!$B$34:$B$777,G$47)+'СЕТ СН'!$G$9+СВЦЭМ!$D$10+'СЕТ СН'!$G$6-'СЕТ СН'!$G$19</f>
        <v>1007.7685505400001</v>
      </c>
      <c r="H68" s="37">
        <f>SUMIFS(СВЦЭМ!$C$34:$C$777,СВЦЭМ!$A$34:$A$777,$A68,СВЦЭМ!$B$34:$B$777,H$47)+'СЕТ СН'!$G$9+СВЦЭМ!$D$10+'СЕТ СН'!$G$6-'СЕТ СН'!$G$19</f>
        <v>948.58820149999985</v>
      </c>
      <c r="I68" s="37">
        <f>SUMIFS(СВЦЭМ!$C$34:$C$777,СВЦЭМ!$A$34:$A$777,$A68,СВЦЭМ!$B$34:$B$777,I$47)+'СЕТ СН'!$G$9+СВЦЭМ!$D$10+'СЕТ СН'!$G$6-'СЕТ СН'!$G$19</f>
        <v>877.09350591999998</v>
      </c>
      <c r="J68" s="37">
        <f>SUMIFS(СВЦЭМ!$C$34:$C$777,СВЦЭМ!$A$34:$A$777,$A68,СВЦЭМ!$B$34:$B$777,J$47)+'СЕТ СН'!$G$9+СВЦЭМ!$D$10+'СЕТ СН'!$G$6-'СЕТ СН'!$G$19</f>
        <v>883.01306345</v>
      </c>
      <c r="K68" s="37">
        <f>SUMIFS(СВЦЭМ!$C$34:$C$777,СВЦЭМ!$A$34:$A$777,$A68,СВЦЭМ!$B$34:$B$777,K$47)+'СЕТ СН'!$G$9+СВЦЭМ!$D$10+'СЕТ СН'!$G$6-'СЕТ СН'!$G$19</f>
        <v>849.60114110000006</v>
      </c>
      <c r="L68" s="37">
        <f>SUMIFS(СВЦЭМ!$C$34:$C$777,СВЦЭМ!$A$34:$A$777,$A68,СВЦЭМ!$B$34:$B$777,L$47)+'СЕТ СН'!$G$9+СВЦЭМ!$D$10+'СЕТ СН'!$G$6-'СЕТ СН'!$G$19</f>
        <v>842.70728742999984</v>
      </c>
      <c r="M68" s="37">
        <f>SUMIFS(СВЦЭМ!$C$34:$C$777,СВЦЭМ!$A$34:$A$777,$A68,СВЦЭМ!$B$34:$B$777,M$47)+'СЕТ СН'!$G$9+СВЦЭМ!$D$10+'СЕТ СН'!$G$6-'СЕТ СН'!$G$19</f>
        <v>855.2328745399999</v>
      </c>
      <c r="N68" s="37">
        <f>SUMIFS(СВЦЭМ!$C$34:$C$777,СВЦЭМ!$A$34:$A$777,$A68,СВЦЭМ!$B$34:$B$777,N$47)+'СЕТ СН'!$G$9+СВЦЭМ!$D$10+'СЕТ СН'!$G$6-'СЕТ СН'!$G$19</f>
        <v>843.15010799999993</v>
      </c>
      <c r="O68" s="37">
        <f>SUMIFS(СВЦЭМ!$C$34:$C$777,СВЦЭМ!$A$34:$A$777,$A68,СВЦЭМ!$B$34:$B$777,O$47)+'СЕТ СН'!$G$9+СВЦЭМ!$D$10+'СЕТ СН'!$G$6-'СЕТ СН'!$G$19</f>
        <v>841.71370885999988</v>
      </c>
      <c r="P68" s="37">
        <f>SUMIFS(СВЦЭМ!$C$34:$C$777,СВЦЭМ!$A$34:$A$777,$A68,СВЦЭМ!$B$34:$B$777,P$47)+'СЕТ СН'!$G$9+СВЦЭМ!$D$10+'СЕТ СН'!$G$6-'СЕТ СН'!$G$19</f>
        <v>856.74827944999981</v>
      </c>
      <c r="Q68" s="37">
        <f>SUMIFS(СВЦЭМ!$C$34:$C$777,СВЦЭМ!$A$34:$A$777,$A68,СВЦЭМ!$B$34:$B$777,Q$47)+'СЕТ СН'!$G$9+СВЦЭМ!$D$10+'СЕТ СН'!$G$6-'СЕТ СН'!$G$19</f>
        <v>865.66354136999996</v>
      </c>
      <c r="R68" s="37">
        <f>SUMIFS(СВЦЭМ!$C$34:$C$777,СВЦЭМ!$A$34:$A$777,$A68,СВЦЭМ!$B$34:$B$777,R$47)+'СЕТ СН'!$G$9+СВЦЭМ!$D$10+'СЕТ СН'!$G$6-'СЕТ СН'!$G$19</f>
        <v>867.385175</v>
      </c>
      <c r="S68" s="37">
        <f>SUMIFS(СВЦЭМ!$C$34:$C$777,СВЦЭМ!$A$34:$A$777,$A68,СВЦЭМ!$B$34:$B$777,S$47)+'СЕТ СН'!$G$9+СВЦЭМ!$D$10+'СЕТ СН'!$G$6-'СЕТ СН'!$G$19</f>
        <v>863.29877348000002</v>
      </c>
      <c r="T68" s="37">
        <f>SUMIFS(СВЦЭМ!$C$34:$C$777,СВЦЭМ!$A$34:$A$777,$A68,СВЦЭМ!$B$34:$B$777,T$47)+'СЕТ СН'!$G$9+СВЦЭМ!$D$10+'СЕТ СН'!$G$6-'СЕТ СН'!$G$19</f>
        <v>831.23179890999984</v>
      </c>
      <c r="U68" s="37">
        <f>SUMIFS(СВЦЭМ!$C$34:$C$777,СВЦЭМ!$A$34:$A$777,$A68,СВЦЭМ!$B$34:$B$777,U$47)+'СЕТ СН'!$G$9+СВЦЭМ!$D$10+'СЕТ СН'!$G$6-'СЕТ СН'!$G$19</f>
        <v>791.29353703999993</v>
      </c>
      <c r="V68" s="37">
        <f>SUMIFS(СВЦЭМ!$C$34:$C$777,СВЦЭМ!$A$34:$A$777,$A68,СВЦЭМ!$B$34:$B$777,V$47)+'СЕТ СН'!$G$9+СВЦЭМ!$D$10+'СЕТ СН'!$G$6-'СЕТ СН'!$G$19</f>
        <v>799.37493865999988</v>
      </c>
      <c r="W68" s="37">
        <f>SUMIFS(СВЦЭМ!$C$34:$C$777,СВЦЭМ!$A$34:$A$777,$A68,СВЦЭМ!$B$34:$B$777,W$47)+'СЕТ СН'!$G$9+СВЦЭМ!$D$10+'СЕТ СН'!$G$6-'СЕТ СН'!$G$19</f>
        <v>815.62260097000001</v>
      </c>
      <c r="X68" s="37">
        <f>SUMIFS(СВЦЭМ!$C$34:$C$777,СВЦЭМ!$A$34:$A$777,$A68,СВЦЭМ!$B$34:$B$777,X$47)+'СЕТ СН'!$G$9+СВЦЭМ!$D$10+'СЕТ СН'!$G$6-'СЕТ СН'!$G$19</f>
        <v>842.41202540999996</v>
      </c>
      <c r="Y68" s="37">
        <f>SUMIFS(СВЦЭМ!$C$34:$C$777,СВЦЭМ!$A$34:$A$777,$A68,СВЦЭМ!$B$34:$B$777,Y$47)+'СЕТ СН'!$G$9+СВЦЭМ!$D$10+'СЕТ СН'!$G$6-'СЕТ СН'!$G$19</f>
        <v>868.95449445999986</v>
      </c>
    </row>
    <row r="69" spans="1:27" ht="15.75" x14ac:dyDescent="0.2">
      <c r="A69" s="36">
        <f t="shared" si="1"/>
        <v>43153</v>
      </c>
      <c r="B69" s="37">
        <f>SUMIFS(СВЦЭМ!$C$34:$C$777,СВЦЭМ!$A$34:$A$777,$A69,СВЦЭМ!$B$34:$B$777,B$47)+'СЕТ СН'!$G$9+СВЦЭМ!$D$10+'СЕТ СН'!$G$6-'СЕТ СН'!$G$19</f>
        <v>928.67330228000003</v>
      </c>
      <c r="C69" s="37">
        <f>SUMIFS(СВЦЭМ!$C$34:$C$777,СВЦЭМ!$A$34:$A$777,$A69,СВЦЭМ!$B$34:$B$777,C$47)+'СЕТ СН'!$G$9+СВЦЭМ!$D$10+'СЕТ СН'!$G$6-'СЕТ СН'!$G$19</f>
        <v>922.78811275999999</v>
      </c>
      <c r="D69" s="37">
        <f>SUMIFS(СВЦЭМ!$C$34:$C$777,СВЦЭМ!$A$34:$A$777,$A69,СВЦЭМ!$B$34:$B$777,D$47)+'СЕТ СН'!$G$9+СВЦЭМ!$D$10+'СЕТ СН'!$G$6-'СЕТ СН'!$G$19</f>
        <v>976.09859078000011</v>
      </c>
      <c r="E69" s="37">
        <f>SUMIFS(СВЦЭМ!$C$34:$C$777,СВЦЭМ!$A$34:$A$777,$A69,СВЦЭМ!$B$34:$B$777,E$47)+'СЕТ СН'!$G$9+СВЦЭМ!$D$10+'СЕТ СН'!$G$6-'СЕТ СН'!$G$19</f>
        <v>991.17344022000009</v>
      </c>
      <c r="F69" s="37">
        <f>SUMIFS(СВЦЭМ!$C$34:$C$777,СВЦЭМ!$A$34:$A$777,$A69,СВЦЭМ!$B$34:$B$777,F$47)+'СЕТ СН'!$G$9+СВЦЭМ!$D$10+'СЕТ СН'!$G$6-'СЕТ СН'!$G$19</f>
        <v>995.84356534999972</v>
      </c>
      <c r="G69" s="37">
        <f>SUMIFS(СВЦЭМ!$C$34:$C$777,СВЦЭМ!$A$34:$A$777,$A69,СВЦЭМ!$B$34:$B$777,G$47)+'СЕТ СН'!$G$9+СВЦЭМ!$D$10+'СЕТ СН'!$G$6-'СЕТ СН'!$G$19</f>
        <v>978.88100362999978</v>
      </c>
      <c r="H69" s="37">
        <f>SUMIFS(СВЦЭМ!$C$34:$C$777,СВЦЭМ!$A$34:$A$777,$A69,СВЦЭМ!$B$34:$B$777,H$47)+'СЕТ СН'!$G$9+СВЦЭМ!$D$10+'СЕТ СН'!$G$6-'СЕТ СН'!$G$19</f>
        <v>926.45712758999991</v>
      </c>
      <c r="I69" s="37">
        <f>SUMIFS(СВЦЭМ!$C$34:$C$777,СВЦЭМ!$A$34:$A$777,$A69,СВЦЭМ!$B$34:$B$777,I$47)+'СЕТ СН'!$G$9+СВЦЭМ!$D$10+'СЕТ СН'!$G$6-'СЕТ СН'!$G$19</f>
        <v>844.34729088000006</v>
      </c>
      <c r="J69" s="37">
        <f>SUMIFS(СВЦЭМ!$C$34:$C$777,СВЦЭМ!$A$34:$A$777,$A69,СВЦЭМ!$B$34:$B$777,J$47)+'СЕТ СН'!$G$9+СВЦЭМ!$D$10+'СЕТ СН'!$G$6-'СЕТ СН'!$G$19</f>
        <v>836.44768059</v>
      </c>
      <c r="K69" s="37">
        <f>SUMIFS(СВЦЭМ!$C$34:$C$777,СВЦЭМ!$A$34:$A$777,$A69,СВЦЭМ!$B$34:$B$777,K$47)+'СЕТ СН'!$G$9+СВЦЭМ!$D$10+'СЕТ СН'!$G$6-'СЕТ СН'!$G$19</f>
        <v>806.21963956000002</v>
      </c>
      <c r="L69" s="37">
        <f>SUMIFS(СВЦЭМ!$C$34:$C$777,СВЦЭМ!$A$34:$A$777,$A69,СВЦЭМ!$B$34:$B$777,L$47)+'СЕТ СН'!$G$9+СВЦЭМ!$D$10+'СЕТ СН'!$G$6-'СЕТ СН'!$G$19</f>
        <v>807.07073584000011</v>
      </c>
      <c r="M69" s="37">
        <f>SUMIFS(СВЦЭМ!$C$34:$C$777,СВЦЭМ!$A$34:$A$777,$A69,СВЦЭМ!$B$34:$B$777,M$47)+'СЕТ СН'!$G$9+СВЦЭМ!$D$10+'СЕТ СН'!$G$6-'СЕТ СН'!$G$19</f>
        <v>823.89151108999988</v>
      </c>
      <c r="N69" s="37">
        <f>SUMIFS(СВЦЭМ!$C$34:$C$777,СВЦЭМ!$A$34:$A$777,$A69,СВЦЭМ!$B$34:$B$777,N$47)+'СЕТ СН'!$G$9+СВЦЭМ!$D$10+'СЕТ СН'!$G$6-'СЕТ СН'!$G$19</f>
        <v>838.71323739000002</v>
      </c>
      <c r="O69" s="37">
        <f>SUMIFS(СВЦЭМ!$C$34:$C$777,СВЦЭМ!$A$34:$A$777,$A69,СВЦЭМ!$B$34:$B$777,O$47)+'СЕТ СН'!$G$9+СВЦЭМ!$D$10+'СЕТ СН'!$G$6-'СЕТ СН'!$G$19</f>
        <v>844.91616041000009</v>
      </c>
      <c r="P69" s="37">
        <f>SUMIFS(СВЦЭМ!$C$34:$C$777,СВЦЭМ!$A$34:$A$777,$A69,СВЦЭМ!$B$34:$B$777,P$47)+'СЕТ СН'!$G$9+СВЦЭМ!$D$10+'СЕТ СН'!$G$6-'СЕТ СН'!$G$19</f>
        <v>862.00942053999995</v>
      </c>
      <c r="Q69" s="37">
        <f>SUMIFS(СВЦЭМ!$C$34:$C$777,СВЦЭМ!$A$34:$A$777,$A69,СВЦЭМ!$B$34:$B$777,Q$47)+'СЕТ СН'!$G$9+СВЦЭМ!$D$10+'СЕТ СН'!$G$6-'СЕТ СН'!$G$19</f>
        <v>878.79186654999978</v>
      </c>
      <c r="R69" s="37">
        <f>SUMIFS(СВЦЭМ!$C$34:$C$777,СВЦЭМ!$A$34:$A$777,$A69,СВЦЭМ!$B$34:$B$777,R$47)+'СЕТ СН'!$G$9+СВЦЭМ!$D$10+'СЕТ СН'!$G$6-'СЕТ СН'!$G$19</f>
        <v>889.57756376999998</v>
      </c>
      <c r="S69" s="37">
        <f>SUMIFS(СВЦЭМ!$C$34:$C$777,СВЦЭМ!$A$34:$A$777,$A69,СВЦЭМ!$B$34:$B$777,S$47)+'СЕТ СН'!$G$9+СВЦЭМ!$D$10+'СЕТ СН'!$G$6-'СЕТ СН'!$G$19</f>
        <v>886.08231412999987</v>
      </c>
      <c r="T69" s="37">
        <f>SUMIFS(СВЦЭМ!$C$34:$C$777,СВЦЭМ!$A$34:$A$777,$A69,СВЦЭМ!$B$34:$B$777,T$47)+'СЕТ СН'!$G$9+СВЦЭМ!$D$10+'СЕТ СН'!$G$6-'СЕТ СН'!$G$19</f>
        <v>848.52554866999992</v>
      </c>
      <c r="U69" s="37">
        <f>SUMIFS(СВЦЭМ!$C$34:$C$777,СВЦЭМ!$A$34:$A$777,$A69,СВЦЭМ!$B$34:$B$777,U$47)+'СЕТ СН'!$G$9+СВЦЭМ!$D$10+'СЕТ СН'!$G$6-'СЕТ СН'!$G$19</f>
        <v>817.08571459000007</v>
      </c>
      <c r="V69" s="37">
        <f>SUMIFS(СВЦЭМ!$C$34:$C$777,СВЦЭМ!$A$34:$A$777,$A69,СВЦЭМ!$B$34:$B$777,V$47)+'СЕТ СН'!$G$9+СВЦЭМ!$D$10+'СЕТ СН'!$G$6-'СЕТ СН'!$G$19</f>
        <v>831.78924857000004</v>
      </c>
      <c r="W69" s="37">
        <f>SUMIFS(СВЦЭМ!$C$34:$C$777,СВЦЭМ!$A$34:$A$777,$A69,СВЦЭМ!$B$34:$B$777,W$47)+'СЕТ СН'!$G$9+СВЦЭМ!$D$10+'СЕТ СН'!$G$6-'СЕТ СН'!$G$19</f>
        <v>840.94897021000008</v>
      </c>
      <c r="X69" s="37">
        <f>SUMIFS(СВЦЭМ!$C$34:$C$777,СВЦЭМ!$A$34:$A$777,$A69,СВЦЭМ!$B$34:$B$777,X$47)+'СЕТ СН'!$G$9+СВЦЭМ!$D$10+'СЕТ СН'!$G$6-'СЕТ СН'!$G$19</f>
        <v>864.94268303000001</v>
      </c>
      <c r="Y69" s="37">
        <f>SUMIFS(СВЦЭМ!$C$34:$C$777,СВЦЭМ!$A$34:$A$777,$A69,СВЦЭМ!$B$34:$B$777,Y$47)+'СЕТ СН'!$G$9+СВЦЭМ!$D$10+'СЕТ СН'!$G$6-'СЕТ СН'!$G$19</f>
        <v>906.7166300199998</v>
      </c>
    </row>
    <row r="70" spans="1:27" ht="15.75" x14ac:dyDescent="0.2">
      <c r="A70" s="36">
        <f t="shared" si="1"/>
        <v>43154</v>
      </c>
      <c r="B70" s="37">
        <f>SUMIFS(СВЦЭМ!$C$34:$C$777,СВЦЭМ!$A$34:$A$777,$A70,СВЦЭМ!$B$34:$B$777,B$47)+'СЕТ СН'!$G$9+СВЦЭМ!$D$10+'СЕТ СН'!$G$6-'СЕТ СН'!$G$19</f>
        <v>915.32984504999979</v>
      </c>
      <c r="C70" s="37">
        <f>SUMIFS(СВЦЭМ!$C$34:$C$777,СВЦЭМ!$A$34:$A$777,$A70,СВЦЭМ!$B$34:$B$777,C$47)+'СЕТ СН'!$G$9+СВЦЭМ!$D$10+'СЕТ СН'!$G$6-'СЕТ СН'!$G$19</f>
        <v>953.24856137000017</v>
      </c>
      <c r="D70" s="37">
        <f>SUMIFS(СВЦЭМ!$C$34:$C$777,СВЦЭМ!$A$34:$A$777,$A70,СВЦЭМ!$B$34:$B$777,D$47)+'СЕТ СН'!$G$9+СВЦЭМ!$D$10+'СЕТ СН'!$G$6-'СЕТ СН'!$G$19</f>
        <v>990.76781145000007</v>
      </c>
      <c r="E70" s="37">
        <f>SUMIFS(СВЦЭМ!$C$34:$C$777,СВЦЭМ!$A$34:$A$777,$A70,СВЦЭМ!$B$34:$B$777,E$47)+'СЕТ СН'!$G$9+СВЦЭМ!$D$10+'СЕТ СН'!$G$6-'СЕТ СН'!$G$19</f>
        <v>992.02745295999978</v>
      </c>
      <c r="F70" s="37">
        <f>SUMIFS(СВЦЭМ!$C$34:$C$777,СВЦЭМ!$A$34:$A$777,$A70,СВЦЭМ!$B$34:$B$777,F$47)+'СЕТ СН'!$G$9+СВЦЭМ!$D$10+'СЕТ СН'!$G$6-'СЕТ СН'!$G$19</f>
        <v>986.78632978000007</v>
      </c>
      <c r="G70" s="37">
        <f>SUMIFS(СВЦЭМ!$C$34:$C$777,СВЦЭМ!$A$34:$A$777,$A70,СВЦЭМ!$B$34:$B$777,G$47)+'СЕТ СН'!$G$9+СВЦЭМ!$D$10+'СЕТ СН'!$G$6-'СЕТ СН'!$G$19</f>
        <v>975.78944453999986</v>
      </c>
      <c r="H70" s="37">
        <f>SUMIFS(СВЦЭМ!$C$34:$C$777,СВЦЭМ!$A$34:$A$777,$A70,СВЦЭМ!$B$34:$B$777,H$47)+'СЕТ СН'!$G$9+СВЦЭМ!$D$10+'СЕТ СН'!$G$6-'СЕТ СН'!$G$19</f>
        <v>956.43899833999978</v>
      </c>
      <c r="I70" s="37">
        <f>SUMIFS(СВЦЭМ!$C$34:$C$777,СВЦЭМ!$A$34:$A$777,$A70,СВЦЭМ!$B$34:$B$777,I$47)+'СЕТ СН'!$G$9+СВЦЭМ!$D$10+'СЕТ СН'!$G$6-'СЕТ СН'!$G$19</f>
        <v>888.47155121999992</v>
      </c>
      <c r="J70" s="37">
        <f>SUMIFS(СВЦЭМ!$C$34:$C$777,СВЦЭМ!$A$34:$A$777,$A70,СВЦЭМ!$B$34:$B$777,J$47)+'СЕТ СН'!$G$9+СВЦЭМ!$D$10+'СЕТ СН'!$G$6-'СЕТ СН'!$G$19</f>
        <v>847.03604113999984</v>
      </c>
      <c r="K70" s="37">
        <f>SUMIFS(СВЦЭМ!$C$34:$C$777,СВЦЭМ!$A$34:$A$777,$A70,СВЦЭМ!$B$34:$B$777,K$47)+'СЕТ СН'!$G$9+СВЦЭМ!$D$10+'СЕТ СН'!$G$6-'СЕТ СН'!$G$19</f>
        <v>806.41584738999984</v>
      </c>
      <c r="L70" s="37">
        <f>SUMIFS(СВЦЭМ!$C$34:$C$777,СВЦЭМ!$A$34:$A$777,$A70,СВЦЭМ!$B$34:$B$777,L$47)+'СЕТ СН'!$G$9+СВЦЭМ!$D$10+'СЕТ СН'!$G$6-'СЕТ СН'!$G$19</f>
        <v>787.83091058999992</v>
      </c>
      <c r="M70" s="37">
        <f>SUMIFS(СВЦЭМ!$C$34:$C$777,СВЦЭМ!$A$34:$A$777,$A70,СВЦЭМ!$B$34:$B$777,M$47)+'СЕТ СН'!$G$9+СВЦЭМ!$D$10+'СЕТ СН'!$G$6-'СЕТ СН'!$G$19</f>
        <v>796.9763704799999</v>
      </c>
      <c r="N70" s="37">
        <f>SUMIFS(СВЦЭМ!$C$34:$C$777,СВЦЭМ!$A$34:$A$777,$A70,СВЦЭМ!$B$34:$B$777,N$47)+'СЕТ СН'!$G$9+СВЦЭМ!$D$10+'СЕТ СН'!$G$6-'СЕТ СН'!$G$19</f>
        <v>803.23287038000001</v>
      </c>
      <c r="O70" s="37">
        <f>SUMIFS(СВЦЭМ!$C$34:$C$777,СВЦЭМ!$A$34:$A$777,$A70,СВЦЭМ!$B$34:$B$777,O$47)+'СЕТ СН'!$G$9+СВЦЭМ!$D$10+'СЕТ СН'!$G$6-'СЕТ СН'!$G$19</f>
        <v>820.78217565999978</v>
      </c>
      <c r="P70" s="37">
        <f>SUMIFS(СВЦЭМ!$C$34:$C$777,СВЦЭМ!$A$34:$A$777,$A70,СВЦЭМ!$B$34:$B$777,P$47)+'СЕТ СН'!$G$9+СВЦЭМ!$D$10+'СЕТ СН'!$G$6-'СЕТ СН'!$G$19</f>
        <v>842.35075484999982</v>
      </c>
      <c r="Q70" s="37">
        <f>SUMIFS(СВЦЭМ!$C$34:$C$777,СВЦЭМ!$A$34:$A$777,$A70,СВЦЭМ!$B$34:$B$777,Q$47)+'СЕТ СН'!$G$9+СВЦЭМ!$D$10+'СЕТ СН'!$G$6-'СЕТ СН'!$G$19</f>
        <v>851.70869155000003</v>
      </c>
      <c r="R70" s="37">
        <f>SUMIFS(СВЦЭМ!$C$34:$C$777,СВЦЭМ!$A$34:$A$777,$A70,СВЦЭМ!$B$34:$B$777,R$47)+'СЕТ СН'!$G$9+СВЦЭМ!$D$10+'СЕТ СН'!$G$6-'СЕТ СН'!$G$19</f>
        <v>852.38228364000008</v>
      </c>
      <c r="S70" s="37">
        <f>SUMIFS(СВЦЭМ!$C$34:$C$777,СВЦЭМ!$A$34:$A$777,$A70,СВЦЭМ!$B$34:$B$777,S$47)+'СЕТ СН'!$G$9+СВЦЭМ!$D$10+'СЕТ СН'!$G$6-'СЕТ СН'!$G$19</f>
        <v>839.3837185399999</v>
      </c>
      <c r="T70" s="37">
        <f>SUMIFS(СВЦЭМ!$C$34:$C$777,СВЦЭМ!$A$34:$A$777,$A70,СВЦЭМ!$B$34:$B$777,T$47)+'СЕТ СН'!$G$9+СВЦЭМ!$D$10+'СЕТ СН'!$G$6-'СЕТ СН'!$G$19</f>
        <v>801.08060220999994</v>
      </c>
      <c r="U70" s="37">
        <f>SUMIFS(СВЦЭМ!$C$34:$C$777,СВЦЭМ!$A$34:$A$777,$A70,СВЦЭМ!$B$34:$B$777,U$47)+'СЕТ СН'!$G$9+СВЦЭМ!$D$10+'СЕТ СН'!$G$6-'СЕТ СН'!$G$19</f>
        <v>767.36221455999987</v>
      </c>
      <c r="V70" s="37">
        <f>SUMIFS(СВЦЭМ!$C$34:$C$777,СВЦЭМ!$A$34:$A$777,$A70,СВЦЭМ!$B$34:$B$777,V$47)+'СЕТ СН'!$G$9+СВЦЭМ!$D$10+'СЕТ СН'!$G$6-'СЕТ СН'!$G$19</f>
        <v>781.92374583000003</v>
      </c>
      <c r="W70" s="37">
        <f>SUMIFS(СВЦЭМ!$C$34:$C$777,СВЦЭМ!$A$34:$A$777,$A70,СВЦЭМ!$B$34:$B$777,W$47)+'СЕТ СН'!$G$9+СВЦЭМ!$D$10+'СЕТ СН'!$G$6-'СЕТ СН'!$G$19</f>
        <v>785.20649203999994</v>
      </c>
      <c r="X70" s="37">
        <f>SUMIFS(СВЦЭМ!$C$34:$C$777,СВЦЭМ!$A$34:$A$777,$A70,СВЦЭМ!$B$34:$B$777,X$47)+'СЕТ СН'!$G$9+СВЦЭМ!$D$10+'СЕТ СН'!$G$6-'СЕТ СН'!$G$19</f>
        <v>812.69232682999984</v>
      </c>
      <c r="Y70" s="37">
        <f>SUMIFS(СВЦЭМ!$C$34:$C$777,СВЦЭМ!$A$34:$A$777,$A70,СВЦЭМ!$B$34:$B$777,Y$47)+'СЕТ СН'!$G$9+СВЦЭМ!$D$10+'СЕТ СН'!$G$6-'СЕТ СН'!$G$19</f>
        <v>848.31625799000005</v>
      </c>
    </row>
    <row r="71" spans="1:27" ht="15.75" x14ac:dyDescent="0.2">
      <c r="A71" s="36">
        <f t="shared" si="1"/>
        <v>43155</v>
      </c>
      <c r="B71" s="37">
        <f>SUMIFS(СВЦЭМ!$C$34:$C$777,СВЦЭМ!$A$34:$A$777,$A71,СВЦЭМ!$B$34:$B$777,B$47)+'СЕТ СН'!$G$9+СВЦЭМ!$D$10+'СЕТ СН'!$G$6-'СЕТ СН'!$G$19</f>
        <v>889.56496124999978</v>
      </c>
      <c r="C71" s="37">
        <f>SUMIFS(СВЦЭМ!$C$34:$C$777,СВЦЭМ!$A$34:$A$777,$A71,СВЦЭМ!$B$34:$B$777,C$47)+'СЕТ СН'!$G$9+СВЦЭМ!$D$10+'СЕТ СН'!$G$6-'СЕТ СН'!$G$19</f>
        <v>925.83342405999986</v>
      </c>
      <c r="D71" s="37">
        <f>SUMIFS(СВЦЭМ!$C$34:$C$777,СВЦЭМ!$A$34:$A$777,$A71,СВЦЭМ!$B$34:$B$777,D$47)+'СЕТ СН'!$G$9+СВЦЭМ!$D$10+'СЕТ СН'!$G$6-'СЕТ СН'!$G$19</f>
        <v>984.64900139999975</v>
      </c>
      <c r="E71" s="37">
        <f>SUMIFS(СВЦЭМ!$C$34:$C$777,СВЦЭМ!$A$34:$A$777,$A71,СВЦЭМ!$B$34:$B$777,E$47)+'СЕТ СН'!$G$9+СВЦЭМ!$D$10+'СЕТ СН'!$G$6-'СЕТ СН'!$G$19</f>
        <v>994.78829998000003</v>
      </c>
      <c r="F71" s="37">
        <f>SUMIFS(СВЦЭМ!$C$34:$C$777,СВЦЭМ!$A$34:$A$777,$A71,СВЦЭМ!$B$34:$B$777,F$47)+'СЕТ СН'!$G$9+СВЦЭМ!$D$10+'СЕТ СН'!$G$6-'СЕТ СН'!$G$19</f>
        <v>998.45274100000017</v>
      </c>
      <c r="G71" s="37">
        <f>SUMIFS(СВЦЭМ!$C$34:$C$777,СВЦЭМ!$A$34:$A$777,$A71,СВЦЭМ!$B$34:$B$777,G$47)+'СЕТ СН'!$G$9+СВЦЭМ!$D$10+'СЕТ СН'!$G$6-'СЕТ СН'!$G$19</f>
        <v>986.57794057000012</v>
      </c>
      <c r="H71" s="37">
        <f>SUMIFS(СВЦЭМ!$C$34:$C$777,СВЦЭМ!$A$34:$A$777,$A71,СВЦЭМ!$B$34:$B$777,H$47)+'СЕТ СН'!$G$9+СВЦЭМ!$D$10+'СЕТ СН'!$G$6-'СЕТ СН'!$G$19</f>
        <v>963.76832693000017</v>
      </c>
      <c r="I71" s="37">
        <f>SUMIFS(СВЦЭМ!$C$34:$C$777,СВЦЭМ!$A$34:$A$777,$A71,СВЦЭМ!$B$34:$B$777,I$47)+'СЕТ СН'!$G$9+СВЦЭМ!$D$10+'СЕТ СН'!$G$6-'СЕТ СН'!$G$19</f>
        <v>898.30634960000009</v>
      </c>
      <c r="J71" s="37">
        <f>SUMIFS(СВЦЭМ!$C$34:$C$777,СВЦЭМ!$A$34:$A$777,$A71,СВЦЭМ!$B$34:$B$777,J$47)+'СЕТ СН'!$G$9+СВЦЭМ!$D$10+'СЕТ СН'!$G$6-'СЕТ СН'!$G$19</f>
        <v>866.71629440999993</v>
      </c>
      <c r="K71" s="37">
        <f>SUMIFS(СВЦЭМ!$C$34:$C$777,СВЦЭМ!$A$34:$A$777,$A71,СВЦЭМ!$B$34:$B$777,K$47)+'СЕТ СН'!$G$9+СВЦЭМ!$D$10+'СЕТ СН'!$G$6-'СЕТ СН'!$G$19</f>
        <v>823.79806524999992</v>
      </c>
      <c r="L71" s="37">
        <f>SUMIFS(СВЦЭМ!$C$34:$C$777,СВЦЭМ!$A$34:$A$777,$A71,СВЦЭМ!$B$34:$B$777,L$47)+'СЕТ СН'!$G$9+СВЦЭМ!$D$10+'СЕТ СН'!$G$6-'СЕТ СН'!$G$19</f>
        <v>793.15044634999992</v>
      </c>
      <c r="M71" s="37">
        <f>SUMIFS(СВЦЭМ!$C$34:$C$777,СВЦЭМ!$A$34:$A$777,$A71,СВЦЭМ!$B$34:$B$777,M$47)+'СЕТ СН'!$G$9+СВЦЭМ!$D$10+'СЕТ СН'!$G$6-'СЕТ СН'!$G$19</f>
        <v>798.39983352999991</v>
      </c>
      <c r="N71" s="37">
        <f>SUMIFS(СВЦЭМ!$C$34:$C$777,СВЦЭМ!$A$34:$A$777,$A71,СВЦЭМ!$B$34:$B$777,N$47)+'СЕТ СН'!$G$9+СВЦЭМ!$D$10+'СЕТ СН'!$G$6-'СЕТ СН'!$G$19</f>
        <v>808.19563889999984</v>
      </c>
      <c r="O71" s="37">
        <f>SUMIFS(СВЦЭМ!$C$34:$C$777,СВЦЭМ!$A$34:$A$777,$A71,СВЦЭМ!$B$34:$B$777,O$47)+'СЕТ СН'!$G$9+СВЦЭМ!$D$10+'СЕТ СН'!$G$6-'СЕТ СН'!$G$19</f>
        <v>820.60887724999986</v>
      </c>
      <c r="P71" s="37">
        <f>SUMIFS(СВЦЭМ!$C$34:$C$777,СВЦЭМ!$A$34:$A$777,$A71,СВЦЭМ!$B$34:$B$777,P$47)+'СЕТ СН'!$G$9+СВЦЭМ!$D$10+'СЕТ СН'!$G$6-'СЕТ СН'!$G$19</f>
        <v>838.64788813999996</v>
      </c>
      <c r="Q71" s="37">
        <f>SUMIFS(СВЦЭМ!$C$34:$C$777,СВЦЭМ!$A$34:$A$777,$A71,СВЦЭМ!$B$34:$B$777,Q$47)+'СЕТ СН'!$G$9+СВЦЭМ!$D$10+'СЕТ СН'!$G$6-'СЕТ СН'!$G$19</f>
        <v>854.42479074999994</v>
      </c>
      <c r="R71" s="37">
        <f>SUMIFS(СВЦЭМ!$C$34:$C$777,СВЦЭМ!$A$34:$A$777,$A71,СВЦЭМ!$B$34:$B$777,R$47)+'СЕТ СН'!$G$9+СВЦЭМ!$D$10+'СЕТ СН'!$G$6-'СЕТ СН'!$G$19</f>
        <v>869.91887331000009</v>
      </c>
      <c r="S71" s="37">
        <f>SUMIFS(СВЦЭМ!$C$34:$C$777,СВЦЭМ!$A$34:$A$777,$A71,СВЦЭМ!$B$34:$B$777,S$47)+'СЕТ СН'!$G$9+СВЦЭМ!$D$10+'СЕТ СН'!$G$6-'СЕТ СН'!$G$19</f>
        <v>859.80240356999991</v>
      </c>
      <c r="T71" s="37">
        <f>SUMIFS(СВЦЭМ!$C$34:$C$777,СВЦЭМ!$A$34:$A$777,$A71,СВЦЭМ!$B$34:$B$777,T$47)+'СЕТ СН'!$G$9+СВЦЭМ!$D$10+'СЕТ СН'!$G$6-'СЕТ СН'!$G$19</f>
        <v>820.52225465999993</v>
      </c>
      <c r="U71" s="37">
        <f>SUMIFS(СВЦЭМ!$C$34:$C$777,СВЦЭМ!$A$34:$A$777,$A71,СВЦЭМ!$B$34:$B$777,U$47)+'СЕТ СН'!$G$9+СВЦЭМ!$D$10+'СЕТ СН'!$G$6-'СЕТ СН'!$G$19</f>
        <v>779.41664254999989</v>
      </c>
      <c r="V71" s="37">
        <f>SUMIFS(СВЦЭМ!$C$34:$C$777,СВЦЭМ!$A$34:$A$777,$A71,СВЦЭМ!$B$34:$B$777,V$47)+'СЕТ СН'!$G$9+СВЦЭМ!$D$10+'СЕТ СН'!$G$6-'СЕТ СН'!$G$19</f>
        <v>789.27413227</v>
      </c>
      <c r="W71" s="37">
        <f>SUMIFS(СВЦЭМ!$C$34:$C$777,СВЦЭМ!$A$34:$A$777,$A71,СВЦЭМ!$B$34:$B$777,W$47)+'СЕТ СН'!$G$9+СВЦЭМ!$D$10+'СЕТ СН'!$G$6-'СЕТ СН'!$G$19</f>
        <v>789.39433900999995</v>
      </c>
      <c r="X71" s="37">
        <f>SUMIFS(СВЦЭМ!$C$34:$C$777,СВЦЭМ!$A$34:$A$777,$A71,СВЦЭМ!$B$34:$B$777,X$47)+'СЕТ СН'!$G$9+СВЦЭМ!$D$10+'СЕТ СН'!$G$6-'СЕТ СН'!$G$19</f>
        <v>823.40145866</v>
      </c>
      <c r="Y71" s="37">
        <f>SUMIFS(СВЦЭМ!$C$34:$C$777,СВЦЭМ!$A$34:$A$777,$A71,СВЦЭМ!$B$34:$B$777,Y$47)+'СЕТ СН'!$G$9+СВЦЭМ!$D$10+'СЕТ СН'!$G$6-'СЕТ СН'!$G$19</f>
        <v>862.05485052000006</v>
      </c>
    </row>
    <row r="72" spans="1:27" ht="15.75" x14ac:dyDescent="0.2">
      <c r="A72" s="36">
        <f t="shared" si="1"/>
        <v>43156</v>
      </c>
      <c r="B72" s="37">
        <f>SUMIFS(СВЦЭМ!$C$34:$C$777,СВЦЭМ!$A$34:$A$777,$A72,СВЦЭМ!$B$34:$B$777,B$47)+'СЕТ СН'!$G$9+СВЦЭМ!$D$10+'СЕТ СН'!$G$6-'СЕТ СН'!$G$19</f>
        <v>874.13443879999988</v>
      </c>
      <c r="C72" s="37">
        <f>SUMIFS(СВЦЭМ!$C$34:$C$777,СВЦЭМ!$A$34:$A$777,$A72,СВЦЭМ!$B$34:$B$777,C$47)+'СЕТ СН'!$G$9+СВЦЭМ!$D$10+'СЕТ СН'!$G$6-'СЕТ СН'!$G$19</f>
        <v>897.90015793999976</v>
      </c>
      <c r="D72" s="37">
        <f>SUMIFS(СВЦЭМ!$C$34:$C$777,СВЦЭМ!$A$34:$A$777,$A72,СВЦЭМ!$B$34:$B$777,D$47)+'СЕТ СН'!$G$9+СВЦЭМ!$D$10+'СЕТ СН'!$G$6-'СЕТ СН'!$G$19</f>
        <v>954.26267826000014</v>
      </c>
      <c r="E72" s="37">
        <f>SUMIFS(СВЦЭМ!$C$34:$C$777,СВЦЭМ!$A$34:$A$777,$A72,СВЦЭМ!$B$34:$B$777,E$47)+'СЕТ СН'!$G$9+СВЦЭМ!$D$10+'СЕТ СН'!$G$6-'СЕТ СН'!$G$19</f>
        <v>965.32553816999973</v>
      </c>
      <c r="F72" s="37">
        <f>SUMIFS(СВЦЭМ!$C$34:$C$777,СВЦЭМ!$A$34:$A$777,$A72,СВЦЭМ!$B$34:$B$777,F$47)+'СЕТ СН'!$G$9+СВЦЭМ!$D$10+'СЕТ СН'!$G$6-'СЕТ СН'!$G$19</f>
        <v>968.46461030000012</v>
      </c>
      <c r="G72" s="37">
        <f>SUMIFS(СВЦЭМ!$C$34:$C$777,СВЦЭМ!$A$34:$A$777,$A72,СВЦЭМ!$B$34:$B$777,G$47)+'СЕТ СН'!$G$9+СВЦЭМ!$D$10+'СЕТ СН'!$G$6-'СЕТ СН'!$G$19</f>
        <v>958.61056138000015</v>
      </c>
      <c r="H72" s="37">
        <f>SUMIFS(СВЦЭМ!$C$34:$C$777,СВЦЭМ!$A$34:$A$777,$A72,СВЦЭМ!$B$34:$B$777,H$47)+'СЕТ СН'!$G$9+СВЦЭМ!$D$10+'СЕТ СН'!$G$6-'СЕТ СН'!$G$19</f>
        <v>940.43831577000003</v>
      </c>
      <c r="I72" s="37">
        <f>SUMIFS(СВЦЭМ!$C$34:$C$777,СВЦЭМ!$A$34:$A$777,$A72,СВЦЭМ!$B$34:$B$777,I$47)+'СЕТ СН'!$G$9+СВЦЭМ!$D$10+'СЕТ СН'!$G$6-'СЕТ СН'!$G$19</f>
        <v>887.46685981999997</v>
      </c>
      <c r="J72" s="37">
        <f>SUMIFS(СВЦЭМ!$C$34:$C$777,СВЦЭМ!$A$34:$A$777,$A72,СВЦЭМ!$B$34:$B$777,J$47)+'СЕТ СН'!$G$9+СВЦЭМ!$D$10+'СЕТ СН'!$G$6-'СЕТ СН'!$G$19</f>
        <v>866.99317847999998</v>
      </c>
      <c r="K72" s="37">
        <f>SUMIFS(СВЦЭМ!$C$34:$C$777,СВЦЭМ!$A$34:$A$777,$A72,СВЦЭМ!$B$34:$B$777,K$47)+'СЕТ СН'!$G$9+СВЦЭМ!$D$10+'СЕТ СН'!$G$6-'СЕТ СН'!$G$19</f>
        <v>817.89190840000003</v>
      </c>
      <c r="L72" s="37">
        <f>SUMIFS(СВЦЭМ!$C$34:$C$777,СВЦЭМ!$A$34:$A$777,$A72,СВЦЭМ!$B$34:$B$777,L$47)+'СЕТ СН'!$G$9+СВЦЭМ!$D$10+'СЕТ СН'!$G$6-'СЕТ СН'!$G$19</f>
        <v>784.97363759999996</v>
      </c>
      <c r="M72" s="37">
        <f>SUMIFS(СВЦЭМ!$C$34:$C$777,СВЦЭМ!$A$34:$A$777,$A72,СВЦЭМ!$B$34:$B$777,M$47)+'СЕТ СН'!$G$9+СВЦЭМ!$D$10+'СЕТ СН'!$G$6-'СЕТ СН'!$G$19</f>
        <v>789.38168925000002</v>
      </c>
      <c r="N72" s="37">
        <f>SUMIFS(СВЦЭМ!$C$34:$C$777,СВЦЭМ!$A$34:$A$777,$A72,СВЦЭМ!$B$34:$B$777,N$47)+'СЕТ СН'!$G$9+СВЦЭМ!$D$10+'СЕТ СН'!$G$6-'СЕТ СН'!$G$19</f>
        <v>798.36956995000003</v>
      </c>
      <c r="O72" s="37">
        <f>SUMIFS(СВЦЭМ!$C$34:$C$777,СВЦЭМ!$A$34:$A$777,$A72,СВЦЭМ!$B$34:$B$777,O$47)+'СЕТ СН'!$G$9+СВЦЭМ!$D$10+'СЕТ СН'!$G$6-'СЕТ СН'!$G$19</f>
        <v>807.71394567999994</v>
      </c>
      <c r="P72" s="37">
        <f>SUMIFS(СВЦЭМ!$C$34:$C$777,СВЦЭМ!$A$34:$A$777,$A72,СВЦЭМ!$B$34:$B$777,P$47)+'СЕТ СН'!$G$9+СВЦЭМ!$D$10+'СЕТ СН'!$G$6-'СЕТ СН'!$G$19</f>
        <v>823.75699290999989</v>
      </c>
      <c r="Q72" s="37">
        <f>SUMIFS(СВЦЭМ!$C$34:$C$777,СВЦЭМ!$A$34:$A$777,$A72,СВЦЭМ!$B$34:$B$777,Q$47)+'СЕТ СН'!$G$9+СВЦЭМ!$D$10+'СЕТ СН'!$G$6-'СЕТ СН'!$G$19</f>
        <v>832.1307240299999</v>
      </c>
      <c r="R72" s="37">
        <f>SUMIFS(СВЦЭМ!$C$34:$C$777,СВЦЭМ!$A$34:$A$777,$A72,СВЦЭМ!$B$34:$B$777,R$47)+'СЕТ СН'!$G$9+СВЦЭМ!$D$10+'СЕТ СН'!$G$6-'СЕТ СН'!$G$19</f>
        <v>838.1251254099999</v>
      </c>
      <c r="S72" s="37">
        <f>SUMIFS(СВЦЭМ!$C$34:$C$777,СВЦЭМ!$A$34:$A$777,$A72,СВЦЭМ!$B$34:$B$777,S$47)+'СЕТ СН'!$G$9+СВЦЭМ!$D$10+'СЕТ СН'!$G$6-'СЕТ СН'!$G$19</f>
        <v>824.5579815100001</v>
      </c>
      <c r="T72" s="37">
        <f>SUMIFS(СВЦЭМ!$C$34:$C$777,СВЦЭМ!$A$34:$A$777,$A72,СВЦЭМ!$B$34:$B$777,T$47)+'СЕТ СН'!$G$9+СВЦЭМ!$D$10+'СЕТ СН'!$G$6-'СЕТ СН'!$G$19</f>
        <v>788.79889484999978</v>
      </c>
      <c r="U72" s="37">
        <f>SUMIFS(СВЦЭМ!$C$34:$C$777,СВЦЭМ!$A$34:$A$777,$A72,СВЦЭМ!$B$34:$B$777,U$47)+'СЕТ СН'!$G$9+СВЦЭМ!$D$10+'СЕТ СН'!$G$6-'СЕТ СН'!$G$19</f>
        <v>751.16158770000004</v>
      </c>
      <c r="V72" s="37">
        <f>SUMIFS(СВЦЭМ!$C$34:$C$777,СВЦЭМ!$A$34:$A$777,$A72,СВЦЭМ!$B$34:$B$777,V$47)+'СЕТ СН'!$G$9+СВЦЭМ!$D$10+'СЕТ СН'!$G$6-'СЕТ СН'!$G$19</f>
        <v>758.04546659999994</v>
      </c>
      <c r="W72" s="37">
        <f>SUMIFS(СВЦЭМ!$C$34:$C$777,СВЦЭМ!$A$34:$A$777,$A72,СВЦЭМ!$B$34:$B$777,W$47)+'СЕТ СН'!$G$9+СВЦЭМ!$D$10+'СЕТ СН'!$G$6-'СЕТ СН'!$G$19</f>
        <v>766.68151550999994</v>
      </c>
      <c r="X72" s="37">
        <f>SUMIFS(СВЦЭМ!$C$34:$C$777,СВЦЭМ!$A$34:$A$777,$A72,СВЦЭМ!$B$34:$B$777,X$47)+'СЕТ СН'!$G$9+СВЦЭМ!$D$10+'СЕТ СН'!$G$6-'СЕТ СН'!$G$19</f>
        <v>797.45442794999997</v>
      </c>
      <c r="Y72" s="37">
        <f>SUMIFS(СВЦЭМ!$C$34:$C$777,СВЦЭМ!$A$34:$A$777,$A72,СВЦЭМ!$B$34:$B$777,Y$47)+'СЕТ СН'!$G$9+СВЦЭМ!$D$10+'СЕТ СН'!$G$6-'СЕТ СН'!$G$19</f>
        <v>835.90515569000002</v>
      </c>
    </row>
    <row r="73" spans="1:27" ht="15.75" x14ac:dyDescent="0.2">
      <c r="A73" s="36">
        <f t="shared" si="1"/>
        <v>43157</v>
      </c>
      <c r="B73" s="37">
        <f>SUMIFS(СВЦЭМ!$C$34:$C$777,СВЦЭМ!$A$34:$A$777,$A73,СВЦЭМ!$B$34:$B$777,B$47)+'СЕТ СН'!$G$9+СВЦЭМ!$D$10+'СЕТ СН'!$G$6-'СЕТ СН'!$G$19</f>
        <v>857.24075882</v>
      </c>
      <c r="C73" s="37">
        <f>SUMIFS(СВЦЭМ!$C$34:$C$777,СВЦЭМ!$A$34:$A$777,$A73,СВЦЭМ!$B$34:$B$777,C$47)+'СЕТ СН'!$G$9+СВЦЭМ!$D$10+'СЕТ СН'!$G$6-'СЕТ СН'!$G$19</f>
        <v>880.49988834999988</v>
      </c>
      <c r="D73" s="37">
        <f>SUMIFS(СВЦЭМ!$C$34:$C$777,СВЦЭМ!$A$34:$A$777,$A73,СВЦЭМ!$B$34:$B$777,D$47)+'СЕТ СН'!$G$9+СВЦЭМ!$D$10+'СЕТ СН'!$G$6-'СЕТ СН'!$G$19</f>
        <v>935.00970241000016</v>
      </c>
      <c r="E73" s="37">
        <f>SUMIFS(СВЦЭМ!$C$34:$C$777,СВЦЭМ!$A$34:$A$777,$A73,СВЦЭМ!$B$34:$B$777,E$47)+'СЕТ СН'!$G$9+СВЦЭМ!$D$10+'СЕТ СН'!$G$6-'СЕТ СН'!$G$19</f>
        <v>941.10081244000014</v>
      </c>
      <c r="F73" s="37">
        <f>SUMIFS(СВЦЭМ!$C$34:$C$777,СВЦЭМ!$A$34:$A$777,$A73,СВЦЭМ!$B$34:$B$777,F$47)+'СЕТ СН'!$G$9+СВЦЭМ!$D$10+'СЕТ СН'!$G$6-'СЕТ СН'!$G$19</f>
        <v>937.70173888000011</v>
      </c>
      <c r="G73" s="37">
        <f>SUMIFS(СВЦЭМ!$C$34:$C$777,СВЦЭМ!$A$34:$A$777,$A73,СВЦЭМ!$B$34:$B$777,G$47)+'СЕТ СН'!$G$9+СВЦЭМ!$D$10+'СЕТ СН'!$G$6-'СЕТ СН'!$G$19</f>
        <v>927.27965439999991</v>
      </c>
      <c r="H73" s="37">
        <f>SUMIFS(СВЦЭМ!$C$34:$C$777,СВЦЭМ!$A$34:$A$777,$A73,СВЦЭМ!$B$34:$B$777,H$47)+'СЕТ СН'!$G$9+СВЦЭМ!$D$10+'СЕТ СН'!$G$6-'СЕТ СН'!$G$19</f>
        <v>906.47022351999988</v>
      </c>
      <c r="I73" s="37">
        <f>SUMIFS(СВЦЭМ!$C$34:$C$777,СВЦЭМ!$A$34:$A$777,$A73,СВЦЭМ!$B$34:$B$777,I$47)+'СЕТ СН'!$G$9+СВЦЭМ!$D$10+'СЕТ СН'!$G$6-'СЕТ СН'!$G$19</f>
        <v>848.60145064999995</v>
      </c>
      <c r="J73" s="37">
        <f>SUMIFS(СВЦЭМ!$C$34:$C$777,СВЦЭМ!$A$34:$A$777,$A73,СВЦЭМ!$B$34:$B$777,J$47)+'СЕТ СН'!$G$9+СВЦЭМ!$D$10+'СЕТ СН'!$G$6-'СЕТ СН'!$G$19</f>
        <v>854.84700755000006</v>
      </c>
      <c r="K73" s="37">
        <f>SUMIFS(СВЦЭМ!$C$34:$C$777,СВЦЭМ!$A$34:$A$777,$A73,СВЦЭМ!$B$34:$B$777,K$47)+'СЕТ СН'!$G$9+СВЦЭМ!$D$10+'СЕТ СН'!$G$6-'СЕТ СН'!$G$19</f>
        <v>840.86535186000003</v>
      </c>
      <c r="L73" s="37">
        <f>SUMIFS(СВЦЭМ!$C$34:$C$777,СВЦЭМ!$A$34:$A$777,$A73,СВЦЭМ!$B$34:$B$777,L$47)+'СЕТ СН'!$G$9+СВЦЭМ!$D$10+'СЕТ СН'!$G$6-'СЕТ СН'!$G$19</f>
        <v>831.3971439799999</v>
      </c>
      <c r="M73" s="37">
        <f>SUMIFS(СВЦЭМ!$C$34:$C$777,СВЦЭМ!$A$34:$A$777,$A73,СВЦЭМ!$B$34:$B$777,M$47)+'СЕТ СН'!$G$9+СВЦЭМ!$D$10+'СЕТ СН'!$G$6-'СЕТ СН'!$G$19</f>
        <v>841.68958497999995</v>
      </c>
      <c r="N73" s="37">
        <f>SUMIFS(СВЦЭМ!$C$34:$C$777,СВЦЭМ!$A$34:$A$777,$A73,СВЦЭМ!$B$34:$B$777,N$47)+'СЕТ СН'!$G$9+СВЦЭМ!$D$10+'СЕТ СН'!$G$6-'СЕТ СН'!$G$19</f>
        <v>856.7877331599999</v>
      </c>
      <c r="O73" s="37">
        <f>SUMIFS(СВЦЭМ!$C$34:$C$777,СВЦЭМ!$A$34:$A$777,$A73,СВЦЭМ!$B$34:$B$777,O$47)+'СЕТ СН'!$G$9+СВЦЭМ!$D$10+'СЕТ СН'!$G$6-'СЕТ СН'!$G$19</f>
        <v>869.31457989000012</v>
      </c>
      <c r="P73" s="37">
        <f>SUMIFS(СВЦЭМ!$C$34:$C$777,СВЦЭМ!$A$34:$A$777,$A73,СВЦЭМ!$B$34:$B$777,P$47)+'СЕТ СН'!$G$9+СВЦЭМ!$D$10+'СЕТ СН'!$G$6-'СЕТ СН'!$G$19</f>
        <v>888.99927132000005</v>
      </c>
      <c r="Q73" s="37">
        <f>SUMIFS(СВЦЭМ!$C$34:$C$777,СВЦЭМ!$A$34:$A$777,$A73,СВЦЭМ!$B$34:$B$777,Q$47)+'СЕТ СН'!$G$9+СВЦЭМ!$D$10+'СЕТ СН'!$G$6-'СЕТ СН'!$G$19</f>
        <v>902.85732681000002</v>
      </c>
      <c r="R73" s="37">
        <f>SUMIFS(СВЦЭМ!$C$34:$C$777,СВЦЭМ!$A$34:$A$777,$A73,СВЦЭМ!$B$34:$B$777,R$47)+'СЕТ СН'!$G$9+СВЦЭМ!$D$10+'СЕТ СН'!$G$6-'СЕТ СН'!$G$19</f>
        <v>905.11129752999989</v>
      </c>
      <c r="S73" s="37">
        <f>SUMIFS(СВЦЭМ!$C$34:$C$777,СВЦЭМ!$A$34:$A$777,$A73,СВЦЭМ!$B$34:$B$777,S$47)+'СЕТ СН'!$G$9+СВЦЭМ!$D$10+'СЕТ СН'!$G$6-'СЕТ СН'!$G$19</f>
        <v>899.60890100000017</v>
      </c>
      <c r="T73" s="37">
        <f>SUMIFS(СВЦЭМ!$C$34:$C$777,СВЦЭМ!$A$34:$A$777,$A73,СВЦЭМ!$B$34:$B$777,T$47)+'СЕТ СН'!$G$9+СВЦЭМ!$D$10+'СЕТ СН'!$G$6-'СЕТ СН'!$G$19</f>
        <v>865.71976744999995</v>
      </c>
      <c r="U73" s="37">
        <f>SUMIFS(СВЦЭМ!$C$34:$C$777,СВЦЭМ!$A$34:$A$777,$A73,СВЦЭМ!$B$34:$B$777,U$47)+'СЕТ СН'!$G$9+СВЦЭМ!$D$10+'СЕТ СН'!$G$6-'СЕТ СН'!$G$19</f>
        <v>827.36840459999996</v>
      </c>
      <c r="V73" s="37">
        <f>SUMIFS(СВЦЭМ!$C$34:$C$777,СВЦЭМ!$A$34:$A$777,$A73,СВЦЭМ!$B$34:$B$777,V$47)+'СЕТ СН'!$G$9+СВЦЭМ!$D$10+'СЕТ СН'!$G$6-'СЕТ СН'!$G$19</f>
        <v>831.71076211999991</v>
      </c>
      <c r="W73" s="37">
        <f>SUMIFS(СВЦЭМ!$C$34:$C$777,СВЦЭМ!$A$34:$A$777,$A73,СВЦЭМ!$B$34:$B$777,W$47)+'СЕТ СН'!$G$9+СВЦЭМ!$D$10+'СЕТ СН'!$G$6-'СЕТ СН'!$G$19</f>
        <v>842.13768920999985</v>
      </c>
      <c r="X73" s="37">
        <f>SUMIFS(СВЦЭМ!$C$34:$C$777,СВЦЭМ!$A$34:$A$777,$A73,СВЦЭМ!$B$34:$B$777,X$47)+'СЕТ СН'!$G$9+СВЦЭМ!$D$10+'СЕТ СН'!$G$6-'СЕТ СН'!$G$19</f>
        <v>871.84816961999979</v>
      </c>
      <c r="Y73" s="37">
        <f>SUMIFS(СВЦЭМ!$C$34:$C$777,СВЦЭМ!$A$34:$A$777,$A73,СВЦЭМ!$B$34:$B$777,Y$47)+'СЕТ СН'!$G$9+СВЦЭМ!$D$10+'СЕТ СН'!$G$6-'СЕТ СН'!$G$19</f>
        <v>903.34960252999974</v>
      </c>
    </row>
    <row r="74" spans="1:27" ht="15.75" x14ac:dyDescent="0.2">
      <c r="A74" s="36">
        <f t="shared" si="1"/>
        <v>43158</v>
      </c>
      <c r="B74" s="37">
        <f>SUMIFS(СВЦЭМ!$C$34:$C$777,СВЦЭМ!$A$34:$A$777,$A74,СВЦЭМ!$B$34:$B$777,B$47)+'СЕТ СН'!$G$9+СВЦЭМ!$D$10+'СЕТ СН'!$G$6-'СЕТ СН'!$G$19</f>
        <v>859.25598002999993</v>
      </c>
      <c r="C74" s="37">
        <f>SUMIFS(СВЦЭМ!$C$34:$C$777,СВЦЭМ!$A$34:$A$777,$A74,СВЦЭМ!$B$34:$B$777,C$47)+'СЕТ СН'!$G$9+СВЦЭМ!$D$10+'СЕТ СН'!$G$6-'СЕТ СН'!$G$19</f>
        <v>883.32204526999988</v>
      </c>
      <c r="D74" s="37">
        <f>SUMIFS(СВЦЭМ!$C$34:$C$777,СВЦЭМ!$A$34:$A$777,$A74,СВЦЭМ!$B$34:$B$777,D$47)+'СЕТ СН'!$G$9+СВЦЭМ!$D$10+'СЕТ СН'!$G$6-'СЕТ СН'!$G$19</f>
        <v>939.13930491999974</v>
      </c>
      <c r="E74" s="37">
        <f>SUMIFS(СВЦЭМ!$C$34:$C$777,СВЦЭМ!$A$34:$A$777,$A74,СВЦЭМ!$B$34:$B$777,E$47)+'СЕТ СН'!$G$9+СВЦЭМ!$D$10+'СЕТ СН'!$G$6-'СЕТ СН'!$G$19</f>
        <v>958.51128346999997</v>
      </c>
      <c r="F74" s="37">
        <f>SUMIFS(СВЦЭМ!$C$34:$C$777,СВЦЭМ!$A$34:$A$777,$A74,СВЦЭМ!$B$34:$B$777,F$47)+'СЕТ СН'!$G$9+СВЦЭМ!$D$10+'СЕТ СН'!$G$6-'СЕТ СН'!$G$19</f>
        <v>955.65808979999986</v>
      </c>
      <c r="G74" s="37">
        <f>SUMIFS(СВЦЭМ!$C$34:$C$777,СВЦЭМ!$A$34:$A$777,$A74,СВЦЭМ!$B$34:$B$777,G$47)+'СЕТ СН'!$G$9+СВЦЭМ!$D$10+'СЕТ СН'!$G$6-'СЕТ СН'!$G$19</f>
        <v>937.07984476000013</v>
      </c>
      <c r="H74" s="37">
        <f>SUMIFS(СВЦЭМ!$C$34:$C$777,СВЦЭМ!$A$34:$A$777,$A74,СВЦЭМ!$B$34:$B$777,H$47)+'СЕТ СН'!$G$9+СВЦЭМ!$D$10+'СЕТ СН'!$G$6-'СЕТ СН'!$G$19</f>
        <v>918.43269699999985</v>
      </c>
      <c r="I74" s="37">
        <f>SUMIFS(СВЦЭМ!$C$34:$C$777,СВЦЭМ!$A$34:$A$777,$A74,СВЦЭМ!$B$34:$B$777,I$47)+'СЕТ СН'!$G$9+СВЦЭМ!$D$10+'СЕТ СН'!$G$6-'СЕТ СН'!$G$19</f>
        <v>847.03589320000003</v>
      </c>
      <c r="J74" s="37">
        <f>SUMIFS(СВЦЭМ!$C$34:$C$777,СВЦЭМ!$A$34:$A$777,$A74,СВЦЭМ!$B$34:$B$777,J$47)+'СЕТ СН'!$G$9+СВЦЭМ!$D$10+'СЕТ СН'!$G$6-'СЕТ СН'!$G$19</f>
        <v>855.27804733999994</v>
      </c>
      <c r="K74" s="37">
        <f>SUMIFS(СВЦЭМ!$C$34:$C$777,СВЦЭМ!$A$34:$A$777,$A74,СВЦЭМ!$B$34:$B$777,K$47)+'СЕТ СН'!$G$9+СВЦЭМ!$D$10+'СЕТ СН'!$G$6-'СЕТ СН'!$G$19</f>
        <v>838.03371357999993</v>
      </c>
      <c r="L74" s="37">
        <f>SUMIFS(СВЦЭМ!$C$34:$C$777,СВЦЭМ!$A$34:$A$777,$A74,СВЦЭМ!$B$34:$B$777,L$47)+'СЕТ СН'!$G$9+СВЦЭМ!$D$10+'СЕТ СН'!$G$6-'СЕТ СН'!$G$19</f>
        <v>833.03452245999995</v>
      </c>
      <c r="M74" s="37">
        <f>SUMIFS(СВЦЭМ!$C$34:$C$777,СВЦЭМ!$A$34:$A$777,$A74,СВЦЭМ!$B$34:$B$777,M$47)+'СЕТ СН'!$G$9+СВЦЭМ!$D$10+'СЕТ СН'!$G$6-'СЕТ СН'!$G$19</f>
        <v>841.89668877999986</v>
      </c>
      <c r="N74" s="37">
        <f>SUMIFS(СВЦЭМ!$C$34:$C$777,СВЦЭМ!$A$34:$A$777,$A74,СВЦЭМ!$B$34:$B$777,N$47)+'СЕТ СН'!$G$9+СВЦЭМ!$D$10+'СЕТ СН'!$G$6-'СЕТ СН'!$G$19</f>
        <v>861.67853204000005</v>
      </c>
      <c r="O74" s="37">
        <f>SUMIFS(СВЦЭМ!$C$34:$C$777,СВЦЭМ!$A$34:$A$777,$A74,СВЦЭМ!$B$34:$B$777,O$47)+'СЕТ СН'!$G$9+СВЦЭМ!$D$10+'СЕТ СН'!$G$6-'СЕТ СН'!$G$19</f>
        <v>871.85997797999983</v>
      </c>
      <c r="P74" s="37">
        <f>SUMIFS(СВЦЭМ!$C$34:$C$777,СВЦЭМ!$A$34:$A$777,$A74,СВЦЭМ!$B$34:$B$777,P$47)+'СЕТ СН'!$G$9+СВЦЭМ!$D$10+'СЕТ СН'!$G$6-'СЕТ СН'!$G$19</f>
        <v>885.05395656999997</v>
      </c>
      <c r="Q74" s="37">
        <f>SUMIFS(СВЦЭМ!$C$34:$C$777,СВЦЭМ!$A$34:$A$777,$A74,СВЦЭМ!$B$34:$B$777,Q$47)+'СЕТ СН'!$G$9+СВЦЭМ!$D$10+'СЕТ СН'!$G$6-'СЕТ СН'!$G$19</f>
        <v>890.67361829999993</v>
      </c>
      <c r="R74" s="37">
        <f>SUMIFS(СВЦЭМ!$C$34:$C$777,СВЦЭМ!$A$34:$A$777,$A74,СВЦЭМ!$B$34:$B$777,R$47)+'СЕТ СН'!$G$9+СВЦЭМ!$D$10+'СЕТ СН'!$G$6-'СЕТ СН'!$G$19</f>
        <v>892.31395115999987</v>
      </c>
      <c r="S74" s="37">
        <f>SUMIFS(СВЦЭМ!$C$34:$C$777,СВЦЭМ!$A$34:$A$777,$A74,СВЦЭМ!$B$34:$B$777,S$47)+'СЕТ СН'!$G$9+СВЦЭМ!$D$10+'СЕТ СН'!$G$6-'СЕТ СН'!$G$19</f>
        <v>892.38689194999972</v>
      </c>
      <c r="T74" s="37">
        <f>SUMIFS(СВЦЭМ!$C$34:$C$777,СВЦЭМ!$A$34:$A$777,$A74,СВЦЭМ!$B$34:$B$777,T$47)+'СЕТ СН'!$G$9+СВЦЭМ!$D$10+'СЕТ СН'!$G$6-'СЕТ СН'!$G$19</f>
        <v>854.5377075099999</v>
      </c>
      <c r="U74" s="37">
        <f>SUMIFS(СВЦЭМ!$C$34:$C$777,СВЦЭМ!$A$34:$A$777,$A74,СВЦЭМ!$B$34:$B$777,U$47)+'СЕТ СН'!$G$9+СВЦЭМ!$D$10+'СЕТ СН'!$G$6-'СЕТ СН'!$G$19</f>
        <v>824.40730870999994</v>
      </c>
      <c r="V74" s="37">
        <f>SUMIFS(СВЦЭМ!$C$34:$C$777,СВЦЭМ!$A$34:$A$777,$A74,СВЦЭМ!$B$34:$B$777,V$47)+'СЕТ СН'!$G$9+СВЦЭМ!$D$10+'СЕТ СН'!$G$6-'СЕТ СН'!$G$19</f>
        <v>826.33190519999982</v>
      </c>
      <c r="W74" s="37">
        <f>SUMIFS(СВЦЭМ!$C$34:$C$777,СВЦЭМ!$A$34:$A$777,$A74,СВЦЭМ!$B$34:$B$777,W$47)+'СЕТ СН'!$G$9+СВЦЭМ!$D$10+'СЕТ СН'!$G$6-'СЕТ СН'!$G$19</f>
        <v>826.76484401999994</v>
      </c>
      <c r="X74" s="37">
        <f>SUMIFS(СВЦЭМ!$C$34:$C$777,СВЦЭМ!$A$34:$A$777,$A74,СВЦЭМ!$B$34:$B$777,X$47)+'СЕТ СН'!$G$9+СВЦЭМ!$D$10+'СЕТ СН'!$G$6-'СЕТ СН'!$G$19</f>
        <v>852.25168790999999</v>
      </c>
      <c r="Y74" s="37">
        <f>SUMIFS(СВЦЭМ!$C$34:$C$777,СВЦЭМ!$A$34:$A$777,$A74,СВЦЭМ!$B$34:$B$777,Y$47)+'СЕТ СН'!$G$9+СВЦЭМ!$D$10+'СЕТ СН'!$G$6-'СЕТ СН'!$G$19</f>
        <v>887.13920844999996</v>
      </c>
    </row>
    <row r="75" spans="1:27" ht="15.75" x14ac:dyDescent="0.2">
      <c r="A75" s="36">
        <f t="shared" si="1"/>
        <v>43159</v>
      </c>
      <c r="B75" s="37">
        <f>SUMIFS(СВЦЭМ!$C$34:$C$777,СВЦЭМ!$A$34:$A$777,$A75,СВЦЭМ!$B$34:$B$777,B$47)+'СЕТ СН'!$G$9+СВЦЭМ!$D$10+'СЕТ СН'!$G$6-'СЕТ СН'!$G$19</f>
        <v>874.94796503999999</v>
      </c>
      <c r="C75" s="37">
        <f>SUMIFS(СВЦЭМ!$C$34:$C$777,СВЦЭМ!$A$34:$A$777,$A75,СВЦЭМ!$B$34:$B$777,C$47)+'СЕТ СН'!$G$9+СВЦЭМ!$D$10+'СЕТ СН'!$G$6-'СЕТ СН'!$G$19</f>
        <v>906.89485135000007</v>
      </c>
      <c r="D75" s="37">
        <f>SUMIFS(СВЦЭМ!$C$34:$C$777,СВЦЭМ!$A$34:$A$777,$A75,СВЦЭМ!$B$34:$B$777,D$47)+'СЕТ СН'!$G$9+СВЦЭМ!$D$10+'СЕТ СН'!$G$6-'СЕТ СН'!$G$19</f>
        <v>960.5617099100001</v>
      </c>
      <c r="E75" s="37">
        <f>SUMIFS(СВЦЭМ!$C$34:$C$777,СВЦЭМ!$A$34:$A$777,$A75,СВЦЭМ!$B$34:$B$777,E$47)+'СЕТ СН'!$G$9+СВЦЭМ!$D$10+'СЕТ СН'!$G$6-'СЕТ СН'!$G$19</f>
        <v>971.64429369999982</v>
      </c>
      <c r="F75" s="37">
        <f>SUMIFS(СВЦЭМ!$C$34:$C$777,СВЦЭМ!$A$34:$A$777,$A75,СВЦЭМ!$B$34:$B$777,F$47)+'СЕТ СН'!$G$9+СВЦЭМ!$D$10+'СЕТ СН'!$G$6-'СЕТ СН'!$G$19</f>
        <v>965.69288706000009</v>
      </c>
      <c r="G75" s="37">
        <f>SUMIFS(СВЦЭМ!$C$34:$C$777,СВЦЭМ!$A$34:$A$777,$A75,СВЦЭМ!$B$34:$B$777,G$47)+'СЕТ СН'!$G$9+СВЦЭМ!$D$10+'СЕТ СН'!$G$6-'СЕТ СН'!$G$19</f>
        <v>938.12647045999995</v>
      </c>
      <c r="H75" s="37">
        <f>SUMIFS(СВЦЭМ!$C$34:$C$777,СВЦЭМ!$A$34:$A$777,$A75,СВЦЭМ!$B$34:$B$777,H$47)+'СЕТ СН'!$G$9+СВЦЭМ!$D$10+'СЕТ СН'!$G$6-'СЕТ СН'!$G$19</f>
        <v>887.65894768999999</v>
      </c>
      <c r="I75" s="37">
        <f>SUMIFS(СВЦЭМ!$C$34:$C$777,СВЦЭМ!$A$34:$A$777,$A75,СВЦЭМ!$B$34:$B$777,I$47)+'СЕТ СН'!$G$9+СВЦЭМ!$D$10+'СЕТ СН'!$G$6-'СЕТ СН'!$G$19</f>
        <v>830.46745820999979</v>
      </c>
      <c r="J75" s="37">
        <f>SUMIFS(СВЦЭМ!$C$34:$C$777,СВЦЭМ!$A$34:$A$777,$A75,СВЦЭМ!$B$34:$B$777,J$47)+'СЕТ СН'!$G$9+СВЦЭМ!$D$10+'СЕТ СН'!$G$6-'СЕТ СН'!$G$19</f>
        <v>845.50612779000005</v>
      </c>
      <c r="K75" s="37">
        <f>SUMIFS(СВЦЭМ!$C$34:$C$777,СВЦЭМ!$A$34:$A$777,$A75,СВЦЭМ!$B$34:$B$777,K$47)+'СЕТ СН'!$G$9+СВЦЭМ!$D$10+'СЕТ СН'!$G$6-'СЕТ СН'!$G$19</f>
        <v>818.46620433999999</v>
      </c>
      <c r="L75" s="37">
        <f>SUMIFS(СВЦЭМ!$C$34:$C$777,СВЦЭМ!$A$34:$A$777,$A75,СВЦЭМ!$B$34:$B$777,L$47)+'СЕТ СН'!$G$9+СВЦЭМ!$D$10+'СЕТ СН'!$G$6-'СЕТ СН'!$G$19</f>
        <v>816.92388086999983</v>
      </c>
      <c r="M75" s="37">
        <f>SUMIFS(СВЦЭМ!$C$34:$C$777,СВЦЭМ!$A$34:$A$777,$A75,СВЦЭМ!$B$34:$B$777,M$47)+'СЕТ СН'!$G$9+СВЦЭМ!$D$10+'СЕТ СН'!$G$6-'СЕТ СН'!$G$19</f>
        <v>834.01615574999994</v>
      </c>
      <c r="N75" s="37">
        <f>SUMIFS(СВЦЭМ!$C$34:$C$777,СВЦЭМ!$A$34:$A$777,$A75,СВЦЭМ!$B$34:$B$777,N$47)+'СЕТ СН'!$G$9+СВЦЭМ!$D$10+'СЕТ СН'!$G$6-'СЕТ СН'!$G$19</f>
        <v>835.49072448999993</v>
      </c>
      <c r="O75" s="37">
        <f>SUMIFS(СВЦЭМ!$C$34:$C$777,СВЦЭМ!$A$34:$A$777,$A75,СВЦЭМ!$B$34:$B$777,O$47)+'СЕТ СН'!$G$9+СВЦЭМ!$D$10+'СЕТ СН'!$G$6-'СЕТ СН'!$G$19</f>
        <v>832.56277918999979</v>
      </c>
      <c r="P75" s="37">
        <f>SUMIFS(СВЦЭМ!$C$34:$C$777,СВЦЭМ!$A$34:$A$777,$A75,СВЦЭМ!$B$34:$B$777,P$47)+'СЕТ СН'!$G$9+СВЦЭМ!$D$10+'СЕТ СН'!$G$6-'СЕТ СН'!$G$19</f>
        <v>865.63994926999987</v>
      </c>
      <c r="Q75" s="37">
        <f>SUMIFS(СВЦЭМ!$C$34:$C$777,СВЦЭМ!$A$34:$A$777,$A75,СВЦЭМ!$B$34:$B$777,Q$47)+'СЕТ СН'!$G$9+СВЦЭМ!$D$10+'СЕТ СН'!$G$6-'СЕТ СН'!$G$19</f>
        <v>867.47851057999981</v>
      </c>
      <c r="R75" s="37">
        <f>SUMIFS(СВЦЭМ!$C$34:$C$777,СВЦЭМ!$A$34:$A$777,$A75,СВЦЭМ!$B$34:$B$777,R$47)+'СЕТ СН'!$G$9+СВЦЭМ!$D$10+'СЕТ СН'!$G$6-'СЕТ СН'!$G$19</f>
        <v>868.26689189000001</v>
      </c>
      <c r="S75" s="37">
        <f>SUMIFS(СВЦЭМ!$C$34:$C$777,СВЦЭМ!$A$34:$A$777,$A75,СВЦЭМ!$B$34:$B$777,S$47)+'СЕТ СН'!$G$9+СВЦЭМ!$D$10+'СЕТ СН'!$G$6-'СЕТ СН'!$G$19</f>
        <v>856.47778477999998</v>
      </c>
      <c r="T75" s="37">
        <f>SUMIFS(СВЦЭМ!$C$34:$C$777,СВЦЭМ!$A$34:$A$777,$A75,СВЦЭМ!$B$34:$B$777,T$47)+'СЕТ СН'!$G$9+СВЦЭМ!$D$10+'СЕТ СН'!$G$6-'СЕТ СН'!$G$19</f>
        <v>843.94527847999996</v>
      </c>
      <c r="U75" s="37">
        <f>SUMIFS(СВЦЭМ!$C$34:$C$777,СВЦЭМ!$A$34:$A$777,$A75,СВЦЭМ!$B$34:$B$777,U$47)+'СЕТ СН'!$G$9+СВЦЭМ!$D$10+'СЕТ СН'!$G$6-'СЕТ СН'!$G$19</f>
        <v>814.78306927999995</v>
      </c>
      <c r="V75" s="37">
        <f>SUMIFS(СВЦЭМ!$C$34:$C$777,СВЦЭМ!$A$34:$A$777,$A75,СВЦЭМ!$B$34:$B$777,V$47)+'СЕТ СН'!$G$9+СВЦЭМ!$D$10+'СЕТ СН'!$G$6-'СЕТ СН'!$G$19</f>
        <v>817.74934790999998</v>
      </c>
      <c r="W75" s="37">
        <f>SUMIFS(СВЦЭМ!$C$34:$C$777,СВЦЭМ!$A$34:$A$777,$A75,СВЦЭМ!$B$34:$B$777,W$47)+'СЕТ СН'!$G$9+СВЦЭМ!$D$10+'СЕТ СН'!$G$6-'СЕТ СН'!$G$19</f>
        <v>830.45057929999996</v>
      </c>
      <c r="X75" s="37">
        <f>SUMIFS(СВЦЭМ!$C$34:$C$777,СВЦЭМ!$A$34:$A$777,$A75,СВЦЭМ!$B$34:$B$777,X$47)+'СЕТ СН'!$G$9+СВЦЭМ!$D$10+'СЕТ СН'!$G$6-'СЕТ СН'!$G$19</f>
        <v>853.85328877999984</v>
      </c>
      <c r="Y75" s="37">
        <f>SUMIFS(СВЦЭМ!$C$34:$C$777,СВЦЭМ!$A$34:$A$777,$A75,СВЦЭМ!$B$34:$B$777,Y$47)+'СЕТ СН'!$G$9+СВЦЭМ!$D$10+'СЕТ СН'!$G$6-'СЕТ СН'!$G$19</f>
        <v>862.07787633000009</v>
      </c>
    </row>
    <row r="76" spans="1:27" ht="15.75" hidden="1" x14ac:dyDescent="0.2">
      <c r="A76" s="36">
        <f t="shared" si="1"/>
        <v>43160</v>
      </c>
      <c r="B76" s="37">
        <f>SUMIFS(СВЦЭМ!$C$34:$C$777,СВЦЭМ!$A$34:$A$777,$A76,СВЦЭМ!$B$34:$B$777,B$47)+'СЕТ СН'!$G$9+СВЦЭМ!$D$10+'СЕТ СН'!$G$6-'СЕТ СН'!$G$19</f>
        <v>-132.39838410999994</v>
      </c>
      <c r="C76" s="37">
        <f>SUMIFS(СВЦЭМ!$C$34:$C$777,СВЦЭМ!$A$34:$A$777,$A76,СВЦЭМ!$B$34:$B$777,C$47)+'СЕТ СН'!$G$9+СВЦЭМ!$D$10+'СЕТ СН'!$G$6-'СЕТ СН'!$G$19</f>
        <v>-132.39838410999994</v>
      </c>
      <c r="D76" s="37">
        <f>SUMIFS(СВЦЭМ!$C$34:$C$777,СВЦЭМ!$A$34:$A$777,$A76,СВЦЭМ!$B$34:$B$777,D$47)+'СЕТ СН'!$G$9+СВЦЭМ!$D$10+'СЕТ СН'!$G$6-'СЕТ СН'!$G$19</f>
        <v>-132.39838410999994</v>
      </c>
      <c r="E76" s="37">
        <f>SUMIFS(СВЦЭМ!$C$34:$C$777,СВЦЭМ!$A$34:$A$777,$A76,СВЦЭМ!$B$34:$B$777,E$47)+'СЕТ СН'!$G$9+СВЦЭМ!$D$10+'СЕТ СН'!$G$6-'СЕТ СН'!$G$19</f>
        <v>-132.39838410999994</v>
      </c>
      <c r="F76" s="37">
        <f>SUMIFS(СВЦЭМ!$C$34:$C$777,СВЦЭМ!$A$34:$A$777,$A76,СВЦЭМ!$B$34:$B$777,F$47)+'СЕТ СН'!$G$9+СВЦЭМ!$D$10+'СЕТ СН'!$G$6-'СЕТ СН'!$G$19</f>
        <v>-132.39838410999994</v>
      </c>
      <c r="G76" s="37">
        <f>SUMIFS(СВЦЭМ!$C$34:$C$777,СВЦЭМ!$A$34:$A$777,$A76,СВЦЭМ!$B$34:$B$777,G$47)+'СЕТ СН'!$G$9+СВЦЭМ!$D$10+'СЕТ СН'!$G$6-'СЕТ СН'!$G$19</f>
        <v>-132.39838410999994</v>
      </c>
      <c r="H76" s="37">
        <f>SUMIFS(СВЦЭМ!$C$34:$C$777,СВЦЭМ!$A$34:$A$777,$A76,СВЦЭМ!$B$34:$B$777,H$47)+'СЕТ СН'!$G$9+СВЦЭМ!$D$10+'СЕТ СН'!$G$6-'СЕТ СН'!$G$19</f>
        <v>-132.39838410999994</v>
      </c>
      <c r="I76" s="37">
        <f>SUMIFS(СВЦЭМ!$C$34:$C$777,СВЦЭМ!$A$34:$A$777,$A76,СВЦЭМ!$B$34:$B$777,I$47)+'СЕТ СН'!$G$9+СВЦЭМ!$D$10+'СЕТ СН'!$G$6-'СЕТ СН'!$G$19</f>
        <v>-132.39838410999994</v>
      </c>
      <c r="J76" s="37">
        <f>SUMIFS(СВЦЭМ!$C$34:$C$777,СВЦЭМ!$A$34:$A$777,$A76,СВЦЭМ!$B$34:$B$777,J$47)+'СЕТ СН'!$G$9+СВЦЭМ!$D$10+'СЕТ СН'!$G$6-'СЕТ СН'!$G$19</f>
        <v>-132.39838410999994</v>
      </c>
      <c r="K76" s="37">
        <f>SUMIFS(СВЦЭМ!$C$34:$C$777,СВЦЭМ!$A$34:$A$777,$A76,СВЦЭМ!$B$34:$B$777,K$47)+'СЕТ СН'!$G$9+СВЦЭМ!$D$10+'СЕТ СН'!$G$6-'СЕТ СН'!$G$19</f>
        <v>-132.39838410999994</v>
      </c>
      <c r="L76" s="37">
        <f>SUMIFS(СВЦЭМ!$C$34:$C$777,СВЦЭМ!$A$34:$A$777,$A76,СВЦЭМ!$B$34:$B$777,L$47)+'СЕТ СН'!$G$9+СВЦЭМ!$D$10+'СЕТ СН'!$G$6-'СЕТ СН'!$G$19</f>
        <v>-132.39838410999994</v>
      </c>
      <c r="M76" s="37">
        <f>SUMIFS(СВЦЭМ!$C$34:$C$777,СВЦЭМ!$A$34:$A$777,$A76,СВЦЭМ!$B$34:$B$777,M$47)+'СЕТ СН'!$G$9+СВЦЭМ!$D$10+'СЕТ СН'!$G$6-'СЕТ СН'!$G$19</f>
        <v>-132.39838410999994</v>
      </c>
      <c r="N76" s="37">
        <f>SUMIFS(СВЦЭМ!$C$34:$C$777,СВЦЭМ!$A$34:$A$777,$A76,СВЦЭМ!$B$34:$B$777,N$47)+'СЕТ СН'!$G$9+СВЦЭМ!$D$10+'СЕТ СН'!$G$6-'СЕТ СН'!$G$19</f>
        <v>-132.39838410999994</v>
      </c>
      <c r="O76" s="37">
        <f>SUMIFS(СВЦЭМ!$C$34:$C$777,СВЦЭМ!$A$34:$A$777,$A76,СВЦЭМ!$B$34:$B$777,O$47)+'СЕТ СН'!$G$9+СВЦЭМ!$D$10+'СЕТ СН'!$G$6-'СЕТ СН'!$G$19</f>
        <v>-132.39838410999994</v>
      </c>
      <c r="P76" s="37">
        <f>SUMIFS(СВЦЭМ!$C$34:$C$777,СВЦЭМ!$A$34:$A$777,$A76,СВЦЭМ!$B$34:$B$777,P$47)+'СЕТ СН'!$G$9+СВЦЭМ!$D$10+'СЕТ СН'!$G$6-'СЕТ СН'!$G$19</f>
        <v>-132.39838410999994</v>
      </c>
      <c r="Q76" s="37">
        <f>SUMIFS(СВЦЭМ!$C$34:$C$777,СВЦЭМ!$A$34:$A$777,$A76,СВЦЭМ!$B$34:$B$777,Q$47)+'СЕТ СН'!$G$9+СВЦЭМ!$D$10+'СЕТ СН'!$G$6-'СЕТ СН'!$G$19</f>
        <v>-132.39838410999994</v>
      </c>
      <c r="R76" s="37">
        <f>SUMIFS(СВЦЭМ!$C$34:$C$777,СВЦЭМ!$A$34:$A$777,$A76,СВЦЭМ!$B$34:$B$777,R$47)+'СЕТ СН'!$G$9+СВЦЭМ!$D$10+'СЕТ СН'!$G$6-'СЕТ СН'!$G$19</f>
        <v>-132.39838410999994</v>
      </c>
      <c r="S76" s="37">
        <f>SUMIFS(СВЦЭМ!$C$34:$C$777,СВЦЭМ!$A$34:$A$777,$A76,СВЦЭМ!$B$34:$B$777,S$47)+'СЕТ СН'!$G$9+СВЦЭМ!$D$10+'СЕТ СН'!$G$6-'СЕТ СН'!$G$19</f>
        <v>-132.39838410999994</v>
      </c>
      <c r="T76" s="37">
        <f>SUMIFS(СВЦЭМ!$C$34:$C$777,СВЦЭМ!$A$34:$A$777,$A76,СВЦЭМ!$B$34:$B$777,T$47)+'СЕТ СН'!$G$9+СВЦЭМ!$D$10+'СЕТ СН'!$G$6-'СЕТ СН'!$G$19</f>
        <v>-132.39838410999994</v>
      </c>
      <c r="U76" s="37">
        <f>SUMIFS(СВЦЭМ!$C$34:$C$777,СВЦЭМ!$A$34:$A$777,$A76,СВЦЭМ!$B$34:$B$777,U$47)+'СЕТ СН'!$G$9+СВЦЭМ!$D$10+'СЕТ СН'!$G$6-'СЕТ СН'!$G$19</f>
        <v>-132.39838410999994</v>
      </c>
      <c r="V76" s="37">
        <f>SUMIFS(СВЦЭМ!$C$34:$C$777,СВЦЭМ!$A$34:$A$777,$A76,СВЦЭМ!$B$34:$B$777,V$47)+'СЕТ СН'!$G$9+СВЦЭМ!$D$10+'СЕТ СН'!$G$6-'СЕТ СН'!$G$19</f>
        <v>-132.39838410999994</v>
      </c>
      <c r="W76" s="37">
        <f>SUMIFS(СВЦЭМ!$C$34:$C$777,СВЦЭМ!$A$34:$A$777,$A76,СВЦЭМ!$B$34:$B$777,W$47)+'СЕТ СН'!$G$9+СВЦЭМ!$D$10+'СЕТ СН'!$G$6-'СЕТ СН'!$G$19</f>
        <v>-132.39838410999994</v>
      </c>
      <c r="X76" s="37">
        <f>SUMIFS(СВЦЭМ!$C$34:$C$777,СВЦЭМ!$A$34:$A$777,$A76,СВЦЭМ!$B$34:$B$777,X$47)+'СЕТ СН'!$G$9+СВЦЭМ!$D$10+'СЕТ СН'!$G$6-'СЕТ СН'!$G$19</f>
        <v>-132.39838410999994</v>
      </c>
      <c r="Y76" s="37">
        <f>SUMIFS(СВЦЭМ!$C$34:$C$777,СВЦЭМ!$A$34:$A$777,$A76,СВЦЭМ!$B$34:$B$777,Y$47)+'СЕТ СН'!$G$9+СВЦЭМ!$D$10+'СЕТ СН'!$G$6-'СЕТ СН'!$G$19</f>
        <v>-132.39838410999994</v>
      </c>
    </row>
    <row r="77" spans="1:27" ht="15.75" hidden="1" x14ac:dyDescent="0.2">
      <c r="A77" s="36">
        <f t="shared" si="1"/>
        <v>43161</v>
      </c>
      <c r="B77" s="37">
        <f>SUMIFS(СВЦЭМ!$C$34:$C$777,СВЦЭМ!$A$34:$A$777,$A77,СВЦЭМ!$B$34:$B$777,B$47)+'СЕТ СН'!$G$9+СВЦЭМ!$D$10+'СЕТ СН'!$G$6-'СЕТ СН'!$G$19</f>
        <v>-132.39838410999994</v>
      </c>
      <c r="C77" s="37">
        <f>SUMIFS(СВЦЭМ!$C$34:$C$777,СВЦЭМ!$A$34:$A$777,$A77,СВЦЭМ!$B$34:$B$777,C$47)+'СЕТ СН'!$G$9+СВЦЭМ!$D$10+'СЕТ СН'!$G$6-'СЕТ СН'!$G$19</f>
        <v>-132.39838410999994</v>
      </c>
      <c r="D77" s="37">
        <f>SUMIFS(СВЦЭМ!$C$34:$C$777,СВЦЭМ!$A$34:$A$777,$A77,СВЦЭМ!$B$34:$B$777,D$47)+'СЕТ СН'!$G$9+СВЦЭМ!$D$10+'СЕТ СН'!$G$6-'СЕТ СН'!$G$19</f>
        <v>-132.39838410999994</v>
      </c>
      <c r="E77" s="37">
        <f>SUMIFS(СВЦЭМ!$C$34:$C$777,СВЦЭМ!$A$34:$A$777,$A77,СВЦЭМ!$B$34:$B$777,E$47)+'СЕТ СН'!$G$9+СВЦЭМ!$D$10+'СЕТ СН'!$G$6-'СЕТ СН'!$G$19</f>
        <v>-132.39838410999994</v>
      </c>
      <c r="F77" s="37">
        <f>SUMIFS(СВЦЭМ!$C$34:$C$777,СВЦЭМ!$A$34:$A$777,$A77,СВЦЭМ!$B$34:$B$777,F$47)+'СЕТ СН'!$G$9+СВЦЭМ!$D$10+'СЕТ СН'!$G$6-'СЕТ СН'!$G$19</f>
        <v>-132.39838410999994</v>
      </c>
      <c r="G77" s="37">
        <f>SUMIFS(СВЦЭМ!$C$34:$C$777,СВЦЭМ!$A$34:$A$777,$A77,СВЦЭМ!$B$34:$B$777,G$47)+'СЕТ СН'!$G$9+СВЦЭМ!$D$10+'СЕТ СН'!$G$6-'СЕТ СН'!$G$19</f>
        <v>-132.39838410999994</v>
      </c>
      <c r="H77" s="37">
        <f>SUMIFS(СВЦЭМ!$C$34:$C$777,СВЦЭМ!$A$34:$A$777,$A77,СВЦЭМ!$B$34:$B$777,H$47)+'СЕТ СН'!$G$9+СВЦЭМ!$D$10+'СЕТ СН'!$G$6-'СЕТ СН'!$G$19</f>
        <v>-132.39838410999994</v>
      </c>
      <c r="I77" s="37">
        <f>SUMIFS(СВЦЭМ!$C$34:$C$777,СВЦЭМ!$A$34:$A$777,$A77,СВЦЭМ!$B$34:$B$777,I$47)+'СЕТ СН'!$G$9+СВЦЭМ!$D$10+'СЕТ СН'!$G$6-'СЕТ СН'!$G$19</f>
        <v>-132.39838410999994</v>
      </c>
      <c r="J77" s="37">
        <f>SUMIFS(СВЦЭМ!$C$34:$C$777,СВЦЭМ!$A$34:$A$777,$A77,СВЦЭМ!$B$34:$B$777,J$47)+'СЕТ СН'!$G$9+СВЦЭМ!$D$10+'СЕТ СН'!$G$6-'СЕТ СН'!$G$19</f>
        <v>-132.39838410999994</v>
      </c>
      <c r="K77" s="37">
        <f>SUMIFS(СВЦЭМ!$C$34:$C$777,СВЦЭМ!$A$34:$A$777,$A77,СВЦЭМ!$B$34:$B$777,K$47)+'СЕТ СН'!$G$9+СВЦЭМ!$D$10+'СЕТ СН'!$G$6-'СЕТ СН'!$G$19</f>
        <v>-132.39838410999994</v>
      </c>
      <c r="L77" s="37">
        <f>SUMIFS(СВЦЭМ!$C$34:$C$777,СВЦЭМ!$A$34:$A$777,$A77,СВЦЭМ!$B$34:$B$777,L$47)+'СЕТ СН'!$G$9+СВЦЭМ!$D$10+'СЕТ СН'!$G$6-'СЕТ СН'!$G$19</f>
        <v>-132.39838410999994</v>
      </c>
      <c r="M77" s="37">
        <f>SUMIFS(СВЦЭМ!$C$34:$C$777,СВЦЭМ!$A$34:$A$777,$A77,СВЦЭМ!$B$34:$B$777,M$47)+'СЕТ СН'!$G$9+СВЦЭМ!$D$10+'СЕТ СН'!$G$6-'СЕТ СН'!$G$19</f>
        <v>-132.39838410999994</v>
      </c>
      <c r="N77" s="37">
        <f>SUMIFS(СВЦЭМ!$C$34:$C$777,СВЦЭМ!$A$34:$A$777,$A77,СВЦЭМ!$B$34:$B$777,N$47)+'СЕТ СН'!$G$9+СВЦЭМ!$D$10+'СЕТ СН'!$G$6-'СЕТ СН'!$G$19</f>
        <v>-132.39838410999994</v>
      </c>
      <c r="O77" s="37">
        <f>SUMIFS(СВЦЭМ!$C$34:$C$777,СВЦЭМ!$A$34:$A$777,$A77,СВЦЭМ!$B$34:$B$777,O$47)+'СЕТ СН'!$G$9+СВЦЭМ!$D$10+'СЕТ СН'!$G$6-'СЕТ СН'!$G$19</f>
        <v>-132.39838410999994</v>
      </c>
      <c r="P77" s="37">
        <f>SUMIFS(СВЦЭМ!$C$34:$C$777,СВЦЭМ!$A$34:$A$777,$A77,СВЦЭМ!$B$34:$B$777,P$47)+'СЕТ СН'!$G$9+СВЦЭМ!$D$10+'СЕТ СН'!$G$6-'СЕТ СН'!$G$19</f>
        <v>-132.39838410999994</v>
      </c>
      <c r="Q77" s="37">
        <f>SUMIFS(СВЦЭМ!$C$34:$C$777,СВЦЭМ!$A$34:$A$777,$A77,СВЦЭМ!$B$34:$B$777,Q$47)+'СЕТ СН'!$G$9+СВЦЭМ!$D$10+'СЕТ СН'!$G$6-'СЕТ СН'!$G$19</f>
        <v>-132.39838410999994</v>
      </c>
      <c r="R77" s="37">
        <f>SUMIFS(СВЦЭМ!$C$34:$C$777,СВЦЭМ!$A$34:$A$777,$A77,СВЦЭМ!$B$34:$B$777,R$47)+'СЕТ СН'!$G$9+СВЦЭМ!$D$10+'СЕТ СН'!$G$6-'СЕТ СН'!$G$19</f>
        <v>-132.39838410999994</v>
      </c>
      <c r="S77" s="37">
        <f>SUMIFS(СВЦЭМ!$C$34:$C$777,СВЦЭМ!$A$34:$A$777,$A77,СВЦЭМ!$B$34:$B$777,S$47)+'СЕТ СН'!$G$9+СВЦЭМ!$D$10+'СЕТ СН'!$G$6-'СЕТ СН'!$G$19</f>
        <v>-132.39838410999994</v>
      </c>
      <c r="T77" s="37">
        <f>SUMIFS(СВЦЭМ!$C$34:$C$777,СВЦЭМ!$A$34:$A$777,$A77,СВЦЭМ!$B$34:$B$777,T$47)+'СЕТ СН'!$G$9+СВЦЭМ!$D$10+'СЕТ СН'!$G$6-'СЕТ СН'!$G$19</f>
        <v>-132.39838410999994</v>
      </c>
      <c r="U77" s="37">
        <f>SUMIFS(СВЦЭМ!$C$34:$C$777,СВЦЭМ!$A$34:$A$777,$A77,СВЦЭМ!$B$34:$B$777,U$47)+'СЕТ СН'!$G$9+СВЦЭМ!$D$10+'СЕТ СН'!$G$6-'СЕТ СН'!$G$19</f>
        <v>-132.39838410999994</v>
      </c>
      <c r="V77" s="37">
        <f>SUMIFS(СВЦЭМ!$C$34:$C$777,СВЦЭМ!$A$34:$A$777,$A77,СВЦЭМ!$B$34:$B$777,V$47)+'СЕТ СН'!$G$9+СВЦЭМ!$D$10+'СЕТ СН'!$G$6-'СЕТ СН'!$G$19</f>
        <v>-132.39838410999994</v>
      </c>
      <c r="W77" s="37">
        <f>SUMIFS(СВЦЭМ!$C$34:$C$777,СВЦЭМ!$A$34:$A$777,$A77,СВЦЭМ!$B$34:$B$777,W$47)+'СЕТ СН'!$G$9+СВЦЭМ!$D$10+'СЕТ СН'!$G$6-'СЕТ СН'!$G$19</f>
        <v>-132.39838410999994</v>
      </c>
      <c r="X77" s="37">
        <f>SUMIFS(СВЦЭМ!$C$34:$C$777,СВЦЭМ!$A$34:$A$777,$A77,СВЦЭМ!$B$34:$B$777,X$47)+'СЕТ СН'!$G$9+СВЦЭМ!$D$10+'СЕТ СН'!$G$6-'СЕТ СН'!$G$19</f>
        <v>-132.39838410999994</v>
      </c>
      <c r="Y77" s="37">
        <f>SUMIFS(СВЦЭМ!$C$34:$C$777,СВЦЭМ!$A$34:$A$777,$A77,СВЦЭМ!$B$34:$B$777,Y$47)+'СЕТ СН'!$G$9+СВЦЭМ!$D$10+'СЕТ СН'!$G$6-'СЕТ СН'!$G$19</f>
        <v>-132.39838410999994</v>
      </c>
      <c r="AA77" s="38"/>
    </row>
    <row r="78" spans="1:27" ht="15.75" hidden="1" x14ac:dyDescent="0.2">
      <c r="A78" s="36">
        <f t="shared" si="1"/>
        <v>43162</v>
      </c>
      <c r="B78" s="37">
        <f>SUMIFS(СВЦЭМ!$C$34:$C$777,СВЦЭМ!$A$34:$A$777,$A78,СВЦЭМ!$B$34:$B$777,B$47)+'СЕТ СН'!$G$9+СВЦЭМ!$D$10+'СЕТ СН'!$G$6-'СЕТ СН'!$G$19</f>
        <v>-132.39838410999994</v>
      </c>
      <c r="C78" s="37">
        <f>SUMIFS(СВЦЭМ!$C$34:$C$777,СВЦЭМ!$A$34:$A$777,$A78,СВЦЭМ!$B$34:$B$777,C$47)+'СЕТ СН'!$G$9+СВЦЭМ!$D$10+'СЕТ СН'!$G$6-'СЕТ СН'!$G$19</f>
        <v>-132.39838410999994</v>
      </c>
      <c r="D78" s="37">
        <f>SUMIFS(СВЦЭМ!$C$34:$C$777,СВЦЭМ!$A$34:$A$777,$A78,СВЦЭМ!$B$34:$B$777,D$47)+'СЕТ СН'!$G$9+СВЦЭМ!$D$10+'СЕТ СН'!$G$6-'СЕТ СН'!$G$19</f>
        <v>-132.39838410999994</v>
      </c>
      <c r="E78" s="37">
        <f>SUMIFS(СВЦЭМ!$C$34:$C$777,СВЦЭМ!$A$34:$A$777,$A78,СВЦЭМ!$B$34:$B$777,E$47)+'СЕТ СН'!$G$9+СВЦЭМ!$D$10+'СЕТ СН'!$G$6-'СЕТ СН'!$G$19</f>
        <v>-132.39838410999994</v>
      </c>
      <c r="F78" s="37">
        <f>SUMIFS(СВЦЭМ!$C$34:$C$777,СВЦЭМ!$A$34:$A$777,$A78,СВЦЭМ!$B$34:$B$777,F$47)+'СЕТ СН'!$G$9+СВЦЭМ!$D$10+'СЕТ СН'!$G$6-'СЕТ СН'!$G$19</f>
        <v>-132.39838410999994</v>
      </c>
      <c r="G78" s="37">
        <f>SUMIFS(СВЦЭМ!$C$34:$C$777,СВЦЭМ!$A$34:$A$777,$A78,СВЦЭМ!$B$34:$B$777,G$47)+'СЕТ СН'!$G$9+СВЦЭМ!$D$10+'СЕТ СН'!$G$6-'СЕТ СН'!$G$19</f>
        <v>-132.39838410999994</v>
      </c>
      <c r="H78" s="37">
        <f>SUMIFS(СВЦЭМ!$C$34:$C$777,СВЦЭМ!$A$34:$A$777,$A78,СВЦЭМ!$B$34:$B$777,H$47)+'СЕТ СН'!$G$9+СВЦЭМ!$D$10+'СЕТ СН'!$G$6-'СЕТ СН'!$G$19</f>
        <v>-132.39838410999994</v>
      </c>
      <c r="I78" s="37">
        <f>SUMIFS(СВЦЭМ!$C$34:$C$777,СВЦЭМ!$A$34:$A$777,$A78,СВЦЭМ!$B$34:$B$777,I$47)+'СЕТ СН'!$G$9+СВЦЭМ!$D$10+'СЕТ СН'!$G$6-'СЕТ СН'!$G$19</f>
        <v>-132.39838410999994</v>
      </c>
      <c r="J78" s="37">
        <f>SUMIFS(СВЦЭМ!$C$34:$C$777,СВЦЭМ!$A$34:$A$777,$A78,СВЦЭМ!$B$34:$B$777,J$47)+'СЕТ СН'!$G$9+СВЦЭМ!$D$10+'СЕТ СН'!$G$6-'СЕТ СН'!$G$19</f>
        <v>-132.39838410999994</v>
      </c>
      <c r="K78" s="37">
        <f>SUMIFS(СВЦЭМ!$C$34:$C$777,СВЦЭМ!$A$34:$A$777,$A78,СВЦЭМ!$B$34:$B$777,K$47)+'СЕТ СН'!$G$9+СВЦЭМ!$D$10+'СЕТ СН'!$G$6-'СЕТ СН'!$G$19</f>
        <v>-132.39838410999994</v>
      </c>
      <c r="L78" s="37">
        <f>SUMIFS(СВЦЭМ!$C$34:$C$777,СВЦЭМ!$A$34:$A$777,$A78,СВЦЭМ!$B$34:$B$777,L$47)+'СЕТ СН'!$G$9+СВЦЭМ!$D$10+'СЕТ СН'!$G$6-'СЕТ СН'!$G$19</f>
        <v>-132.39838410999994</v>
      </c>
      <c r="M78" s="37">
        <f>SUMIFS(СВЦЭМ!$C$34:$C$777,СВЦЭМ!$A$34:$A$777,$A78,СВЦЭМ!$B$34:$B$777,M$47)+'СЕТ СН'!$G$9+СВЦЭМ!$D$10+'СЕТ СН'!$G$6-'СЕТ СН'!$G$19</f>
        <v>-132.39838410999994</v>
      </c>
      <c r="N78" s="37">
        <f>SUMIFS(СВЦЭМ!$C$34:$C$777,СВЦЭМ!$A$34:$A$777,$A78,СВЦЭМ!$B$34:$B$777,N$47)+'СЕТ СН'!$G$9+СВЦЭМ!$D$10+'СЕТ СН'!$G$6-'СЕТ СН'!$G$19</f>
        <v>-132.39838410999994</v>
      </c>
      <c r="O78" s="37">
        <f>SUMIFS(СВЦЭМ!$C$34:$C$777,СВЦЭМ!$A$34:$A$777,$A78,СВЦЭМ!$B$34:$B$777,O$47)+'СЕТ СН'!$G$9+СВЦЭМ!$D$10+'СЕТ СН'!$G$6-'СЕТ СН'!$G$19</f>
        <v>-132.39838410999994</v>
      </c>
      <c r="P78" s="37">
        <f>SUMIFS(СВЦЭМ!$C$34:$C$777,СВЦЭМ!$A$34:$A$777,$A78,СВЦЭМ!$B$34:$B$777,P$47)+'СЕТ СН'!$G$9+СВЦЭМ!$D$10+'СЕТ СН'!$G$6-'СЕТ СН'!$G$19</f>
        <v>-132.39838410999994</v>
      </c>
      <c r="Q78" s="37">
        <f>SUMIFS(СВЦЭМ!$C$34:$C$777,СВЦЭМ!$A$34:$A$777,$A78,СВЦЭМ!$B$34:$B$777,Q$47)+'СЕТ СН'!$G$9+СВЦЭМ!$D$10+'СЕТ СН'!$G$6-'СЕТ СН'!$G$19</f>
        <v>-132.39838410999994</v>
      </c>
      <c r="R78" s="37">
        <f>SUMIFS(СВЦЭМ!$C$34:$C$777,СВЦЭМ!$A$34:$A$777,$A78,СВЦЭМ!$B$34:$B$777,R$47)+'СЕТ СН'!$G$9+СВЦЭМ!$D$10+'СЕТ СН'!$G$6-'СЕТ СН'!$G$19</f>
        <v>-132.39838410999994</v>
      </c>
      <c r="S78" s="37">
        <f>SUMIFS(СВЦЭМ!$C$34:$C$777,СВЦЭМ!$A$34:$A$777,$A78,СВЦЭМ!$B$34:$B$777,S$47)+'СЕТ СН'!$G$9+СВЦЭМ!$D$10+'СЕТ СН'!$G$6-'СЕТ СН'!$G$19</f>
        <v>-132.39838410999994</v>
      </c>
      <c r="T78" s="37">
        <f>SUMIFS(СВЦЭМ!$C$34:$C$777,СВЦЭМ!$A$34:$A$777,$A78,СВЦЭМ!$B$34:$B$777,T$47)+'СЕТ СН'!$G$9+СВЦЭМ!$D$10+'СЕТ СН'!$G$6-'СЕТ СН'!$G$19</f>
        <v>-132.39838410999994</v>
      </c>
      <c r="U78" s="37">
        <f>SUMIFS(СВЦЭМ!$C$34:$C$777,СВЦЭМ!$A$34:$A$777,$A78,СВЦЭМ!$B$34:$B$777,U$47)+'СЕТ СН'!$G$9+СВЦЭМ!$D$10+'СЕТ СН'!$G$6-'СЕТ СН'!$G$19</f>
        <v>-132.39838410999994</v>
      </c>
      <c r="V78" s="37">
        <f>SUMIFS(СВЦЭМ!$C$34:$C$777,СВЦЭМ!$A$34:$A$777,$A78,СВЦЭМ!$B$34:$B$777,V$47)+'СЕТ СН'!$G$9+СВЦЭМ!$D$10+'СЕТ СН'!$G$6-'СЕТ СН'!$G$19</f>
        <v>-132.39838410999994</v>
      </c>
      <c r="W78" s="37">
        <f>SUMIFS(СВЦЭМ!$C$34:$C$777,СВЦЭМ!$A$34:$A$777,$A78,СВЦЭМ!$B$34:$B$777,W$47)+'СЕТ СН'!$G$9+СВЦЭМ!$D$10+'СЕТ СН'!$G$6-'СЕТ СН'!$G$19</f>
        <v>-132.39838410999994</v>
      </c>
      <c r="X78" s="37">
        <f>SUMIFS(СВЦЭМ!$C$34:$C$777,СВЦЭМ!$A$34:$A$777,$A78,СВЦЭМ!$B$34:$B$777,X$47)+'СЕТ СН'!$G$9+СВЦЭМ!$D$10+'СЕТ СН'!$G$6-'СЕТ СН'!$G$19</f>
        <v>-132.39838410999994</v>
      </c>
      <c r="Y78" s="37">
        <f>SUMIFS(СВЦЭМ!$C$34:$C$777,СВЦЭМ!$A$34:$A$777,$A78,СВЦЭМ!$B$34:$B$777,Y$47)+'СЕТ СН'!$G$9+СВЦЭМ!$D$10+'СЕТ СН'!$G$6-'СЕТ СН'!$G$19</f>
        <v>-132.39838410999994</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01.02.2018</v>
      </c>
      <c r="B84" s="37">
        <f>SUMIFS(СВЦЭМ!$C$34:$C$777,СВЦЭМ!$A$34:$A$777,$A84,СВЦЭМ!$B$34:$B$777,B$83)+'СЕТ СН'!$H$9+СВЦЭМ!$D$10+'СЕТ СН'!$H$6-'СЕТ СН'!$H$19</f>
        <v>1026.4113714199998</v>
      </c>
      <c r="C84" s="37">
        <f>SUMIFS(СВЦЭМ!$C$34:$C$777,СВЦЭМ!$A$34:$A$777,$A84,СВЦЭМ!$B$34:$B$777,C$83)+'СЕТ СН'!$H$9+СВЦЭМ!$D$10+'СЕТ СН'!$H$6-'СЕТ СН'!$H$19</f>
        <v>1062.94581092</v>
      </c>
      <c r="D84" s="37">
        <f>SUMIFS(СВЦЭМ!$C$34:$C$777,СВЦЭМ!$A$34:$A$777,$A84,СВЦЭМ!$B$34:$B$777,D$83)+'СЕТ СН'!$H$9+СВЦЭМ!$D$10+'СЕТ СН'!$H$6-'СЕТ СН'!$H$19</f>
        <v>1117.1371990299999</v>
      </c>
      <c r="E84" s="37">
        <f>SUMIFS(СВЦЭМ!$C$34:$C$777,СВЦЭМ!$A$34:$A$777,$A84,СВЦЭМ!$B$34:$B$777,E$83)+'СЕТ СН'!$H$9+СВЦЭМ!$D$10+'СЕТ СН'!$H$6-'СЕТ СН'!$H$19</f>
        <v>1132.1862978499998</v>
      </c>
      <c r="F84" s="37">
        <f>SUMIFS(СВЦЭМ!$C$34:$C$777,СВЦЭМ!$A$34:$A$777,$A84,СВЦЭМ!$B$34:$B$777,F$83)+'СЕТ СН'!$H$9+СВЦЭМ!$D$10+'СЕТ СН'!$H$6-'СЕТ СН'!$H$19</f>
        <v>1128.66390039</v>
      </c>
      <c r="G84" s="37">
        <f>SUMIFS(СВЦЭМ!$C$34:$C$777,СВЦЭМ!$A$34:$A$777,$A84,СВЦЭМ!$B$34:$B$777,G$83)+'СЕТ СН'!$H$9+СВЦЭМ!$D$10+'СЕТ СН'!$H$6-'СЕТ СН'!$H$19</f>
        <v>1105.0853861699998</v>
      </c>
      <c r="H84" s="37">
        <f>SUMIFS(СВЦЭМ!$C$34:$C$777,СВЦЭМ!$A$34:$A$777,$A84,СВЦЭМ!$B$34:$B$777,H$83)+'СЕТ СН'!$H$9+СВЦЭМ!$D$10+'СЕТ СН'!$H$6-'СЕТ СН'!$H$19</f>
        <v>1082.3828075799997</v>
      </c>
      <c r="I84" s="37">
        <f>SUMIFS(СВЦЭМ!$C$34:$C$777,СВЦЭМ!$A$34:$A$777,$A84,СВЦЭМ!$B$34:$B$777,I$83)+'СЕТ СН'!$H$9+СВЦЭМ!$D$10+'СЕТ СН'!$H$6-'СЕТ СН'!$H$19</f>
        <v>993.99383438999996</v>
      </c>
      <c r="J84" s="37">
        <f>SUMIFS(СВЦЭМ!$C$34:$C$777,СВЦЭМ!$A$34:$A$777,$A84,СВЦЭМ!$B$34:$B$777,J$83)+'СЕТ СН'!$H$9+СВЦЭМ!$D$10+'СЕТ СН'!$H$6-'СЕТ СН'!$H$19</f>
        <v>943.03181955999992</v>
      </c>
      <c r="K84" s="37">
        <f>SUMIFS(СВЦЭМ!$C$34:$C$777,СВЦЭМ!$A$34:$A$777,$A84,СВЦЭМ!$B$34:$B$777,K$83)+'СЕТ СН'!$H$9+СВЦЭМ!$D$10+'СЕТ СН'!$H$6-'СЕТ СН'!$H$19</f>
        <v>923.58316974999991</v>
      </c>
      <c r="L84" s="37">
        <f>SUMIFS(СВЦЭМ!$C$34:$C$777,СВЦЭМ!$A$34:$A$777,$A84,СВЦЭМ!$B$34:$B$777,L$83)+'СЕТ СН'!$H$9+СВЦЭМ!$D$10+'СЕТ СН'!$H$6-'СЕТ СН'!$H$19</f>
        <v>909.74602748000018</v>
      </c>
      <c r="M84" s="37">
        <f>SUMIFS(СВЦЭМ!$C$34:$C$777,СВЦЭМ!$A$34:$A$777,$A84,СВЦЭМ!$B$34:$B$777,M$83)+'СЕТ СН'!$H$9+СВЦЭМ!$D$10+'СЕТ СН'!$H$6-'СЕТ СН'!$H$19</f>
        <v>915.85573764999992</v>
      </c>
      <c r="N84" s="37">
        <f>SUMIFS(СВЦЭМ!$C$34:$C$777,СВЦЭМ!$A$34:$A$777,$A84,СВЦЭМ!$B$34:$B$777,N$83)+'СЕТ СН'!$H$9+СВЦЭМ!$D$10+'СЕТ СН'!$H$6-'СЕТ СН'!$H$19</f>
        <v>918.50953121999976</v>
      </c>
      <c r="O84" s="37">
        <f>SUMIFS(СВЦЭМ!$C$34:$C$777,СВЦЭМ!$A$34:$A$777,$A84,СВЦЭМ!$B$34:$B$777,O$83)+'СЕТ СН'!$H$9+СВЦЭМ!$D$10+'СЕТ СН'!$H$6-'СЕТ СН'!$H$19</f>
        <v>925.55936614999985</v>
      </c>
      <c r="P84" s="37">
        <f>SUMIFS(СВЦЭМ!$C$34:$C$777,СВЦЭМ!$A$34:$A$777,$A84,СВЦЭМ!$B$34:$B$777,P$83)+'СЕТ СН'!$H$9+СВЦЭМ!$D$10+'СЕТ СН'!$H$6-'СЕТ СН'!$H$19</f>
        <v>937.23933168999986</v>
      </c>
      <c r="Q84" s="37">
        <f>SUMIFS(СВЦЭМ!$C$34:$C$777,СВЦЭМ!$A$34:$A$777,$A84,СВЦЭМ!$B$34:$B$777,Q$83)+'СЕТ СН'!$H$9+СВЦЭМ!$D$10+'СЕТ СН'!$H$6-'СЕТ СН'!$H$19</f>
        <v>947.96744525999986</v>
      </c>
      <c r="R84" s="37">
        <f>SUMIFS(СВЦЭМ!$C$34:$C$777,СВЦЭМ!$A$34:$A$777,$A84,СВЦЭМ!$B$34:$B$777,R$83)+'СЕТ СН'!$H$9+СВЦЭМ!$D$10+'СЕТ СН'!$H$6-'СЕТ СН'!$H$19</f>
        <v>950.20619404000001</v>
      </c>
      <c r="S84" s="37">
        <f>SUMIFS(СВЦЭМ!$C$34:$C$777,СВЦЭМ!$A$34:$A$777,$A84,СВЦЭМ!$B$34:$B$777,S$83)+'СЕТ СН'!$H$9+СВЦЭМ!$D$10+'СЕТ СН'!$H$6-'СЕТ СН'!$H$19</f>
        <v>946.86261921000016</v>
      </c>
      <c r="T84" s="37">
        <f>SUMIFS(СВЦЭМ!$C$34:$C$777,СВЦЭМ!$A$34:$A$777,$A84,СВЦЭМ!$B$34:$B$777,T$83)+'СЕТ СН'!$H$9+СВЦЭМ!$D$10+'СЕТ СН'!$H$6-'СЕТ СН'!$H$19</f>
        <v>909.23584227999993</v>
      </c>
      <c r="U84" s="37">
        <f>SUMIFS(СВЦЭМ!$C$34:$C$777,СВЦЭМ!$A$34:$A$777,$A84,СВЦЭМ!$B$34:$B$777,U$83)+'СЕТ СН'!$H$9+СВЦЭМ!$D$10+'СЕТ СН'!$H$6-'СЕТ СН'!$H$19</f>
        <v>902.58124137000016</v>
      </c>
      <c r="V84" s="37">
        <f>SUMIFS(СВЦЭМ!$C$34:$C$777,СВЦЭМ!$A$34:$A$777,$A84,СВЦЭМ!$B$34:$B$777,V$83)+'СЕТ СН'!$H$9+СВЦЭМ!$D$10+'СЕТ СН'!$H$6-'СЕТ СН'!$H$19</f>
        <v>906.85709206000013</v>
      </c>
      <c r="W84" s="37">
        <f>SUMIFS(СВЦЭМ!$C$34:$C$777,СВЦЭМ!$A$34:$A$777,$A84,СВЦЭМ!$B$34:$B$777,W$83)+'СЕТ СН'!$H$9+СВЦЭМ!$D$10+'СЕТ СН'!$H$6-'СЕТ СН'!$H$19</f>
        <v>911.5610265900001</v>
      </c>
      <c r="X84" s="37">
        <f>SUMIFS(СВЦЭМ!$C$34:$C$777,СВЦЭМ!$A$34:$A$777,$A84,СВЦЭМ!$B$34:$B$777,X$83)+'СЕТ СН'!$H$9+СВЦЭМ!$D$10+'СЕТ СН'!$H$6-'СЕТ СН'!$H$19</f>
        <v>923.1230386200001</v>
      </c>
      <c r="Y84" s="37">
        <f>SUMIFS(СВЦЭМ!$C$34:$C$777,СВЦЭМ!$A$34:$A$777,$A84,СВЦЭМ!$B$34:$B$777,Y$83)+'СЕТ СН'!$H$9+СВЦЭМ!$D$10+'СЕТ СН'!$H$6-'СЕТ СН'!$H$19</f>
        <v>996.42845442999999</v>
      </c>
    </row>
    <row r="85" spans="1:25" ht="15.75" x14ac:dyDescent="0.2">
      <c r="A85" s="36">
        <f>A84+1</f>
        <v>43133</v>
      </c>
      <c r="B85" s="37">
        <f>SUMIFS(СВЦЭМ!$C$34:$C$777,СВЦЭМ!$A$34:$A$777,$A85,СВЦЭМ!$B$34:$B$777,B$83)+'СЕТ СН'!$H$9+СВЦЭМ!$D$10+'СЕТ СН'!$H$6-'СЕТ СН'!$H$19</f>
        <v>1050.3291106299998</v>
      </c>
      <c r="C85" s="37">
        <f>SUMIFS(СВЦЭМ!$C$34:$C$777,СВЦЭМ!$A$34:$A$777,$A85,СВЦЭМ!$B$34:$B$777,C$83)+'СЕТ СН'!$H$9+СВЦЭМ!$D$10+'СЕТ СН'!$H$6-'СЕТ СН'!$H$19</f>
        <v>1089.5284959699998</v>
      </c>
      <c r="D85" s="37">
        <f>SUMIFS(СВЦЭМ!$C$34:$C$777,СВЦЭМ!$A$34:$A$777,$A85,СВЦЭМ!$B$34:$B$777,D$83)+'СЕТ СН'!$H$9+СВЦЭМ!$D$10+'СЕТ СН'!$H$6-'СЕТ СН'!$H$19</f>
        <v>1153.7130614899997</v>
      </c>
      <c r="E85" s="37">
        <f>SUMIFS(СВЦЭМ!$C$34:$C$777,СВЦЭМ!$A$34:$A$777,$A85,СВЦЭМ!$B$34:$B$777,E$83)+'СЕТ СН'!$H$9+СВЦЭМ!$D$10+'СЕТ СН'!$H$6-'СЕТ СН'!$H$19</f>
        <v>1167.1099522300001</v>
      </c>
      <c r="F85" s="37">
        <f>SUMIFS(СВЦЭМ!$C$34:$C$777,СВЦЭМ!$A$34:$A$777,$A85,СВЦЭМ!$B$34:$B$777,F$83)+'СЕТ СН'!$H$9+СВЦЭМ!$D$10+'СЕТ СН'!$H$6-'СЕТ СН'!$H$19</f>
        <v>1165.8572136100001</v>
      </c>
      <c r="G85" s="37">
        <f>SUMIFS(СВЦЭМ!$C$34:$C$777,СВЦЭМ!$A$34:$A$777,$A85,СВЦЭМ!$B$34:$B$777,G$83)+'СЕТ СН'!$H$9+СВЦЭМ!$D$10+'СЕТ СН'!$H$6-'СЕТ СН'!$H$19</f>
        <v>1142.0451624500001</v>
      </c>
      <c r="H85" s="37">
        <f>SUMIFS(СВЦЭМ!$C$34:$C$777,СВЦЭМ!$A$34:$A$777,$A85,СВЦЭМ!$B$34:$B$777,H$83)+'СЕТ СН'!$H$9+СВЦЭМ!$D$10+'СЕТ СН'!$H$6-'СЕТ СН'!$H$19</f>
        <v>1076.4302511400001</v>
      </c>
      <c r="I85" s="37">
        <f>SUMIFS(СВЦЭМ!$C$34:$C$777,СВЦЭМ!$A$34:$A$777,$A85,СВЦЭМ!$B$34:$B$777,I$83)+'СЕТ СН'!$H$9+СВЦЭМ!$D$10+'СЕТ СН'!$H$6-'СЕТ СН'!$H$19</f>
        <v>987.51181008000015</v>
      </c>
      <c r="J85" s="37">
        <f>SUMIFS(СВЦЭМ!$C$34:$C$777,СВЦЭМ!$A$34:$A$777,$A85,СВЦЭМ!$B$34:$B$777,J$83)+'СЕТ СН'!$H$9+СВЦЭМ!$D$10+'СЕТ СН'!$H$6-'СЕТ СН'!$H$19</f>
        <v>923.95737982999992</v>
      </c>
      <c r="K85" s="37">
        <f>SUMIFS(СВЦЭМ!$C$34:$C$777,СВЦЭМ!$A$34:$A$777,$A85,СВЦЭМ!$B$34:$B$777,K$83)+'СЕТ СН'!$H$9+СВЦЭМ!$D$10+'СЕТ СН'!$H$6-'СЕТ СН'!$H$19</f>
        <v>883.65328455000019</v>
      </c>
      <c r="L85" s="37">
        <f>SUMIFS(СВЦЭМ!$C$34:$C$777,СВЦЭМ!$A$34:$A$777,$A85,СВЦЭМ!$B$34:$B$777,L$83)+'СЕТ СН'!$H$9+СВЦЭМ!$D$10+'СЕТ СН'!$H$6-'СЕТ СН'!$H$19</f>
        <v>871.48170024000012</v>
      </c>
      <c r="M85" s="37">
        <f>SUMIFS(СВЦЭМ!$C$34:$C$777,СВЦЭМ!$A$34:$A$777,$A85,СВЦЭМ!$B$34:$B$777,M$83)+'СЕТ СН'!$H$9+СВЦЭМ!$D$10+'СЕТ СН'!$H$6-'СЕТ СН'!$H$19</f>
        <v>881.4922178600001</v>
      </c>
      <c r="N85" s="37">
        <f>SUMIFS(СВЦЭМ!$C$34:$C$777,СВЦЭМ!$A$34:$A$777,$A85,СВЦЭМ!$B$34:$B$777,N$83)+'СЕТ СН'!$H$9+СВЦЭМ!$D$10+'СЕТ СН'!$H$6-'СЕТ СН'!$H$19</f>
        <v>900.06648788999985</v>
      </c>
      <c r="O85" s="37">
        <f>SUMIFS(СВЦЭМ!$C$34:$C$777,СВЦЭМ!$A$34:$A$777,$A85,СВЦЭМ!$B$34:$B$777,O$83)+'СЕТ СН'!$H$9+СВЦЭМ!$D$10+'СЕТ СН'!$H$6-'СЕТ СН'!$H$19</f>
        <v>909.82196249999981</v>
      </c>
      <c r="P85" s="37">
        <f>SUMIFS(СВЦЭМ!$C$34:$C$777,СВЦЭМ!$A$34:$A$777,$A85,СВЦЭМ!$B$34:$B$777,P$83)+'СЕТ СН'!$H$9+СВЦЭМ!$D$10+'СЕТ СН'!$H$6-'СЕТ СН'!$H$19</f>
        <v>925.19393425999999</v>
      </c>
      <c r="Q85" s="37">
        <f>SUMIFS(СВЦЭМ!$C$34:$C$777,СВЦЭМ!$A$34:$A$777,$A85,СВЦЭМ!$B$34:$B$777,Q$83)+'СЕТ СН'!$H$9+СВЦЭМ!$D$10+'СЕТ СН'!$H$6-'СЕТ СН'!$H$19</f>
        <v>934.77457310000011</v>
      </c>
      <c r="R85" s="37">
        <f>SUMIFS(СВЦЭМ!$C$34:$C$777,СВЦЭМ!$A$34:$A$777,$A85,СВЦЭМ!$B$34:$B$777,R$83)+'СЕТ СН'!$H$9+СВЦЭМ!$D$10+'СЕТ СН'!$H$6-'СЕТ СН'!$H$19</f>
        <v>946.64840882999999</v>
      </c>
      <c r="S85" s="37">
        <f>SUMIFS(СВЦЭМ!$C$34:$C$777,СВЦЭМ!$A$34:$A$777,$A85,СВЦЭМ!$B$34:$B$777,S$83)+'СЕТ СН'!$H$9+СВЦЭМ!$D$10+'СЕТ СН'!$H$6-'СЕТ СН'!$H$19</f>
        <v>939.49659080999993</v>
      </c>
      <c r="T85" s="37">
        <f>SUMIFS(СВЦЭМ!$C$34:$C$777,СВЦЭМ!$A$34:$A$777,$A85,СВЦЭМ!$B$34:$B$777,T$83)+'СЕТ СН'!$H$9+СВЦЭМ!$D$10+'СЕТ СН'!$H$6-'СЕТ СН'!$H$19</f>
        <v>901.38525102999995</v>
      </c>
      <c r="U85" s="37">
        <f>SUMIFS(СВЦЭМ!$C$34:$C$777,СВЦЭМ!$A$34:$A$777,$A85,СВЦЭМ!$B$34:$B$777,U$83)+'СЕТ СН'!$H$9+СВЦЭМ!$D$10+'СЕТ СН'!$H$6-'СЕТ СН'!$H$19</f>
        <v>883.07647379999992</v>
      </c>
      <c r="V85" s="37">
        <f>SUMIFS(СВЦЭМ!$C$34:$C$777,СВЦЭМ!$A$34:$A$777,$A85,СВЦЭМ!$B$34:$B$777,V$83)+'СЕТ СН'!$H$9+СВЦЭМ!$D$10+'СЕТ СН'!$H$6-'СЕТ СН'!$H$19</f>
        <v>892.39164261000008</v>
      </c>
      <c r="W85" s="37">
        <f>SUMIFS(СВЦЭМ!$C$34:$C$777,СВЦЭМ!$A$34:$A$777,$A85,СВЦЭМ!$B$34:$B$777,W$83)+'СЕТ СН'!$H$9+СВЦЭМ!$D$10+'СЕТ СН'!$H$6-'СЕТ СН'!$H$19</f>
        <v>910.00655828999982</v>
      </c>
      <c r="X85" s="37">
        <f>SUMIFS(СВЦЭМ!$C$34:$C$777,СВЦЭМ!$A$34:$A$777,$A85,СВЦЭМ!$B$34:$B$777,X$83)+'СЕТ СН'!$H$9+СВЦЭМ!$D$10+'СЕТ СН'!$H$6-'СЕТ СН'!$H$19</f>
        <v>930.45154754999987</v>
      </c>
      <c r="Y85" s="37">
        <f>SUMIFS(СВЦЭМ!$C$34:$C$777,СВЦЭМ!$A$34:$A$777,$A85,СВЦЭМ!$B$34:$B$777,Y$83)+'СЕТ СН'!$H$9+СВЦЭМ!$D$10+'СЕТ СН'!$H$6-'СЕТ СН'!$H$19</f>
        <v>990.33485276000022</v>
      </c>
    </row>
    <row r="86" spans="1:25" ht="15.75" x14ac:dyDescent="0.2">
      <c r="A86" s="36">
        <f t="shared" ref="A86:A114" si="2">A85+1</f>
        <v>43134</v>
      </c>
      <c r="B86" s="37">
        <f>SUMIFS(СВЦЭМ!$C$34:$C$777,СВЦЭМ!$A$34:$A$777,$A86,СВЦЭМ!$B$34:$B$777,B$83)+'СЕТ СН'!$H$9+СВЦЭМ!$D$10+'СЕТ СН'!$H$6-'СЕТ СН'!$H$19</f>
        <v>1027.0882062999999</v>
      </c>
      <c r="C86" s="37">
        <f>SUMIFS(СВЦЭМ!$C$34:$C$777,СВЦЭМ!$A$34:$A$777,$A86,СВЦЭМ!$B$34:$B$777,C$83)+'СЕТ СН'!$H$9+СВЦЭМ!$D$10+'СЕТ СН'!$H$6-'СЕТ СН'!$H$19</f>
        <v>1064.9759315400001</v>
      </c>
      <c r="D86" s="37">
        <f>SUMIFS(СВЦЭМ!$C$34:$C$777,СВЦЭМ!$A$34:$A$777,$A86,СВЦЭМ!$B$34:$B$777,D$83)+'СЕТ СН'!$H$9+СВЦЭМ!$D$10+'СЕТ СН'!$H$6-'СЕТ СН'!$H$19</f>
        <v>1129.7986385300001</v>
      </c>
      <c r="E86" s="37">
        <f>SUMIFS(СВЦЭМ!$C$34:$C$777,СВЦЭМ!$A$34:$A$777,$A86,СВЦЭМ!$B$34:$B$777,E$83)+'СЕТ СН'!$H$9+СВЦЭМ!$D$10+'СЕТ СН'!$H$6-'СЕТ СН'!$H$19</f>
        <v>1139.54578059</v>
      </c>
      <c r="F86" s="37">
        <f>SUMIFS(СВЦЭМ!$C$34:$C$777,СВЦЭМ!$A$34:$A$777,$A86,СВЦЭМ!$B$34:$B$777,F$83)+'СЕТ СН'!$H$9+СВЦЭМ!$D$10+'СЕТ СН'!$H$6-'СЕТ СН'!$H$19</f>
        <v>1145.3718120099998</v>
      </c>
      <c r="G86" s="37">
        <f>SUMIFS(СВЦЭМ!$C$34:$C$777,СВЦЭМ!$A$34:$A$777,$A86,СВЦЭМ!$B$34:$B$777,G$83)+'СЕТ СН'!$H$9+СВЦЭМ!$D$10+'СЕТ СН'!$H$6-'СЕТ СН'!$H$19</f>
        <v>1125.9258448</v>
      </c>
      <c r="H86" s="37">
        <f>SUMIFS(СВЦЭМ!$C$34:$C$777,СВЦЭМ!$A$34:$A$777,$A86,СВЦЭМ!$B$34:$B$777,H$83)+'СЕТ СН'!$H$9+СВЦЭМ!$D$10+'СЕТ СН'!$H$6-'СЕТ СН'!$H$19</f>
        <v>1101.0153645999999</v>
      </c>
      <c r="I86" s="37">
        <f>SUMIFS(СВЦЭМ!$C$34:$C$777,СВЦЭМ!$A$34:$A$777,$A86,СВЦЭМ!$B$34:$B$777,I$83)+'СЕТ СН'!$H$9+СВЦЭМ!$D$10+'СЕТ СН'!$H$6-'СЕТ СН'!$H$19</f>
        <v>1024.6197539499999</v>
      </c>
      <c r="J86" s="37">
        <f>SUMIFS(СВЦЭМ!$C$34:$C$777,СВЦЭМ!$A$34:$A$777,$A86,СВЦЭМ!$B$34:$B$777,J$83)+'СЕТ СН'!$H$9+СВЦЭМ!$D$10+'СЕТ СН'!$H$6-'СЕТ СН'!$H$19</f>
        <v>965.72480680000001</v>
      </c>
      <c r="K86" s="37">
        <f>SUMIFS(СВЦЭМ!$C$34:$C$777,СВЦЭМ!$A$34:$A$777,$A86,СВЦЭМ!$B$34:$B$777,K$83)+'СЕТ СН'!$H$9+СВЦЭМ!$D$10+'СЕТ СН'!$H$6-'СЕТ СН'!$H$19</f>
        <v>914.80294914999979</v>
      </c>
      <c r="L86" s="37">
        <f>SUMIFS(СВЦЭМ!$C$34:$C$777,СВЦЭМ!$A$34:$A$777,$A86,СВЦЭМ!$B$34:$B$777,L$83)+'СЕТ СН'!$H$9+СВЦЭМ!$D$10+'СЕТ СН'!$H$6-'СЕТ СН'!$H$19</f>
        <v>882.51812979999988</v>
      </c>
      <c r="M86" s="37">
        <f>SUMIFS(СВЦЭМ!$C$34:$C$777,СВЦЭМ!$A$34:$A$777,$A86,СВЦЭМ!$B$34:$B$777,M$83)+'СЕТ СН'!$H$9+СВЦЭМ!$D$10+'СЕТ СН'!$H$6-'СЕТ СН'!$H$19</f>
        <v>883.13453639000011</v>
      </c>
      <c r="N86" s="37">
        <f>SUMIFS(СВЦЭМ!$C$34:$C$777,СВЦЭМ!$A$34:$A$777,$A86,СВЦЭМ!$B$34:$B$777,N$83)+'СЕТ СН'!$H$9+СВЦЭМ!$D$10+'СЕТ СН'!$H$6-'СЕТ СН'!$H$19</f>
        <v>890.32297325999991</v>
      </c>
      <c r="O86" s="37">
        <f>SUMIFS(СВЦЭМ!$C$34:$C$777,СВЦЭМ!$A$34:$A$777,$A86,СВЦЭМ!$B$34:$B$777,O$83)+'СЕТ СН'!$H$9+СВЦЭМ!$D$10+'СЕТ СН'!$H$6-'СЕТ СН'!$H$19</f>
        <v>899.98657104000006</v>
      </c>
      <c r="P86" s="37">
        <f>SUMIFS(СВЦЭМ!$C$34:$C$777,СВЦЭМ!$A$34:$A$777,$A86,СВЦЭМ!$B$34:$B$777,P$83)+'СЕТ СН'!$H$9+СВЦЭМ!$D$10+'СЕТ СН'!$H$6-'СЕТ СН'!$H$19</f>
        <v>914.01343044999987</v>
      </c>
      <c r="Q86" s="37">
        <f>SUMIFS(СВЦЭМ!$C$34:$C$777,СВЦЭМ!$A$34:$A$777,$A86,СВЦЭМ!$B$34:$B$777,Q$83)+'СЕТ СН'!$H$9+СВЦЭМ!$D$10+'СЕТ СН'!$H$6-'СЕТ СН'!$H$19</f>
        <v>924.44894554999985</v>
      </c>
      <c r="R86" s="37">
        <f>SUMIFS(СВЦЭМ!$C$34:$C$777,СВЦЭМ!$A$34:$A$777,$A86,СВЦЭМ!$B$34:$B$777,R$83)+'СЕТ СН'!$H$9+СВЦЭМ!$D$10+'СЕТ СН'!$H$6-'СЕТ СН'!$H$19</f>
        <v>926.46392350000008</v>
      </c>
      <c r="S86" s="37">
        <f>SUMIFS(СВЦЭМ!$C$34:$C$777,СВЦЭМ!$A$34:$A$777,$A86,СВЦЭМ!$B$34:$B$777,S$83)+'СЕТ СН'!$H$9+СВЦЭМ!$D$10+'СЕТ СН'!$H$6-'СЕТ СН'!$H$19</f>
        <v>914.86505336999983</v>
      </c>
      <c r="T86" s="37">
        <f>SUMIFS(СВЦЭМ!$C$34:$C$777,СВЦЭМ!$A$34:$A$777,$A86,СВЦЭМ!$B$34:$B$777,T$83)+'СЕТ СН'!$H$9+СВЦЭМ!$D$10+'СЕТ СН'!$H$6-'СЕТ СН'!$H$19</f>
        <v>883.23793278000005</v>
      </c>
      <c r="U86" s="37">
        <f>SUMIFS(СВЦЭМ!$C$34:$C$777,СВЦЭМ!$A$34:$A$777,$A86,СВЦЭМ!$B$34:$B$777,U$83)+'СЕТ СН'!$H$9+СВЦЭМ!$D$10+'СЕТ СН'!$H$6-'СЕТ СН'!$H$19</f>
        <v>874.83029503</v>
      </c>
      <c r="V86" s="37">
        <f>SUMIFS(СВЦЭМ!$C$34:$C$777,СВЦЭМ!$A$34:$A$777,$A86,СВЦЭМ!$B$34:$B$777,V$83)+'СЕТ СН'!$H$9+СВЦЭМ!$D$10+'СЕТ СН'!$H$6-'СЕТ СН'!$H$19</f>
        <v>883.98206837000009</v>
      </c>
      <c r="W86" s="37">
        <f>SUMIFS(СВЦЭМ!$C$34:$C$777,СВЦЭМ!$A$34:$A$777,$A86,СВЦЭМ!$B$34:$B$777,W$83)+'СЕТ СН'!$H$9+СВЦЭМ!$D$10+'СЕТ СН'!$H$6-'СЕТ СН'!$H$19</f>
        <v>901.54046591000008</v>
      </c>
      <c r="X86" s="37">
        <f>SUMIFS(СВЦЭМ!$C$34:$C$777,СВЦЭМ!$A$34:$A$777,$A86,СВЦЭМ!$B$34:$B$777,X$83)+'СЕТ СН'!$H$9+СВЦЭМ!$D$10+'СЕТ СН'!$H$6-'СЕТ СН'!$H$19</f>
        <v>928.15320218999989</v>
      </c>
      <c r="Y86" s="37">
        <f>SUMIFS(СВЦЭМ!$C$34:$C$777,СВЦЭМ!$A$34:$A$777,$A86,СВЦЭМ!$B$34:$B$777,Y$83)+'СЕТ СН'!$H$9+СВЦЭМ!$D$10+'СЕТ СН'!$H$6-'СЕТ СН'!$H$19</f>
        <v>999.61636861999989</v>
      </c>
    </row>
    <row r="87" spans="1:25" ht="15.75" x14ac:dyDescent="0.2">
      <c r="A87" s="36">
        <f t="shared" si="2"/>
        <v>43135</v>
      </c>
      <c r="B87" s="37">
        <f>SUMIFS(СВЦЭМ!$C$34:$C$777,СВЦЭМ!$A$34:$A$777,$A87,СВЦЭМ!$B$34:$B$777,B$83)+'СЕТ СН'!$H$9+СВЦЭМ!$D$10+'СЕТ СН'!$H$6-'СЕТ СН'!$H$19</f>
        <v>1002.0549311700003</v>
      </c>
      <c r="C87" s="37">
        <f>SUMIFS(СВЦЭМ!$C$34:$C$777,СВЦЭМ!$A$34:$A$777,$A87,СВЦЭМ!$B$34:$B$777,C$83)+'СЕТ СН'!$H$9+СВЦЭМ!$D$10+'СЕТ СН'!$H$6-'СЕТ СН'!$H$19</f>
        <v>1019.2756332999999</v>
      </c>
      <c r="D87" s="37">
        <f>SUMIFS(СВЦЭМ!$C$34:$C$777,СВЦЭМ!$A$34:$A$777,$A87,СВЦЭМ!$B$34:$B$777,D$83)+'СЕТ СН'!$H$9+СВЦЭМ!$D$10+'СЕТ СН'!$H$6-'СЕТ СН'!$H$19</f>
        <v>1087.0409442800001</v>
      </c>
      <c r="E87" s="37">
        <f>SUMIFS(СВЦЭМ!$C$34:$C$777,СВЦЭМ!$A$34:$A$777,$A87,СВЦЭМ!$B$34:$B$777,E$83)+'СЕТ СН'!$H$9+СВЦЭМ!$D$10+'СЕТ СН'!$H$6-'СЕТ СН'!$H$19</f>
        <v>1093.8252134999998</v>
      </c>
      <c r="F87" s="37">
        <f>SUMIFS(СВЦЭМ!$C$34:$C$777,СВЦЭМ!$A$34:$A$777,$A87,СВЦЭМ!$B$34:$B$777,F$83)+'СЕТ СН'!$H$9+СВЦЭМ!$D$10+'СЕТ СН'!$H$6-'СЕТ СН'!$H$19</f>
        <v>1095.42112284</v>
      </c>
      <c r="G87" s="37">
        <f>SUMIFS(СВЦЭМ!$C$34:$C$777,СВЦЭМ!$A$34:$A$777,$A87,СВЦЭМ!$B$34:$B$777,G$83)+'СЕТ СН'!$H$9+СВЦЭМ!$D$10+'СЕТ СН'!$H$6-'СЕТ СН'!$H$19</f>
        <v>1085.5150301499998</v>
      </c>
      <c r="H87" s="37">
        <f>SUMIFS(СВЦЭМ!$C$34:$C$777,СВЦЭМ!$A$34:$A$777,$A87,СВЦЭМ!$B$34:$B$777,H$83)+'СЕТ СН'!$H$9+СВЦЭМ!$D$10+'СЕТ СН'!$H$6-'СЕТ СН'!$H$19</f>
        <v>1065.6002377</v>
      </c>
      <c r="I87" s="37">
        <f>SUMIFS(СВЦЭМ!$C$34:$C$777,СВЦЭМ!$A$34:$A$777,$A87,СВЦЭМ!$B$34:$B$777,I$83)+'СЕТ СН'!$H$9+СВЦЭМ!$D$10+'СЕТ СН'!$H$6-'СЕТ СН'!$H$19</f>
        <v>1001.8752801699999</v>
      </c>
      <c r="J87" s="37">
        <f>SUMIFS(СВЦЭМ!$C$34:$C$777,СВЦЭМ!$A$34:$A$777,$A87,СВЦЭМ!$B$34:$B$777,J$83)+'СЕТ СН'!$H$9+СВЦЭМ!$D$10+'СЕТ СН'!$H$6-'СЕТ СН'!$H$19</f>
        <v>959.79978030999985</v>
      </c>
      <c r="K87" s="37">
        <f>SUMIFS(СВЦЭМ!$C$34:$C$777,СВЦЭМ!$A$34:$A$777,$A87,СВЦЭМ!$B$34:$B$777,K$83)+'СЕТ СН'!$H$9+СВЦЭМ!$D$10+'СЕТ СН'!$H$6-'СЕТ СН'!$H$19</f>
        <v>907.34554157000014</v>
      </c>
      <c r="L87" s="37">
        <f>SUMIFS(СВЦЭМ!$C$34:$C$777,СВЦЭМ!$A$34:$A$777,$A87,СВЦЭМ!$B$34:$B$777,L$83)+'СЕТ СН'!$H$9+СВЦЭМ!$D$10+'СЕТ СН'!$H$6-'СЕТ СН'!$H$19</f>
        <v>864.86991146000003</v>
      </c>
      <c r="M87" s="37">
        <f>SUMIFS(СВЦЭМ!$C$34:$C$777,СВЦЭМ!$A$34:$A$777,$A87,СВЦЭМ!$B$34:$B$777,M$83)+'СЕТ СН'!$H$9+СВЦЭМ!$D$10+'СЕТ СН'!$H$6-'СЕТ СН'!$H$19</f>
        <v>858.88344109000002</v>
      </c>
      <c r="N87" s="37">
        <f>SUMIFS(СВЦЭМ!$C$34:$C$777,СВЦЭМ!$A$34:$A$777,$A87,СВЦЭМ!$B$34:$B$777,N$83)+'СЕТ СН'!$H$9+СВЦЭМ!$D$10+'СЕТ СН'!$H$6-'СЕТ СН'!$H$19</f>
        <v>873.06103631999997</v>
      </c>
      <c r="O87" s="37">
        <f>SUMIFS(СВЦЭМ!$C$34:$C$777,СВЦЭМ!$A$34:$A$777,$A87,СВЦЭМ!$B$34:$B$777,O$83)+'СЕТ СН'!$H$9+СВЦЭМ!$D$10+'СЕТ СН'!$H$6-'СЕТ СН'!$H$19</f>
        <v>885.09080817999995</v>
      </c>
      <c r="P87" s="37">
        <f>SUMIFS(СВЦЭМ!$C$34:$C$777,СВЦЭМ!$A$34:$A$777,$A87,СВЦЭМ!$B$34:$B$777,P$83)+'СЕТ СН'!$H$9+СВЦЭМ!$D$10+'СЕТ СН'!$H$6-'СЕТ СН'!$H$19</f>
        <v>893.22889706999979</v>
      </c>
      <c r="Q87" s="37">
        <f>SUMIFS(СВЦЭМ!$C$34:$C$777,СВЦЭМ!$A$34:$A$777,$A87,СВЦЭМ!$B$34:$B$777,Q$83)+'СЕТ СН'!$H$9+СВЦЭМ!$D$10+'СЕТ СН'!$H$6-'СЕТ СН'!$H$19</f>
        <v>899.4141751200001</v>
      </c>
      <c r="R87" s="37">
        <f>SUMIFS(СВЦЭМ!$C$34:$C$777,СВЦЭМ!$A$34:$A$777,$A87,СВЦЭМ!$B$34:$B$777,R$83)+'СЕТ СН'!$H$9+СВЦЭМ!$D$10+'СЕТ СН'!$H$6-'СЕТ СН'!$H$19</f>
        <v>900.71141791000002</v>
      </c>
      <c r="S87" s="37">
        <f>SUMIFS(СВЦЭМ!$C$34:$C$777,СВЦЭМ!$A$34:$A$777,$A87,СВЦЭМ!$B$34:$B$777,S$83)+'СЕТ СН'!$H$9+СВЦЭМ!$D$10+'СЕТ СН'!$H$6-'СЕТ СН'!$H$19</f>
        <v>889.54295749000005</v>
      </c>
      <c r="T87" s="37">
        <f>SUMIFS(СВЦЭМ!$C$34:$C$777,СВЦЭМ!$A$34:$A$777,$A87,СВЦЭМ!$B$34:$B$777,T$83)+'СЕТ СН'!$H$9+СВЦЭМ!$D$10+'СЕТ СН'!$H$6-'СЕТ СН'!$H$19</f>
        <v>878.4155912299999</v>
      </c>
      <c r="U87" s="37">
        <f>SUMIFS(СВЦЭМ!$C$34:$C$777,СВЦЭМ!$A$34:$A$777,$A87,СВЦЭМ!$B$34:$B$777,U$83)+'СЕТ СН'!$H$9+СВЦЭМ!$D$10+'СЕТ СН'!$H$6-'СЕТ СН'!$H$19</f>
        <v>884.16553213999998</v>
      </c>
      <c r="V87" s="37">
        <f>SUMIFS(СВЦЭМ!$C$34:$C$777,СВЦЭМ!$A$34:$A$777,$A87,СВЦЭМ!$B$34:$B$777,V$83)+'СЕТ СН'!$H$9+СВЦЭМ!$D$10+'СЕТ СН'!$H$6-'СЕТ СН'!$H$19</f>
        <v>871.46779815999992</v>
      </c>
      <c r="W87" s="37">
        <f>SUMIFS(СВЦЭМ!$C$34:$C$777,СВЦЭМ!$A$34:$A$777,$A87,СВЦЭМ!$B$34:$B$777,W$83)+'СЕТ СН'!$H$9+СВЦЭМ!$D$10+'СЕТ СН'!$H$6-'СЕТ СН'!$H$19</f>
        <v>856.35700154000017</v>
      </c>
      <c r="X87" s="37">
        <f>SUMIFS(СВЦЭМ!$C$34:$C$777,СВЦЭМ!$A$34:$A$777,$A87,СВЦЭМ!$B$34:$B$777,X$83)+'СЕТ СН'!$H$9+СВЦЭМ!$D$10+'СЕТ СН'!$H$6-'СЕТ СН'!$H$19</f>
        <v>874.97164883000016</v>
      </c>
      <c r="Y87" s="37">
        <f>SUMIFS(СВЦЭМ!$C$34:$C$777,СВЦЭМ!$A$34:$A$777,$A87,СВЦЭМ!$B$34:$B$777,Y$83)+'СЕТ СН'!$H$9+СВЦЭМ!$D$10+'СЕТ СН'!$H$6-'СЕТ СН'!$H$19</f>
        <v>942.42736904000014</v>
      </c>
    </row>
    <row r="88" spans="1:25" ht="15.75" x14ac:dyDescent="0.2">
      <c r="A88" s="36">
        <f t="shared" si="2"/>
        <v>43136</v>
      </c>
      <c r="B88" s="37">
        <f>SUMIFS(СВЦЭМ!$C$34:$C$777,СВЦЭМ!$A$34:$A$777,$A88,СВЦЭМ!$B$34:$B$777,B$83)+'СЕТ СН'!$H$9+СВЦЭМ!$D$10+'СЕТ СН'!$H$6-'СЕТ СН'!$H$19</f>
        <v>1049.03456302</v>
      </c>
      <c r="C88" s="37">
        <f>SUMIFS(СВЦЭМ!$C$34:$C$777,СВЦЭМ!$A$34:$A$777,$A88,СВЦЭМ!$B$34:$B$777,C$83)+'СЕТ СН'!$H$9+СВЦЭМ!$D$10+'СЕТ СН'!$H$6-'СЕТ СН'!$H$19</f>
        <v>1083.4527731499998</v>
      </c>
      <c r="D88" s="37">
        <f>SUMIFS(СВЦЭМ!$C$34:$C$777,СВЦЭМ!$A$34:$A$777,$A88,СВЦЭМ!$B$34:$B$777,D$83)+'СЕТ СН'!$H$9+СВЦЭМ!$D$10+'СЕТ СН'!$H$6-'СЕТ СН'!$H$19</f>
        <v>1139.9674913399999</v>
      </c>
      <c r="E88" s="37">
        <f>SUMIFS(СВЦЭМ!$C$34:$C$777,СВЦЭМ!$A$34:$A$777,$A88,СВЦЭМ!$B$34:$B$777,E$83)+'СЕТ СН'!$H$9+СВЦЭМ!$D$10+'СЕТ СН'!$H$6-'СЕТ СН'!$H$19</f>
        <v>1153.3551535199999</v>
      </c>
      <c r="F88" s="37">
        <f>SUMIFS(СВЦЭМ!$C$34:$C$777,СВЦЭМ!$A$34:$A$777,$A88,СВЦЭМ!$B$34:$B$777,F$83)+'СЕТ СН'!$H$9+СВЦЭМ!$D$10+'СЕТ СН'!$H$6-'СЕТ СН'!$H$19</f>
        <v>1152.66219374</v>
      </c>
      <c r="G88" s="37">
        <f>SUMIFS(СВЦЭМ!$C$34:$C$777,СВЦЭМ!$A$34:$A$777,$A88,СВЦЭМ!$B$34:$B$777,G$83)+'СЕТ СН'!$H$9+СВЦЭМ!$D$10+'СЕТ СН'!$H$6-'СЕТ СН'!$H$19</f>
        <v>1137.04886812</v>
      </c>
      <c r="H88" s="37">
        <f>SUMIFS(СВЦЭМ!$C$34:$C$777,СВЦЭМ!$A$34:$A$777,$A88,СВЦЭМ!$B$34:$B$777,H$83)+'СЕТ СН'!$H$9+СВЦЭМ!$D$10+'СЕТ СН'!$H$6-'СЕТ СН'!$H$19</f>
        <v>1072.6030342499998</v>
      </c>
      <c r="I88" s="37">
        <f>SUMIFS(СВЦЭМ!$C$34:$C$777,СВЦЭМ!$A$34:$A$777,$A88,СВЦЭМ!$B$34:$B$777,I$83)+'СЕТ СН'!$H$9+СВЦЭМ!$D$10+'СЕТ СН'!$H$6-'СЕТ СН'!$H$19</f>
        <v>968.03780589000019</v>
      </c>
      <c r="J88" s="37">
        <f>SUMIFS(СВЦЭМ!$C$34:$C$777,СВЦЭМ!$A$34:$A$777,$A88,СВЦЭМ!$B$34:$B$777,J$83)+'СЕТ СН'!$H$9+СВЦЭМ!$D$10+'СЕТ СН'!$H$6-'СЕТ СН'!$H$19</f>
        <v>937.23704615999998</v>
      </c>
      <c r="K88" s="37">
        <f>SUMIFS(СВЦЭМ!$C$34:$C$777,СВЦЭМ!$A$34:$A$777,$A88,СВЦЭМ!$B$34:$B$777,K$83)+'СЕТ СН'!$H$9+СВЦЭМ!$D$10+'СЕТ СН'!$H$6-'СЕТ СН'!$H$19</f>
        <v>932.22833060000005</v>
      </c>
      <c r="L88" s="37">
        <f>SUMIFS(СВЦЭМ!$C$34:$C$777,СВЦЭМ!$A$34:$A$777,$A88,СВЦЭМ!$B$34:$B$777,L$83)+'СЕТ СН'!$H$9+СВЦЭМ!$D$10+'СЕТ СН'!$H$6-'СЕТ СН'!$H$19</f>
        <v>927.08742280999979</v>
      </c>
      <c r="M88" s="37">
        <f>SUMIFS(СВЦЭМ!$C$34:$C$777,СВЦЭМ!$A$34:$A$777,$A88,СВЦЭМ!$B$34:$B$777,M$83)+'СЕТ СН'!$H$9+СВЦЭМ!$D$10+'СЕТ СН'!$H$6-'СЕТ СН'!$H$19</f>
        <v>926.6009325199999</v>
      </c>
      <c r="N88" s="37">
        <f>SUMIFS(СВЦЭМ!$C$34:$C$777,СВЦЭМ!$A$34:$A$777,$A88,СВЦЭМ!$B$34:$B$777,N$83)+'СЕТ СН'!$H$9+СВЦЭМ!$D$10+'СЕТ СН'!$H$6-'СЕТ СН'!$H$19</f>
        <v>922.22283174000006</v>
      </c>
      <c r="O88" s="37">
        <f>SUMIFS(СВЦЭМ!$C$34:$C$777,СВЦЭМ!$A$34:$A$777,$A88,СВЦЭМ!$B$34:$B$777,O$83)+'СЕТ СН'!$H$9+СВЦЭМ!$D$10+'СЕТ СН'!$H$6-'СЕТ СН'!$H$19</f>
        <v>924.51212108999982</v>
      </c>
      <c r="P88" s="37">
        <f>SUMIFS(СВЦЭМ!$C$34:$C$777,СВЦЭМ!$A$34:$A$777,$A88,СВЦЭМ!$B$34:$B$777,P$83)+'СЕТ СН'!$H$9+СВЦЭМ!$D$10+'СЕТ СН'!$H$6-'СЕТ СН'!$H$19</f>
        <v>940.11952669999994</v>
      </c>
      <c r="Q88" s="37">
        <f>SUMIFS(СВЦЭМ!$C$34:$C$777,СВЦЭМ!$A$34:$A$777,$A88,СВЦЭМ!$B$34:$B$777,Q$83)+'СЕТ СН'!$H$9+СВЦЭМ!$D$10+'СЕТ СН'!$H$6-'СЕТ СН'!$H$19</f>
        <v>945.55718916999979</v>
      </c>
      <c r="R88" s="37">
        <f>SUMIFS(СВЦЭМ!$C$34:$C$777,СВЦЭМ!$A$34:$A$777,$A88,СВЦЭМ!$B$34:$B$777,R$83)+'СЕТ СН'!$H$9+СВЦЭМ!$D$10+'СЕТ СН'!$H$6-'СЕТ СН'!$H$19</f>
        <v>952.88779252999996</v>
      </c>
      <c r="S88" s="37">
        <f>SUMIFS(СВЦЭМ!$C$34:$C$777,СВЦЭМ!$A$34:$A$777,$A88,СВЦЭМ!$B$34:$B$777,S$83)+'СЕТ СН'!$H$9+СВЦЭМ!$D$10+'СЕТ СН'!$H$6-'СЕТ СН'!$H$19</f>
        <v>950.61784133999993</v>
      </c>
      <c r="T88" s="37">
        <f>SUMIFS(СВЦЭМ!$C$34:$C$777,СВЦЭМ!$A$34:$A$777,$A88,СВЦЭМ!$B$34:$B$777,T$83)+'СЕТ СН'!$H$9+СВЦЭМ!$D$10+'СЕТ СН'!$H$6-'СЕТ СН'!$H$19</f>
        <v>925.06935838999982</v>
      </c>
      <c r="U88" s="37">
        <f>SUMIFS(СВЦЭМ!$C$34:$C$777,СВЦЭМ!$A$34:$A$777,$A88,СВЦЭМ!$B$34:$B$777,U$83)+'СЕТ СН'!$H$9+СВЦЭМ!$D$10+'СЕТ СН'!$H$6-'СЕТ СН'!$H$19</f>
        <v>917.76333399999987</v>
      </c>
      <c r="V88" s="37">
        <f>SUMIFS(СВЦЭМ!$C$34:$C$777,СВЦЭМ!$A$34:$A$777,$A88,СВЦЭМ!$B$34:$B$777,V$83)+'СЕТ СН'!$H$9+СВЦЭМ!$D$10+'СЕТ СН'!$H$6-'СЕТ СН'!$H$19</f>
        <v>915.62628892999976</v>
      </c>
      <c r="W88" s="37">
        <f>SUMIFS(СВЦЭМ!$C$34:$C$777,СВЦЭМ!$A$34:$A$777,$A88,СВЦЭМ!$B$34:$B$777,W$83)+'СЕТ СН'!$H$9+СВЦЭМ!$D$10+'СЕТ СН'!$H$6-'СЕТ СН'!$H$19</f>
        <v>920.08489659000008</v>
      </c>
      <c r="X88" s="37">
        <f>SUMIFS(СВЦЭМ!$C$34:$C$777,СВЦЭМ!$A$34:$A$777,$A88,СВЦЭМ!$B$34:$B$777,X$83)+'СЕТ СН'!$H$9+СВЦЭМ!$D$10+'СЕТ СН'!$H$6-'СЕТ СН'!$H$19</f>
        <v>939.93102845999977</v>
      </c>
      <c r="Y88" s="37">
        <f>SUMIFS(СВЦЭМ!$C$34:$C$777,СВЦЭМ!$A$34:$A$777,$A88,СВЦЭМ!$B$34:$B$777,Y$83)+'СЕТ СН'!$H$9+СВЦЭМ!$D$10+'СЕТ СН'!$H$6-'СЕТ СН'!$H$19</f>
        <v>1019.1468124300001</v>
      </c>
    </row>
    <row r="89" spans="1:25" ht="15.75" x14ac:dyDescent="0.2">
      <c r="A89" s="36">
        <f t="shared" si="2"/>
        <v>43137</v>
      </c>
      <c r="B89" s="37">
        <f>SUMIFS(СВЦЭМ!$C$34:$C$777,СВЦЭМ!$A$34:$A$777,$A89,СВЦЭМ!$B$34:$B$777,B$83)+'СЕТ СН'!$H$9+СВЦЭМ!$D$10+'СЕТ СН'!$H$6-'СЕТ СН'!$H$19</f>
        <v>992.52452318000007</v>
      </c>
      <c r="C89" s="37">
        <f>SUMIFS(СВЦЭМ!$C$34:$C$777,СВЦЭМ!$A$34:$A$777,$A89,СВЦЭМ!$B$34:$B$777,C$83)+'СЕТ СН'!$H$9+СВЦЭМ!$D$10+'СЕТ СН'!$H$6-'СЕТ СН'!$H$19</f>
        <v>1022.02828599</v>
      </c>
      <c r="D89" s="37">
        <f>SUMIFS(СВЦЭМ!$C$34:$C$777,СВЦЭМ!$A$34:$A$777,$A89,СВЦЭМ!$B$34:$B$777,D$83)+'СЕТ СН'!$H$9+СВЦЭМ!$D$10+'СЕТ СН'!$H$6-'СЕТ СН'!$H$19</f>
        <v>1092.8471405999999</v>
      </c>
      <c r="E89" s="37">
        <f>SUMIFS(СВЦЭМ!$C$34:$C$777,СВЦЭМ!$A$34:$A$777,$A89,СВЦЭМ!$B$34:$B$777,E$83)+'СЕТ СН'!$H$9+СВЦЭМ!$D$10+'СЕТ СН'!$H$6-'СЕТ СН'!$H$19</f>
        <v>1111.6297877699999</v>
      </c>
      <c r="F89" s="37">
        <f>SUMIFS(СВЦЭМ!$C$34:$C$777,СВЦЭМ!$A$34:$A$777,$A89,СВЦЭМ!$B$34:$B$777,F$83)+'СЕТ СН'!$H$9+СВЦЭМ!$D$10+'СЕТ СН'!$H$6-'СЕТ СН'!$H$19</f>
        <v>1102.8015343900001</v>
      </c>
      <c r="G89" s="37">
        <f>SUMIFS(СВЦЭМ!$C$34:$C$777,СВЦЭМ!$A$34:$A$777,$A89,СВЦЭМ!$B$34:$B$777,G$83)+'СЕТ СН'!$H$9+СВЦЭМ!$D$10+'СЕТ СН'!$H$6-'СЕТ СН'!$H$19</f>
        <v>1084.1257197599998</v>
      </c>
      <c r="H89" s="37">
        <f>SUMIFS(СВЦЭМ!$C$34:$C$777,СВЦЭМ!$A$34:$A$777,$A89,СВЦЭМ!$B$34:$B$777,H$83)+'СЕТ СН'!$H$9+СВЦЭМ!$D$10+'СЕТ СН'!$H$6-'СЕТ СН'!$H$19</f>
        <v>1022.3876130300001</v>
      </c>
      <c r="I89" s="37">
        <f>SUMIFS(СВЦЭМ!$C$34:$C$777,СВЦЭМ!$A$34:$A$777,$A89,СВЦЭМ!$B$34:$B$777,I$83)+'СЕТ СН'!$H$9+СВЦЭМ!$D$10+'СЕТ СН'!$H$6-'СЕТ СН'!$H$19</f>
        <v>934.27168150999989</v>
      </c>
      <c r="J89" s="37">
        <f>SUMIFS(СВЦЭМ!$C$34:$C$777,СВЦЭМ!$A$34:$A$777,$A89,СВЦЭМ!$B$34:$B$777,J$83)+'СЕТ СН'!$H$9+СВЦЭМ!$D$10+'СЕТ СН'!$H$6-'СЕТ СН'!$H$19</f>
        <v>889.03862145000005</v>
      </c>
      <c r="K89" s="37">
        <f>SUMIFS(СВЦЭМ!$C$34:$C$777,СВЦЭМ!$A$34:$A$777,$A89,СВЦЭМ!$B$34:$B$777,K$83)+'СЕТ СН'!$H$9+СВЦЭМ!$D$10+'СЕТ СН'!$H$6-'СЕТ СН'!$H$19</f>
        <v>858.73063047000016</v>
      </c>
      <c r="L89" s="37">
        <f>SUMIFS(СВЦЭМ!$C$34:$C$777,СВЦЭМ!$A$34:$A$777,$A89,СВЦЭМ!$B$34:$B$777,L$83)+'СЕТ СН'!$H$9+СВЦЭМ!$D$10+'СЕТ СН'!$H$6-'СЕТ СН'!$H$19</f>
        <v>856.2325291100002</v>
      </c>
      <c r="M89" s="37">
        <f>SUMIFS(СВЦЭМ!$C$34:$C$777,СВЦЭМ!$A$34:$A$777,$A89,СВЦЭМ!$B$34:$B$777,M$83)+'СЕТ СН'!$H$9+СВЦЭМ!$D$10+'СЕТ СН'!$H$6-'СЕТ СН'!$H$19</f>
        <v>867.70050232000006</v>
      </c>
      <c r="N89" s="37">
        <f>SUMIFS(СВЦЭМ!$C$34:$C$777,СВЦЭМ!$A$34:$A$777,$A89,СВЦЭМ!$B$34:$B$777,N$83)+'СЕТ СН'!$H$9+СВЦЭМ!$D$10+'СЕТ СН'!$H$6-'СЕТ СН'!$H$19</f>
        <v>891.50036065000006</v>
      </c>
      <c r="O89" s="37">
        <f>SUMIFS(СВЦЭМ!$C$34:$C$777,СВЦЭМ!$A$34:$A$777,$A89,СВЦЭМ!$B$34:$B$777,O$83)+'СЕТ СН'!$H$9+СВЦЭМ!$D$10+'СЕТ СН'!$H$6-'СЕТ СН'!$H$19</f>
        <v>908.93364563999978</v>
      </c>
      <c r="P89" s="37">
        <f>SUMIFS(СВЦЭМ!$C$34:$C$777,СВЦЭМ!$A$34:$A$777,$A89,СВЦЭМ!$B$34:$B$777,P$83)+'СЕТ СН'!$H$9+СВЦЭМ!$D$10+'СЕТ СН'!$H$6-'СЕТ СН'!$H$19</f>
        <v>916.02425933000006</v>
      </c>
      <c r="Q89" s="37">
        <f>SUMIFS(СВЦЭМ!$C$34:$C$777,СВЦЭМ!$A$34:$A$777,$A89,СВЦЭМ!$B$34:$B$777,Q$83)+'СЕТ СН'!$H$9+СВЦЭМ!$D$10+'СЕТ СН'!$H$6-'СЕТ СН'!$H$19</f>
        <v>938.27575178000018</v>
      </c>
      <c r="R89" s="37">
        <f>SUMIFS(СВЦЭМ!$C$34:$C$777,СВЦЭМ!$A$34:$A$777,$A89,СВЦЭМ!$B$34:$B$777,R$83)+'СЕТ СН'!$H$9+СВЦЭМ!$D$10+'СЕТ СН'!$H$6-'СЕТ СН'!$H$19</f>
        <v>945.77265925999984</v>
      </c>
      <c r="S89" s="37">
        <f>SUMIFS(СВЦЭМ!$C$34:$C$777,СВЦЭМ!$A$34:$A$777,$A89,СВЦЭМ!$B$34:$B$777,S$83)+'СЕТ СН'!$H$9+СВЦЭМ!$D$10+'СЕТ СН'!$H$6-'СЕТ СН'!$H$19</f>
        <v>933.56101881999996</v>
      </c>
      <c r="T89" s="37">
        <f>SUMIFS(СВЦЭМ!$C$34:$C$777,СВЦЭМ!$A$34:$A$777,$A89,СВЦЭМ!$B$34:$B$777,T$83)+'СЕТ СН'!$H$9+СВЦЭМ!$D$10+'СЕТ СН'!$H$6-'СЕТ СН'!$H$19</f>
        <v>908.67507595000018</v>
      </c>
      <c r="U89" s="37">
        <f>SUMIFS(СВЦЭМ!$C$34:$C$777,СВЦЭМ!$A$34:$A$777,$A89,СВЦЭМ!$B$34:$B$777,U$83)+'СЕТ СН'!$H$9+СВЦЭМ!$D$10+'СЕТ СН'!$H$6-'СЕТ СН'!$H$19</f>
        <v>898.97457267999982</v>
      </c>
      <c r="V89" s="37">
        <f>SUMIFS(СВЦЭМ!$C$34:$C$777,СВЦЭМ!$A$34:$A$777,$A89,СВЦЭМ!$B$34:$B$777,V$83)+'СЕТ СН'!$H$9+СВЦЭМ!$D$10+'СЕТ СН'!$H$6-'СЕТ СН'!$H$19</f>
        <v>892.08303610999985</v>
      </c>
      <c r="W89" s="37">
        <f>SUMIFS(СВЦЭМ!$C$34:$C$777,СВЦЭМ!$A$34:$A$777,$A89,СВЦЭМ!$B$34:$B$777,W$83)+'СЕТ СН'!$H$9+СВЦЭМ!$D$10+'СЕТ СН'!$H$6-'СЕТ СН'!$H$19</f>
        <v>907.60305475000007</v>
      </c>
      <c r="X89" s="37">
        <f>SUMIFS(СВЦЭМ!$C$34:$C$777,СВЦЭМ!$A$34:$A$777,$A89,СВЦЭМ!$B$34:$B$777,X$83)+'СЕТ СН'!$H$9+СВЦЭМ!$D$10+'СЕТ СН'!$H$6-'СЕТ СН'!$H$19</f>
        <v>927.7561675799999</v>
      </c>
      <c r="Y89" s="37">
        <f>SUMIFS(СВЦЭМ!$C$34:$C$777,СВЦЭМ!$A$34:$A$777,$A89,СВЦЭМ!$B$34:$B$777,Y$83)+'СЕТ СН'!$H$9+СВЦЭМ!$D$10+'СЕТ СН'!$H$6-'СЕТ СН'!$H$19</f>
        <v>999.73841141000014</v>
      </c>
    </row>
    <row r="90" spans="1:25" ht="15.75" x14ac:dyDescent="0.2">
      <c r="A90" s="36">
        <f t="shared" si="2"/>
        <v>43138</v>
      </c>
      <c r="B90" s="37">
        <f>SUMIFS(СВЦЭМ!$C$34:$C$777,СВЦЭМ!$A$34:$A$777,$A90,СВЦЭМ!$B$34:$B$777,B$83)+'СЕТ СН'!$H$9+СВЦЭМ!$D$10+'СЕТ СН'!$H$6-'СЕТ СН'!$H$19</f>
        <v>1064.89033956</v>
      </c>
      <c r="C90" s="37">
        <f>SUMIFS(СВЦЭМ!$C$34:$C$777,СВЦЭМ!$A$34:$A$777,$A90,СВЦЭМ!$B$34:$B$777,C$83)+'СЕТ СН'!$H$9+СВЦЭМ!$D$10+'СЕТ СН'!$H$6-'СЕТ СН'!$H$19</f>
        <v>1097.8479261100001</v>
      </c>
      <c r="D90" s="37">
        <f>SUMIFS(СВЦЭМ!$C$34:$C$777,СВЦЭМ!$A$34:$A$777,$A90,СВЦЭМ!$B$34:$B$777,D$83)+'СЕТ СН'!$H$9+СВЦЭМ!$D$10+'СЕТ СН'!$H$6-'СЕТ СН'!$H$19</f>
        <v>1166.4154121000001</v>
      </c>
      <c r="E90" s="37">
        <f>SUMIFS(СВЦЭМ!$C$34:$C$777,СВЦЭМ!$A$34:$A$777,$A90,СВЦЭМ!$B$34:$B$777,E$83)+'СЕТ СН'!$H$9+СВЦЭМ!$D$10+'СЕТ СН'!$H$6-'СЕТ СН'!$H$19</f>
        <v>1176.1393530099999</v>
      </c>
      <c r="F90" s="37">
        <f>SUMIFS(СВЦЭМ!$C$34:$C$777,СВЦЭМ!$A$34:$A$777,$A90,СВЦЭМ!$B$34:$B$777,F$83)+'СЕТ СН'!$H$9+СВЦЭМ!$D$10+'СЕТ СН'!$H$6-'СЕТ СН'!$H$19</f>
        <v>1172.9185933700001</v>
      </c>
      <c r="G90" s="37">
        <f>SUMIFS(СВЦЭМ!$C$34:$C$777,СВЦЭМ!$A$34:$A$777,$A90,СВЦЭМ!$B$34:$B$777,G$83)+'СЕТ СН'!$H$9+СВЦЭМ!$D$10+'СЕТ СН'!$H$6-'СЕТ СН'!$H$19</f>
        <v>1140.6858416099999</v>
      </c>
      <c r="H90" s="37">
        <f>SUMIFS(СВЦЭМ!$C$34:$C$777,СВЦЭМ!$A$34:$A$777,$A90,СВЦЭМ!$B$34:$B$777,H$83)+'СЕТ СН'!$H$9+СВЦЭМ!$D$10+'СЕТ СН'!$H$6-'СЕТ СН'!$H$19</f>
        <v>1074.30667623</v>
      </c>
      <c r="I90" s="37">
        <f>SUMIFS(СВЦЭМ!$C$34:$C$777,СВЦЭМ!$A$34:$A$777,$A90,СВЦЭМ!$B$34:$B$777,I$83)+'СЕТ СН'!$H$9+СВЦЭМ!$D$10+'СЕТ СН'!$H$6-'СЕТ СН'!$H$19</f>
        <v>978.70022389999997</v>
      </c>
      <c r="J90" s="37">
        <f>SUMIFS(СВЦЭМ!$C$34:$C$777,СВЦЭМ!$A$34:$A$777,$A90,СВЦЭМ!$B$34:$B$777,J$83)+'СЕТ СН'!$H$9+СВЦЭМ!$D$10+'СЕТ СН'!$H$6-'СЕТ СН'!$H$19</f>
        <v>917.14041328999986</v>
      </c>
      <c r="K90" s="37">
        <f>SUMIFS(СВЦЭМ!$C$34:$C$777,СВЦЭМ!$A$34:$A$777,$A90,СВЦЭМ!$B$34:$B$777,K$83)+'СЕТ СН'!$H$9+СВЦЭМ!$D$10+'СЕТ СН'!$H$6-'СЕТ СН'!$H$19</f>
        <v>895.94606725000006</v>
      </c>
      <c r="L90" s="37">
        <f>SUMIFS(СВЦЭМ!$C$34:$C$777,СВЦЭМ!$A$34:$A$777,$A90,СВЦЭМ!$B$34:$B$777,L$83)+'СЕТ СН'!$H$9+СВЦЭМ!$D$10+'СЕТ СН'!$H$6-'СЕТ СН'!$H$19</f>
        <v>892.94178033999981</v>
      </c>
      <c r="M90" s="37">
        <f>SUMIFS(СВЦЭМ!$C$34:$C$777,СВЦЭМ!$A$34:$A$777,$A90,СВЦЭМ!$B$34:$B$777,M$83)+'СЕТ СН'!$H$9+СВЦЭМ!$D$10+'СЕТ СН'!$H$6-'СЕТ СН'!$H$19</f>
        <v>888.58217184999978</v>
      </c>
      <c r="N90" s="37">
        <f>SUMIFS(СВЦЭМ!$C$34:$C$777,СВЦЭМ!$A$34:$A$777,$A90,СВЦЭМ!$B$34:$B$777,N$83)+'СЕТ СН'!$H$9+СВЦЭМ!$D$10+'СЕТ СН'!$H$6-'СЕТ СН'!$H$19</f>
        <v>888.25451657999986</v>
      </c>
      <c r="O90" s="37">
        <f>SUMIFS(СВЦЭМ!$C$34:$C$777,СВЦЭМ!$A$34:$A$777,$A90,СВЦЭМ!$B$34:$B$777,O$83)+'СЕТ СН'!$H$9+СВЦЭМ!$D$10+'СЕТ СН'!$H$6-'СЕТ СН'!$H$19</f>
        <v>894.58311526</v>
      </c>
      <c r="P90" s="37">
        <f>SUMIFS(СВЦЭМ!$C$34:$C$777,СВЦЭМ!$A$34:$A$777,$A90,СВЦЭМ!$B$34:$B$777,P$83)+'СЕТ СН'!$H$9+СВЦЭМ!$D$10+'СЕТ СН'!$H$6-'СЕТ СН'!$H$19</f>
        <v>911.77319125999986</v>
      </c>
      <c r="Q90" s="37">
        <f>SUMIFS(СВЦЭМ!$C$34:$C$777,СВЦЭМ!$A$34:$A$777,$A90,СВЦЭМ!$B$34:$B$777,Q$83)+'СЕТ СН'!$H$9+СВЦЭМ!$D$10+'СЕТ СН'!$H$6-'СЕТ СН'!$H$19</f>
        <v>929.41589791999979</v>
      </c>
      <c r="R90" s="37">
        <f>SUMIFS(СВЦЭМ!$C$34:$C$777,СВЦЭМ!$A$34:$A$777,$A90,СВЦЭМ!$B$34:$B$777,R$83)+'СЕТ СН'!$H$9+СВЦЭМ!$D$10+'СЕТ СН'!$H$6-'СЕТ СН'!$H$19</f>
        <v>936.30982546000007</v>
      </c>
      <c r="S90" s="37">
        <f>SUMIFS(СВЦЭМ!$C$34:$C$777,СВЦЭМ!$A$34:$A$777,$A90,СВЦЭМ!$B$34:$B$777,S$83)+'СЕТ СН'!$H$9+СВЦЭМ!$D$10+'СЕТ СН'!$H$6-'СЕТ СН'!$H$19</f>
        <v>917.70190664999984</v>
      </c>
      <c r="T90" s="37">
        <f>SUMIFS(СВЦЭМ!$C$34:$C$777,СВЦЭМ!$A$34:$A$777,$A90,СВЦЭМ!$B$34:$B$777,T$83)+'СЕТ СН'!$H$9+СВЦЭМ!$D$10+'СЕТ СН'!$H$6-'СЕТ СН'!$H$19</f>
        <v>887.26320335000003</v>
      </c>
      <c r="U90" s="37">
        <f>SUMIFS(СВЦЭМ!$C$34:$C$777,СВЦЭМ!$A$34:$A$777,$A90,СВЦЭМ!$B$34:$B$777,U$83)+'СЕТ СН'!$H$9+СВЦЭМ!$D$10+'СЕТ СН'!$H$6-'СЕТ СН'!$H$19</f>
        <v>883.43189872999994</v>
      </c>
      <c r="V90" s="37">
        <f>SUMIFS(СВЦЭМ!$C$34:$C$777,СВЦЭМ!$A$34:$A$777,$A90,СВЦЭМ!$B$34:$B$777,V$83)+'СЕТ СН'!$H$9+СВЦЭМ!$D$10+'СЕТ СН'!$H$6-'СЕТ СН'!$H$19</f>
        <v>874.82292205999977</v>
      </c>
      <c r="W90" s="37">
        <f>SUMIFS(СВЦЭМ!$C$34:$C$777,СВЦЭМ!$A$34:$A$777,$A90,СВЦЭМ!$B$34:$B$777,W$83)+'СЕТ СН'!$H$9+СВЦЭМ!$D$10+'СЕТ СН'!$H$6-'СЕТ СН'!$H$19</f>
        <v>879.79596734000017</v>
      </c>
      <c r="X90" s="37">
        <f>SUMIFS(СВЦЭМ!$C$34:$C$777,СВЦЭМ!$A$34:$A$777,$A90,СВЦЭМ!$B$34:$B$777,X$83)+'СЕТ СН'!$H$9+СВЦЭМ!$D$10+'СЕТ СН'!$H$6-'СЕТ СН'!$H$19</f>
        <v>915.00364073999992</v>
      </c>
      <c r="Y90" s="37">
        <f>SUMIFS(СВЦЭМ!$C$34:$C$777,СВЦЭМ!$A$34:$A$777,$A90,СВЦЭМ!$B$34:$B$777,Y$83)+'СЕТ СН'!$H$9+СВЦЭМ!$D$10+'СЕТ СН'!$H$6-'СЕТ СН'!$H$19</f>
        <v>988.83152522000012</v>
      </c>
    </row>
    <row r="91" spans="1:25" ht="15.75" x14ac:dyDescent="0.2">
      <c r="A91" s="36">
        <f t="shared" si="2"/>
        <v>43139</v>
      </c>
      <c r="B91" s="37">
        <f>SUMIFS(СВЦЭМ!$C$34:$C$777,СВЦЭМ!$A$34:$A$777,$A91,СВЦЭМ!$B$34:$B$777,B$83)+'СЕТ СН'!$H$9+СВЦЭМ!$D$10+'СЕТ СН'!$H$6-'СЕТ СН'!$H$19</f>
        <v>1033.1885091700001</v>
      </c>
      <c r="C91" s="37">
        <f>SUMIFS(СВЦЭМ!$C$34:$C$777,СВЦЭМ!$A$34:$A$777,$A91,СВЦЭМ!$B$34:$B$777,C$83)+'СЕТ СН'!$H$9+СВЦЭМ!$D$10+'СЕТ СН'!$H$6-'СЕТ СН'!$H$19</f>
        <v>1067.6188891299998</v>
      </c>
      <c r="D91" s="37">
        <f>SUMIFS(СВЦЭМ!$C$34:$C$777,СВЦЭМ!$A$34:$A$777,$A91,СВЦЭМ!$B$34:$B$777,D$83)+'СЕТ СН'!$H$9+СВЦЭМ!$D$10+'СЕТ СН'!$H$6-'СЕТ СН'!$H$19</f>
        <v>1123.4874547099998</v>
      </c>
      <c r="E91" s="37">
        <f>SUMIFS(СВЦЭМ!$C$34:$C$777,СВЦЭМ!$A$34:$A$777,$A91,СВЦЭМ!$B$34:$B$777,E$83)+'СЕТ СН'!$H$9+СВЦЭМ!$D$10+'СЕТ СН'!$H$6-'СЕТ СН'!$H$19</f>
        <v>1134.2888110899999</v>
      </c>
      <c r="F91" s="37">
        <f>SUMIFS(СВЦЭМ!$C$34:$C$777,СВЦЭМ!$A$34:$A$777,$A91,СВЦЭМ!$B$34:$B$777,F$83)+'СЕТ СН'!$H$9+СВЦЭМ!$D$10+'СЕТ СН'!$H$6-'СЕТ СН'!$H$19</f>
        <v>1132.9926415999998</v>
      </c>
      <c r="G91" s="37">
        <f>SUMIFS(СВЦЭМ!$C$34:$C$777,СВЦЭМ!$A$34:$A$777,$A91,СВЦЭМ!$B$34:$B$777,G$83)+'СЕТ СН'!$H$9+СВЦЭМ!$D$10+'СЕТ СН'!$H$6-'СЕТ СН'!$H$19</f>
        <v>1115.1878503499997</v>
      </c>
      <c r="H91" s="37">
        <f>SUMIFS(СВЦЭМ!$C$34:$C$777,СВЦЭМ!$A$34:$A$777,$A91,СВЦЭМ!$B$34:$B$777,H$83)+'СЕТ СН'!$H$9+СВЦЭМ!$D$10+'СЕТ СН'!$H$6-'СЕТ СН'!$H$19</f>
        <v>1048.6957357400001</v>
      </c>
      <c r="I91" s="37">
        <f>SUMIFS(СВЦЭМ!$C$34:$C$777,СВЦЭМ!$A$34:$A$777,$A91,СВЦЭМ!$B$34:$B$777,I$83)+'СЕТ СН'!$H$9+СВЦЭМ!$D$10+'СЕТ СН'!$H$6-'СЕТ СН'!$H$19</f>
        <v>950.74350263000008</v>
      </c>
      <c r="J91" s="37">
        <f>SUMIFS(СВЦЭМ!$C$34:$C$777,СВЦЭМ!$A$34:$A$777,$A91,СВЦЭМ!$B$34:$B$777,J$83)+'СЕТ СН'!$H$9+СВЦЭМ!$D$10+'СЕТ СН'!$H$6-'СЕТ СН'!$H$19</f>
        <v>896.39919162999979</v>
      </c>
      <c r="K91" s="37">
        <f>SUMIFS(СВЦЭМ!$C$34:$C$777,СВЦЭМ!$A$34:$A$777,$A91,СВЦЭМ!$B$34:$B$777,K$83)+'СЕТ СН'!$H$9+СВЦЭМ!$D$10+'СЕТ СН'!$H$6-'СЕТ СН'!$H$19</f>
        <v>895.12830338000015</v>
      </c>
      <c r="L91" s="37">
        <f>SUMIFS(СВЦЭМ!$C$34:$C$777,СВЦЭМ!$A$34:$A$777,$A91,СВЦЭМ!$B$34:$B$777,L$83)+'СЕТ СН'!$H$9+СВЦЭМ!$D$10+'СЕТ СН'!$H$6-'СЕТ СН'!$H$19</f>
        <v>889.63870576000011</v>
      </c>
      <c r="M91" s="37">
        <f>SUMIFS(СВЦЭМ!$C$34:$C$777,СВЦЭМ!$A$34:$A$777,$A91,СВЦЭМ!$B$34:$B$777,M$83)+'СЕТ СН'!$H$9+СВЦЭМ!$D$10+'СЕТ СН'!$H$6-'СЕТ СН'!$H$19</f>
        <v>880.94254943999988</v>
      </c>
      <c r="N91" s="37">
        <f>SUMIFS(СВЦЭМ!$C$34:$C$777,СВЦЭМ!$A$34:$A$777,$A91,СВЦЭМ!$B$34:$B$777,N$83)+'СЕТ СН'!$H$9+СВЦЭМ!$D$10+'СЕТ СН'!$H$6-'СЕТ СН'!$H$19</f>
        <v>889.18849930999988</v>
      </c>
      <c r="O91" s="37">
        <f>SUMIFS(СВЦЭМ!$C$34:$C$777,СВЦЭМ!$A$34:$A$777,$A91,СВЦЭМ!$B$34:$B$777,O$83)+'СЕТ СН'!$H$9+СВЦЭМ!$D$10+'СЕТ СН'!$H$6-'СЕТ СН'!$H$19</f>
        <v>895.29881271999977</v>
      </c>
      <c r="P91" s="37">
        <f>SUMIFS(СВЦЭМ!$C$34:$C$777,СВЦЭМ!$A$34:$A$777,$A91,СВЦЭМ!$B$34:$B$777,P$83)+'СЕТ СН'!$H$9+СВЦЭМ!$D$10+'СЕТ СН'!$H$6-'СЕТ СН'!$H$19</f>
        <v>910.61033885000018</v>
      </c>
      <c r="Q91" s="37">
        <f>SUMIFS(СВЦЭМ!$C$34:$C$777,СВЦЭМ!$A$34:$A$777,$A91,СВЦЭМ!$B$34:$B$777,Q$83)+'СЕТ СН'!$H$9+СВЦЭМ!$D$10+'СЕТ СН'!$H$6-'СЕТ СН'!$H$19</f>
        <v>935.16000494999992</v>
      </c>
      <c r="R91" s="37">
        <f>SUMIFS(СВЦЭМ!$C$34:$C$777,СВЦЭМ!$A$34:$A$777,$A91,СВЦЭМ!$B$34:$B$777,R$83)+'СЕТ СН'!$H$9+СВЦЭМ!$D$10+'СЕТ СН'!$H$6-'СЕТ СН'!$H$19</f>
        <v>957.6484177399999</v>
      </c>
      <c r="S91" s="37">
        <f>SUMIFS(СВЦЭМ!$C$34:$C$777,СВЦЭМ!$A$34:$A$777,$A91,СВЦЭМ!$B$34:$B$777,S$83)+'СЕТ СН'!$H$9+СВЦЭМ!$D$10+'СЕТ СН'!$H$6-'СЕТ СН'!$H$19</f>
        <v>975.19462841000006</v>
      </c>
      <c r="T91" s="37">
        <f>SUMIFS(СВЦЭМ!$C$34:$C$777,СВЦЭМ!$A$34:$A$777,$A91,СВЦЭМ!$B$34:$B$777,T$83)+'СЕТ СН'!$H$9+СВЦЭМ!$D$10+'СЕТ СН'!$H$6-'СЕТ СН'!$H$19</f>
        <v>953.41487400000017</v>
      </c>
      <c r="U91" s="37">
        <f>SUMIFS(СВЦЭМ!$C$34:$C$777,СВЦЭМ!$A$34:$A$777,$A91,СВЦЭМ!$B$34:$B$777,U$83)+'СЕТ СН'!$H$9+СВЦЭМ!$D$10+'СЕТ СН'!$H$6-'СЕТ СН'!$H$19</f>
        <v>940.66940634000014</v>
      </c>
      <c r="V91" s="37">
        <f>SUMIFS(СВЦЭМ!$C$34:$C$777,СВЦЭМ!$A$34:$A$777,$A91,СВЦЭМ!$B$34:$B$777,V$83)+'СЕТ СН'!$H$9+СВЦЭМ!$D$10+'СЕТ СН'!$H$6-'СЕТ СН'!$H$19</f>
        <v>935.32643531999986</v>
      </c>
      <c r="W91" s="37">
        <f>SUMIFS(СВЦЭМ!$C$34:$C$777,СВЦЭМ!$A$34:$A$777,$A91,СВЦЭМ!$B$34:$B$777,W$83)+'СЕТ СН'!$H$9+СВЦЭМ!$D$10+'СЕТ СН'!$H$6-'СЕТ СН'!$H$19</f>
        <v>947.85249450000003</v>
      </c>
      <c r="X91" s="37">
        <f>SUMIFS(СВЦЭМ!$C$34:$C$777,СВЦЭМ!$A$34:$A$777,$A91,СВЦЭМ!$B$34:$B$777,X$83)+'СЕТ СН'!$H$9+СВЦЭМ!$D$10+'СЕТ СН'!$H$6-'СЕТ СН'!$H$19</f>
        <v>927.30141959000014</v>
      </c>
      <c r="Y91" s="37">
        <f>SUMIFS(СВЦЭМ!$C$34:$C$777,СВЦЭМ!$A$34:$A$777,$A91,СВЦЭМ!$B$34:$B$777,Y$83)+'СЕТ СН'!$H$9+СВЦЭМ!$D$10+'СЕТ СН'!$H$6-'СЕТ СН'!$H$19</f>
        <v>987.60411608000015</v>
      </c>
    </row>
    <row r="92" spans="1:25" ht="15.75" x14ac:dyDescent="0.2">
      <c r="A92" s="36">
        <f t="shared" si="2"/>
        <v>43140</v>
      </c>
      <c r="B92" s="37">
        <f>SUMIFS(СВЦЭМ!$C$34:$C$777,СВЦЭМ!$A$34:$A$777,$A92,СВЦЭМ!$B$34:$B$777,B$83)+'СЕТ СН'!$H$9+СВЦЭМ!$D$10+'СЕТ СН'!$H$6-'СЕТ СН'!$H$19</f>
        <v>1056.9020428999997</v>
      </c>
      <c r="C92" s="37">
        <f>SUMIFS(СВЦЭМ!$C$34:$C$777,СВЦЭМ!$A$34:$A$777,$A92,СВЦЭМ!$B$34:$B$777,C$83)+'СЕТ СН'!$H$9+СВЦЭМ!$D$10+'СЕТ СН'!$H$6-'СЕТ СН'!$H$19</f>
        <v>1074.3611901300001</v>
      </c>
      <c r="D92" s="37">
        <f>SUMIFS(СВЦЭМ!$C$34:$C$777,СВЦЭМ!$A$34:$A$777,$A92,СВЦЭМ!$B$34:$B$777,D$83)+'СЕТ СН'!$H$9+СВЦЭМ!$D$10+'СЕТ СН'!$H$6-'СЕТ СН'!$H$19</f>
        <v>1131.6044642900001</v>
      </c>
      <c r="E92" s="37">
        <f>SUMIFS(СВЦЭМ!$C$34:$C$777,СВЦЭМ!$A$34:$A$777,$A92,СВЦЭМ!$B$34:$B$777,E$83)+'СЕТ СН'!$H$9+СВЦЭМ!$D$10+'СЕТ СН'!$H$6-'СЕТ СН'!$H$19</f>
        <v>1138.4807037800001</v>
      </c>
      <c r="F92" s="37">
        <f>SUMIFS(СВЦЭМ!$C$34:$C$777,СВЦЭМ!$A$34:$A$777,$A92,СВЦЭМ!$B$34:$B$777,F$83)+'СЕТ СН'!$H$9+СВЦЭМ!$D$10+'СЕТ СН'!$H$6-'СЕТ СН'!$H$19</f>
        <v>1135.2770495300001</v>
      </c>
      <c r="G92" s="37">
        <f>SUMIFS(СВЦЭМ!$C$34:$C$777,СВЦЭМ!$A$34:$A$777,$A92,СВЦЭМ!$B$34:$B$777,G$83)+'СЕТ СН'!$H$9+СВЦЭМ!$D$10+'СЕТ СН'!$H$6-'СЕТ СН'!$H$19</f>
        <v>1123.4767581299998</v>
      </c>
      <c r="H92" s="37">
        <f>SUMIFS(СВЦЭМ!$C$34:$C$777,СВЦЭМ!$A$34:$A$777,$A92,СВЦЭМ!$B$34:$B$777,H$83)+'СЕТ СН'!$H$9+СВЦЭМ!$D$10+'СЕТ СН'!$H$6-'СЕТ СН'!$H$19</f>
        <v>1042.71367624</v>
      </c>
      <c r="I92" s="37">
        <f>SUMIFS(СВЦЭМ!$C$34:$C$777,СВЦЭМ!$A$34:$A$777,$A92,СВЦЭМ!$B$34:$B$777,I$83)+'СЕТ СН'!$H$9+СВЦЭМ!$D$10+'СЕТ СН'!$H$6-'СЕТ СН'!$H$19</f>
        <v>946.69700407999983</v>
      </c>
      <c r="J92" s="37">
        <f>SUMIFS(СВЦЭМ!$C$34:$C$777,СВЦЭМ!$A$34:$A$777,$A92,СВЦЭМ!$B$34:$B$777,J$83)+'СЕТ СН'!$H$9+СВЦЭМ!$D$10+'СЕТ СН'!$H$6-'СЕТ СН'!$H$19</f>
        <v>916.52424045000009</v>
      </c>
      <c r="K92" s="37">
        <f>SUMIFS(СВЦЭМ!$C$34:$C$777,СВЦЭМ!$A$34:$A$777,$A92,СВЦЭМ!$B$34:$B$777,K$83)+'СЕТ СН'!$H$9+СВЦЭМ!$D$10+'СЕТ СН'!$H$6-'СЕТ СН'!$H$19</f>
        <v>894.28937736</v>
      </c>
      <c r="L92" s="37">
        <f>SUMIFS(СВЦЭМ!$C$34:$C$777,СВЦЭМ!$A$34:$A$777,$A92,СВЦЭМ!$B$34:$B$777,L$83)+'СЕТ СН'!$H$9+СВЦЭМ!$D$10+'СЕТ СН'!$H$6-'СЕТ СН'!$H$19</f>
        <v>887.19520900999999</v>
      </c>
      <c r="M92" s="37">
        <f>SUMIFS(СВЦЭМ!$C$34:$C$777,СВЦЭМ!$A$34:$A$777,$A92,СВЦЭМ!$B$34:$B$777,M$83)+'СЕТ СН'!$H$9+СВЦЭМ!$D$10+'СЕТ СН'!$H$6-'СЕТ СН'!$H$19</f>
        <v>893.35234421000007</v>
      </c>
      <c r="N92" s="37">
        <f>SUMIFS(СВЦЭМ!$C$34:$C$777,СВЦЭМ!$A$34:$A$777,$A92,СВЦЭМ!$B$34:$B$777,N$83)+'СЕТ СН'!$H$9+СВЦЭМ!$D$10+'СЕТ СН'!$H$6-'СЕТ СН'!$H$19</f>
        <v>900.6357438199999</v>
      </c>
      <c r="O92" s="37">
        <f>SUMIFS(СВЦЭМ!$C$34:$C$777,СВЦЭМ!$A$34:$A$777,$A92,СВЦЭМ!$B$34:$B$777,O$83)+'СЕТ СН'!$H$9+СВЦЭМ!$D$10+'СЕТ СН'!$H$6-'СЕТ СН'!$H$19</f>
        <v>902.39857253999992</v>
      </c>
      <c r="P92" s="37">
        <f>SUMIFS(СВЦЭМ!$C$34:$C$777,СВЦЭМ!$A$34:$A$777,$A92,СВЦЭМ!$B$34:$B$777,P$83)+'СЕТ СН'!$H$9+СВЦЭМ!$D$10+'СЕТ СН'!$H$6-'СЕТ СН'!$H$19</f>
        <v>934.93202351999992</v>
      </c>
      <c r="Q92" s="37">
        <f>SUMIFS(СВЦЭМ!$C$34:$C$777,СВЦЭМ!$A$34:$A$777,$A92,СВЦЭМ!$B$34:$B$777,Q$83)+'СЕТ СН'!$H$9+СВЦЭМ!$D$10+'СЕТ СН'!$H$6-'СЕТ СН'!$H$19</f>
        <v>959.51572246999979</v>
      </c>
      <c r="R92" s="37">
        <f>SUMIFS(СВЦЭМ!$C$34:$C$777,СВЦЭМ!$A$34:$A$777,$A92,СВЦЭМ!$B$34:$B$777,R$83)+'СЕТ СН'!$H$9+СВЦЭМ!$D$10+'СЕТ СН'!$H$6-'СЕТ СН'!$H$19</f>
        <v>961.2873764000002</v>
      </c>
      <c r="S92" s="37">
        <f>SUMIFS(СВЦЭМ!$C$34:$C$777,СВЦЭМ!$A$34:$A$777,$A92,СВЦЭМ!$B$34:$B$777,S$83)+'СЕТ СН'!$H$9+СВЦЭМ!$D$10+'СЕТ СН'!$H$6-'СЕТ СН'!$H$19</f>
        <v>949.08616584000004</v>
      </c>
      <c r="T92" s="37">
        <f>SUMIFS(СВЦЭМ!$C$34:$C$777,СВЦЭМ!$A$34:$A$777,$A92,СВЦЭМ!$B$34:$B$777,T$83)+'СЕТ СН'!$H$9+СВЦЭМ!$D$10+'СЕТ СН'!$H$6-'СЕТ СН'!$H$19</f>
        <v>904.32331393000015</v>
      </c>
      <c r="U92" s="37">
        <f>SUMIFS(СВЦЭМ!$C$34:$C$777,СВЦЭМ!$A$34:$A$777,$A92,СВЦЭМ!$B$34:$B$777,U$83)+'СЕТ СН'!$H$9+СВЦЭМ!$D$10+'СЕТ СН'!$H$6-'СЕТ СН'!$H$19</f>
        <v>880.72156522999978</v>
      </c>
      <c r="V92" s="37">
        <f>SUMIFS(СВЦЭМ!$C$34:$C$777,СВЦЭМ!$A$34:$A$777,$A92,СВЦЭМ!$B$34:$B$777,V$83)+'СЕТ СН'!$H$9+СВЦЭМ!$D$10+'СЕТ СН'!$H$6-'СЕТ СН'!$H$19</f>
        <v>891.99445044000015</v>
      </c>
      <c r="W92" s="37">
        <f>SUMIFS(СВЦЭМ!$C$34:$C$777,СВЦЭМ!$A$34:$A$777,$A92,СВЦЭМ!$B$34:$B$777,W$83)+'СЕТ СН'!$H$9+СВЦЭМ!$D$10+'СЕТ СН'!$H$6-'СЕТ СН'!$H$19</f>
        <v>893.86913146000018</v>
      </c>
      <c r="X92" s="37">
        <f>SUMIFS(СВЦЭМ!$C$34:$C$777,СВЦЭМ!$A$34:$A$777,$A92,СВЦЭМ!$B$34:$B$777,X$83)+'СЕТ СН'!$H$9+СВЦЭМ!$D$10+'СЕТ СН'!$H$6-'СЕТ СН'!$H$19</f>
        <v>927.76067982000006</v>
      </c>
      <c r="Y92" s="37">
        <f>SUMIFS(СВЦЭМ!$C$34:$C$777,СВЦЭМ!$A$34:$A$777,$A92,СВЦЭМ!$B$34:$B$777,Y$83)+'СЕТ СН'!$H$9+СВЦЭМ!$D$10+'СЕТ СН'!$H$6-'СЕТ СН'!$H$19</f>
        <v>961.15198717999976</v>
      </c>
    </row>
    <row r="93" spans="1:25" ht="15.75" x14ac:dyDescent="0.2">
      <c r="A93" s="36">
        <f t="shared" si="2"/>
        <v>43141</v>
      </c>
      <c r="B93" s="37">
        <f>SUMIFS(СВЦЭМ!$C$34:$C$777,СВЦЭМ!$A$34:$A$777,$A93,СВЦЭМ!$B$34:$B$777,B$83)+'СЕТ СН'!$H$9+СВЦЭМ!$D$10+'СЕТ СН'!$H$6-'СЕТ СН'!$H$19</f>
        <v>971.54494277000015</v>
      </c>
      <c r="C93" s="37">
        <f>SUMIFS(СВЦЭМ!$C$34:$C$777,СВЦЭМ!$A$34:$A$777,$A93,СВЦЭМ!$B$34:$B$777,C$83)+'СЕТ СН'!$H$9+СВЦЭМ!$D$10+'СЕТ СН'!$H$6-'СЕТ СН'!$H$19</f>
        <v>1004.41032874</v>
      </c>
      <c r="D93" s="37">
        <f>SUMIFS(СВЦЭМ!$C$34:$C$777,СВЦЭМ!$A$34:$A$777,$A93,СВЦЭМ!$B$34:$B$777,D$83)+'СЕТ СН'!$H$9+СВЦЭМ!$D$10+'СЕТ СН'!$H$6-'СЕТ СН'!$H$19</f>
        <v>1070.22484123</v>
      </c>
      <c r="E93" s="37">
        <f>SUMIFS(СВЦЭМ!$C$34:$C$777,СВЦЭМ!$A$34:$A$777,$A93,СВЦЭМ!$B$34:$B$777,E$83)+'СЕТ СН'!$H$9+СВЦЭМ!$D$10+'СЕТ СН'!$H$6-'СЕТ СН'!$H$19</f>
        <v>1084.6152053699998</v>
      </c>
      <c r="F93" s="37">
        <f>SUMIFS(СВЦЭМ!$C$34:$C$777,СВЦЭМ!$A$34:$A$777,$A93,СВЦЭМ!$B$34:$B$777,F$83)+'СЕТ СН'!$H$9+СВЦЭМ!$D$10+'СЕТ СН'!$H$6-'СЕТ СН'!$H$19</f>
        <v>1079.27624216</v>
      </c>
      <c r="G93" s="37">
        <f>SUMIFS(СВЦЭМ!$C$34:$C$777,СВЦЭМ!$A$34:$A$777,$A93,СВЦЭМ!$B$34:$B$777,G$83)+'СЕТ СН'!$H$9+СВЦЭМ!$D$10+'СЕТ СН'!$H$6-'СЕТ СН'!$H$19</f>
        <v>1064.9070861999999</v>
      </c>
      <c r="H93" s="37">
        <f>SUMIFS(СВЦЭМ!$C$34:$C$777,СВЦЭМ!$A$34:$A$777,$A93,СВЦЭМ!$B$34:$B$777,H$83)+'СЕТ СН'!$H$9+СВЦЭМ!$D$10+'СЕТ СН'!$H$6-'СЕТ СН'!$H$19</f>
        <v>1041.7228903800001</v>
      </c>
      <c r="I93" s="37">
        <f>SUMIFS(СВЦЭМ!$C$34:$C$777,СВЦЭМ!$A$34:$A$777,$A93,СВЦЭМ!$B$34:$B$777,I$83)+'СЕТ СН'!$H$9+СВЦЭМ!$D$10+'СЕТ СН'!$H$6-'СЕТ СН'!$H$19</f>
        <v>1000.2497264600003</v>
      </c>
      <c r="J93" s="37">
        <f>SUMIFS(СВЦЭМ!$C$34:$C$777,СВЦЭМ!$A$34:$A$777,$A93,СВЦЭМ!$B$34:$B$777,J$83)+'СЕТ СН'!$H$9+СВЦЭМ!$D$10+'СЕТ СН'!$H$6-'СЕТ СН'!$H$19</f>
        <v>962.90281228000015</v>
      </c>
      <c r="K93" s="37">
        <f>SUMIFS(СВЦЭМ!$C$34:$C$777,СВЦЭМ!$A$34:$A$777,$A93,СВЦЭМ!$B$34:$B$777,K$83)+'СЕТ СН'!$H$9+СВЦЭМ!$D$10+'СЕТ СН'!$H$6-'СЕТ СН'!$H$19</f>
        <v>929.14527469000006</v>
      </c>
      <c r="L93" s="37">
        <f>SUMIFS(СВЦЭМ!$C$34:$C$777,СВЦЭМ!$A$34:$A$777,$A93,СВЦЭМ!$B$34:$B$777,L$83)+'СЕТ СН'!$H$9+СВЦЭМ!$D$10+'СЕТ СН'!$H$6-'СЕТ СН'!$H$19</f>
        <v>920.58415479999996</v>
      </c>
      <c r="M93" s="37">
        <f>SUMIFS(СВЦЭМ!$C$34:$C$777,СВЦЭМ!$A$34:$A$777,$A93,СВЦЭМ!$B$34:$B$777,M$83)+'СЕТ СН'!$H$9+СВЦЭМ!$D$10+'СЕТ СН'!$H$6-'СЕТ СН'!$H$19</f>
        <v>916.56949020000013</v>
      </c>
      <c r="N93" s="37">
        <f>SUMIFS(СВЦЭМ!$C$34:$C$777,СВЦЭМ!$A$34:$A$777,$A93,СВЦЭМ!$B$34:$B$777,N$83)+'СЕТ СН'!$H$9+СВЦЭМ!$D$10+'СЕТ СН'!$H$6-'СЕТ СН'!$H$19</f>
        <v>921.99654363999991</v>
      </c>
      <c r="O93" s="37">
        <f>SUMIFS(СВЦЭМ!$C$34:$C$777,СВЦЭМ!$A$34:$A$777,$A93,СВЦЭМ!$B$34:$B$777,O$83)+'СЕТ СН'!$H$9+СВЦЭМ!$D$10+'СЕТ СН'!$H$6-'СЕТ СН'!$H$19</f>
        <v>935.17471605000003</v>
      </c>
      <c r="P93" s="37">
        <f>SUMIFS(СВЦЭМ!$C$34:$C$777,СВЦЭМ!$A$34:$A$777,$A93,СВЦЭМ!$B$34:$B$777,P$83)+'СЕТ СН'!$H$9+СВЦЭМ!$D$10+'СЕТ СН'!$H$6-'СЕТ СН'!$H$19</f>
        <v>939.04856531000007</v>
      </c>
      <c r="Q93" s="37">
        <f>SUMIFS(СВЦЭМ!$C$34:$C$777,СВЦЭМ!$A$34:$A$777,$A93,СВЦЭМ!$B$34:$B$777,Q$83)+'СЕТ СН'!$H$9+СВЦЭМ!$D$10+'СЕТ СН'!$H$6-'СЕТ СН'!$H$19</f>
        <v>947.66534951000006</v>
      </c>
      <c r="R93" s="37">
        <f>SUMIFS(СВЦЭМ!$C$34:$C$777,СВЦЭМ!$A$34:$A$777,$A93,СВЦЭМ!$B$34:$B$777,R$83)+'СЕТ СН'!$H$9+СВЦЭМ!$D$10+'СЕТ СН'!$H$6-'СЕТ СН'!$H$19</f>
        <v>960.58429662999981</v>
      </c>
      <c r="S93" s="37">
        <f>SUMIFS(СВЦЭМ!$C$34:$C$777,СВЦЭМ!$A$34:$A$777,$A93,СВЦЭМ!$B$34:$B$777,S$83)+'СЕТ СН'!$H$9+СВЦЭМ!$D$10+'СЕТ СН'!$H$6-'СЕТ СН'!$H$19</f>
        <v>947.89248817000009</v>
      </c>
      <c r="T93" s="37">
        <f>SUMIFS(СВЦЭМ!$C$34:$C$777,СВЦЭМ!$A$34:$A$777,$A93,СВЦЭМ!$B$34:$B$777,T$83)+'СЕТ СН'!$H$9+СВЦЭМ!$D$10+'СЕТ СН'!$H$6-'СЕТ СН'!$H$19</f>
        <v>926.30658455000014</v>
      </c>
      <c r="U93" s="37">
        <f>SUMIFS(СВЦЭМ!$C$34:$C$777,СВЦЭМ!$A$34:$A$777,$A93,СВЦЭМ!$B$34:$B$777,U$83)+'СЕТ СН'!$H$9+СВЦЭМ!$D$10+'СЕТ СН'!$H$6-'СЕТ СН'!$H$19</f>
        <v>913.20350926000003</v>
      </c>
      <c r="V93" s="37">
        <f>SUMIFS(СВЦЭМ!$C$34:$C$777,СВЦЭМ!$A$34:$A$777,$A93,СВЦЭМ!$B$34:$B$777,V$83)+'СЕТ СН'!$H$9+СВЦЭМ!$D$10+'СЕТ СН'!$H$6-'СЕТ СН'!$H$19</f>
        <v>921.76476279000019</v>
      </c>
      <c r="W93" s="37">
        <f>SUMIFS(СВЦЭМ!$C$34:$C$777,СВЦЭМ!$A$34:$A$777,$A93,СВЦЭМ!$B$34:$B$777,W$83)+'СЕТ СН'!$H$9+СВЦЭМ!$D$10+'СЕТ СН'!$H$6-'СЕТ СН'!$H$19</f>
        <v>918.38568753999982</v>
      </c>
      <c r="X93" s="37">
        <f>SUMIFS(СВЦЭМ!$C$34:$C$777,СВЦЭМ!$A$34:$A$777,$A93,СВЦЭМ!$B$34:$B$777,X$83)+'СЕТ СН'!$H$9+СВЦЭМ!$D$10+'СЕТ СН'!$H$6-'СЕТ СН'!$H$19</f>
        <v>918.46065689999989</v>
      </c>
      <c r="Y93" s="37">
        <f>SUMIFS(СВЦЭМ!$C$34:$C$777,СВЦЭМ!$A$34:$A$777,$A93,СВЦЭМ!$B$34:$B$777,Y$83)+'СЕТ СН'!$H$9+СВЦЭМ!$D$10+'СЕТ СН'!$H$6-'СЕТ СН'!$H$19</f>
        <v>947.15735100999984</v>
      </c>
    </row>
    <row r="94" spans="1:25" ht="15.75" x14ac:dyDescent="0.2">
      <c r="A94" s="36">
        <f t="shared" si="2"/>
        <v>43142</v>
      </c>
      <c r="B94" s="37">
        <f>SUMIFS(СВЦЭМ!$C$34:$C$777,СВЦЭМ!$A$34:$A$777,$A94,СВЦЭМ!$B$34:$B$777,B$83)+'СЕТ СН'!$H$9+СВЦЭМ!$D$10+'СЕТ СН'!$H$6-'СЕТ СН'!$H$19</f>
        <v>946.11394773999984</v>
      </c>
      <c r="C94" s="37">
        <f>SUMIFS(СВЦЭМ!$C$34:$C$777,СВЦЭМ!$A$34:$A$777,$A94,СВЦЭМ!$B$34:$B$777,C$83)+'СЕТ СН'!$H$9+СВЦЭМ!$D$10+'СЕТ СН'!$H$6-'СЕТ СН'!$H$19</f>
        <v>975.54525849999993</v>
      </c>
      <c r="D94" s="37">
        <f>SUMIFS(СВЦЭМ!$C$34:$C$777,СВЦЭМ!$A$34:$A$777,$A94,СВЦЭМ!$B$34:$B$777,D$83)+'СЕТ СН'!$H$9+СВЦЭМ!$D$10+'СЕТ СН'!$H$6-'СЕТ СН'!$H$19</f>
        <v>1035.6857447500001</v>
      </c>
      <c r="E94" s="37">
        <f>SUMIFS(СВЦЭМ!$C$34:$C$777,СВЦЭМ!$A$34:$A$777,$A94,СВЦЭМ!$B$34:$B$777,E$83)+'СЕТ СН'!$H$9+СВЦЭМ!$D$10+'СЕТ СН'!$H$6-'СЕТ СН'!$H$19</f>
        <v>1051.87648055</v>
      </c>
      <c r="F94" s="37">
        <f>SUMIFS(СВЦЭМ!$C$34:$C$777,СВЦЭМ!$A$34:$A$777,$A94,СВЦЭМ!$B$34:$B$777,F$83)+'СЕТ СН'!$H$9+СВЦЭМ!$D$10+'СЕТ СН'!$H$6-'СЕТ СН'!$H$19</f>
        <v>1047.95633331</v>
      </c>
      <c r="G94" s="37">
        <f>SUMIFS(СВЦЭМ!$C$34:$C$777,СВЦЭМ!$A$34:$A$777,$A94,СВЦЭМ!$B$34:$B$777,G$83)+'СЕТ СН'!$H$9+СВЦЭМ!$D$10+'СЕТ СН'!$H$6-'СЕТ СН'!$H$19</f>
        <v>1033.0861908500001</v>
      </c>
      <c r="H94" s="37">
        <f>SUMIFS(СВЦЭМ!$C$34:$C$777,СВЦЭМ!$A$34:$A$777,$A94,СВЦЭМ!$B$34:$B$777,H$83)+'СЕТ СН'!$H$9+СВЦЭМ!$D$10+'СЕТ СН'!$H$6-'СЕТ СН'!$H$19</f>
        <v>1015.65421015</v>
      </c>
      <c r="I94" s="37">
        <f>SUMIFS(СВЦЭМ!$C$34:$C$777,СВЦЭМ!$A$34:$A$777,$A94,СВЦЭМ!$B$34:$B$777,I$83)+'СЕТ СН'!$H$9+СВЦЭМ!$D$10+'СЕТ СН'!$H$6-'СЕТ СН'!$H$19</f>
        <v>969.41371136000009</v>
      </c>
      <c r="J94" s="37">
        <f>SUMIFS(СВЦЭМ!$C$34:$C$777,СВЦЭМ!$A$34:$A$777,$A94,СВЦЭМ!$B$34:$B$777,J$83)+'СЕТ СН'!$H$9+СВЦЭМ!$D$10+'СЕТ СН'!$H$6-'СЕТ СН'!$H$19</f>
        <v>932.85545316999981</v>
      </c>
      <c r="K94" s="37">
        <f>SUMIFS(СВЦЭМ!$C$34:$C$777,СВЦЭМ!$A$34:$A$777,$A94,СВЦЭМ!$B$34:$B$777,K$83)+'СЕТ СН'!$H$9+СВЦЭМ!$D$10+'СЕТ СН'!$H$6-'СЕТ СН'!$H$19</f>
        <v>901.69767303999981</v>
      </c>
      <c r="L94" s="37">
        <f>SUMIFS(СВЦЭМ!$C$34:$C$777,СВЦЭМ!$A$34:$A$777,$A94,СВЦЭМ!$B$34:$B$777,L$83)+'СЕТ СН'!$H$9+СВЦЭМ!$D$10+'СЕТ СН'!$H$6-'СЕТ СН'!$H$19</f>
        <v>894.08521493000001</v>
      </c>
      <c r="M94" s="37">
        <f>SUMIFS(СВЦЭМ!$C$34:$C$777,СВЦЭМ!$A$34:$A$777,$A94,СВЦЭМ!$B$34:$B$777,M$83)+'СЕТ СН'!$H$9+СВЦЭМ!$D$10+'СЕТ СН'!$H$6-'СЕТ СН'!$H$19</f>
        <v>894.99285265999981</v>
      </c>
      <c r="N94" s="37">
        <f>SUMIFS(СВЦЭМ!$C$34:$C$777,СВЦЭМ!$A$34:$A$777,$A94,СВЦЭМ!$B$34:$B$777,N$83)+'СЕТ СН'!$H$9+СВЦЭМ!$D$10+'СЕТ СН'!$H$6-'СЕТ СН'!$H$19</f>
        <v>887.75820816999988</v>
      </c>
      <c r="O94" s="37">
        <f>SUMIFS(СВЦЭМ!$C$34:$C$777,СВЦЭМ!$A$34:$A$777,$A94,СВЦЭМ!$B$34:$B$777,O$83)+'СЕТ СН'!$H$9+СВЦЭМ!$D$10+'СЕТ СН'!$H$6-'СЕТ СН'!$H$19</f>
        <v>883.52994953000018</v>
      </c>
      <c r="P94" s="37">
        <f>SUMIFS(СВЦЭМ!$C$34:$C$777,СВЦЭМ!$A$34:$A$777,$A94,СВЦЭМ!$B$34:$B$777,P$83)+'СЕТ СН'!$H$9+СВЦЭМ!$D$10+'СЕТ СН'!$H$6-'СЕТ СН'!$H$19</f>
        <v>889.51726350999991</v>
      </c>
      <c r="Q94" s="37">
        <f>SUMIFS(СВЦЭМ!$C$34:$C$777,СВЦЭМ!$A$34:$A$777,$A94,СВЦЭМ!$B$34:$B$777,Q$83)+'СЕТ СН'!$H$9+СВЦЭМ!$D$10+'СЕТ СН'!$H$6-'СЕТ СН'!$H$19</f>
        <v>890.86482953000007</v>
      </c>
      <c r="R94" s="37">
        <f>SUMIFS(СВЦЭМ!$C$34:$C$777,СВЦЭМ!$A$34:$A$777,$A94,СВЦЭМ!$B$34:$B$777,R$83)+'СЕТ СН'!$H$9+СВЦЭМ!$D$10+'СЕТ СН'!$H$6-'СЕТ СН'!$H$19</f>
        <v>891.82022155000016</v>
      </c>
      <c r="S94" s="37">
        <f>SUMIFS(СВЦЭМ!$C$34:$C$777,СВЦЭМ!$A$34:$A$777,$A94,СВЦЭМ!$B$34:$B$777,S$83)+'СЕТ СН'!$H$9+СВЦЭМ!$D$10+'СЕТ СН'!$H$6-'СЕТ СН'!$H$19</f>
        <v>880.16548587999989</v>
      </c>
      <c r="T94" s="37">
        <f>SUMIFS(СВЦЭМ!$C$34:$C$777,СВЦЭМ!$A$34:$A$777,$A94,СВЦЭМ!$B$34:$B$777,T$83)+'СЕТ СН'!$H$9+СВЦЭМ!$D$10+'СЕТ СН'!$H$6-'СЕТ СН'!$H$19</f>
        <v>866.17533732000004</v>
      </c>
      <c r="U94" s="37">
        <f>SUMIFS(СВЦЭМ!$C$34:$C$777,СВЦЭМ!$A$34:$A$777,$A94,СВЦЭМ!$B$34:$B$777,U$83)+'СЕТ СН'!$H$9+СВЦЭМ!$D$10+'СЕТ СН'!$H$6-'СЕТ СН'!$H$19</f>
        <v>869.20716124000012</v>
      </c>
      <c r="V94" s="37">
        <f>SUMIFS(СВЦЭМ!$C$34:$C$777,СВЦЭМ!$A$34:$A$777,$A94,СВЦЭМ!$B$34:$B$777,V$83)+'СЕТ СН'!$H$9+СВЦЭМ!$D$10+'СЕТ СН'!$H$6-'СЕТ СН'!$H$19</f>
        <v>869.58501842999988</v>
      </c>
      <c r="W94" s="37">
        <f>SUMIFS(СВЦЭМ!$C$34:$C$777,СВЦЭМ!$A$34:$A$777,$A94,СВЦЭМ!$B$34:$B$777,W$83)+'СЕТ СН'!$H$9+СВЦЭМ!$D$10+'СЕТ СН'!$H$6-'СЕТ СН'!$H$19</f>
        <v>871.88457349000021</v>
      </c>
      <c r="X94" s="37">
        <f>SUMIFS(СВЦЭМ!$C$34:$C$777,СВЦЭМ!$A$34:$A$777,$A94,СВЦЭМ!$B$34:$B$777,X$83)+'СЕТ СН'!$H$9+СВЦЭМ!$D$10+'СЕТ СН'!$H$6-'СЕТ СН'!$H$19</f>
        <v>869.16198300999997</v>
      </c>
      <c r="Y94" s="37">
        <f>SUMIFS(СВЦЭМ!$C$34:$C$777,СВЦЭМ!$A$34:$A$777,$A94,СВЦЭМ!$B$34:$B$777,Y$83)+'СЕТ СН'!$H$9+СВЦЭМ!$D$10+'СЕТ СН'!$H$6-'СЕТ СН'!$H$19</f>
        <v>885.09162741000011</v>
      </c>
    </row>
    <row r="95" spans="1:25" ht="15.75" x14ac:dyDescent="0.2">
      <c r="A95" s="36">
        <f t="shared" si="2"/>
        <v>43143</v>
      </c>
      <c r="B95" s="37">
        <f>SUMIFS(СВЦЭМ!$C$34:$C$777,СВЦЭМ!$A$34:$A$777,$A95,СВЦЭМ!$B$34:$B$777,B$83)+'СЕТ СН'!$H$9+СВЦЭМ!$D$10+'СЕТ СН'!$H$6-'СЕТ СН'!$H$19</f>
        <v>997.02110942000002</v>
      </c>
      <c r="C95" s="37">
        <f>SUMIFS(СВЦЭМ!$C$34:$C$777,СВЦЭМ!$A$34:$A$777,$A95,СВЦЭМ!$B$34:$B$777,C$83)+'СЕТ СН'!$H$9+СВЦЭМ!$D$10+'СЕТ СН'!$H$6-'СЕТ СН'!$H$19</f>
        <v>1023.4227692000001</v>
      </c>
      <c r="D95" s="37">
        <f>SUMIFS(СВЦЭМ!$C$34:$C$777,СВЦЭМ!$A$34:$A$777,$A95,СВЦЭМ!$B$34:$B$777,D$83)+'СЕТ СН'!$H$9+СВЦЭМ!$D$10+'СЕТ СН'!$H$6-'СЕТ СН'!$H$19</f>
        <v>1079.3025917199998</v>
      </c>
      <c r="E95" s="37">
        <f>SUMIFS(СВЦЭМ!$C$34:$C$777,СВЦЭМ!$A$34:$A$777,$A95,СВЦЭМ!$B$34:$B$777,E$83)+'СЕТ СН'!$H$9+СВЦЭМ!$D$10+'СЕТ СН'!$H$6-'СЕТ СН'!$H$19</f>
        <v>1088.71146408</v>
      </c>
      <c r="F95" s="37">
        <f>SUMIFS(СВЦЭМ!$C$34:$C$777,СВЦЭМ!$A$34:$A$777,$A95,СВЦЭМ!$B$34:$B$777,F$83)+'СЕТ СН'!$H$9+СВЦЭМ!$D$10+'СЕТ СН'!$H$6-'СЕТ СН'!$H$19</f>
        <v>1082.2483733899999</v>
      </c>
      <c r="G95" s="37">
        <f>SUMIFS(СВЦЭМ!$C$34:$C$777,СВЦЭМ!$A$34:$A$777,$A95,СВЦЭМ!$B$34:$B$777,G$83)+'СЕТ СН'!$H$9+СВЦЭМ!$D$10+'СЕТ СН'!$H$6-'СЕТ СН'!$H$19</f>
        <v>1063.9023742899999</v>
      </c>
      <c r="H95" s="37">
        <f>SUMIFS(СВЦЭМ!$C$34:$C$777,СВЦЭМ!$A$34:$A$777,$A95,СВЦЭМ!$B$34:$B$777,H$83)+'СЕТ СН'!$H$9+СВЦЭМ!$D$10+'СЕТ СН'!$H$6-'СЕТ СН'!$H$19</f>
        <v>1021.4750730000002</v>
      </c>
      <c r="I95" s="37">
        <f>SUMIFS(СВЦЭМ!$C$34:$C$777,СВЦЭМ!$A$34:$A$777,$A95,СВЦЭМ!$B$34:$B$777,I$83)+'СЕТ СН'!$H$9+СВЦЭМ!$D$10+'СЕТ СН'!$H$6-'СЕТ СН'!$H$19</f>
        <v>964.19368150000003</v>
      </c>
      <c r="J95" s="37">
        <f>SUMIFS(СВЦЭМ!$C$34:$C$777,СВЦЭМ!$A$34:$A$777,$A95,СВЦЭМ!$B$34:$B$777,J$83)+'СЕТ СН'!$H$9+СВЦЭМ!$D$10+'СЕТ СН'!$H$6-'СЕТ СН'!$H$19</f>
        <v>961.82824682000012</v>
      </c>
      <c r="K95" s="37">
        <f>SUMIFS(СВЦЭМ!$C$34:$C$777,СВЦЭМ!$A$34:$A$777,$A95,СВЦЭМ!$B$34:$B$777,K$83)+'СЕТ СН'!$H$9+СВЦЭМ!$D$10+'СЕТ СН'!$H$6-'СЕТ СН'!$H$19</f>
        <v>954.94004440999981</v>
      </c>
      <c r="L95" s="37">
        <f>SUMIFS(СВЦЭМ!$C$34:$C$777,СВЦЭМ!$A$34:$A$777,$A95,СВЦЭМ!$B$34:$B$777,L$83)+'СЕТ СН'!$H$9+СВЦЭМ!$D$10+'СЕТ СН'!$H$6-'СЕТ СН'!$H$19</f>
        <v>953.50851497999986</v>
      </c>
      <c r="M95" s="37">
        <f>SUMIFS(СВЦЭМ!$C$34:$C$777,СВЦЭМ!$A$34:$A$777,$A95,СВЦЭМ!$B$34:$B$777,M$83)+'СЕТ СН'!$H$9+СВЦЭМ!$D$10+'СЕТ СН'!$H$6-'СЕТ СН'!$H$19</f>
        <v>957.75181330999987</v>
      </c>
      <c r="N95" s="37">
        <f>SUMIFS(СВЦЭМ!$C$34:$C$777,СВЦЭМ!$A$34:$A$777,$A95,СВЦЭМ!$B$34:$B$777,N$83)+'СЕТ СН'!$H$9+СВЦЭМ!$D$10+'СЕТ СН'!$H$6-'СЕТ СН'!$H$19</f>
        <v>954.43138646999989</v>
      </c>
      <c r="O95" s="37">
        <f>SUMIFS(СВЦЭМ!$C$34:$C$777,СВЦЭМ!$A$34:$A$777,$A95,СВЦЭМ!$B$34:$B$777,O$83)+'СЕТ СН'!$H$9+СВЦЭМ!$D$10+'СЕТ СН'!$H$6-'СЕТ СН'!$H$19</f>
        <v>953.94142673999988</v>
      </c>
      <c r="P95" s="37">
        <f>SUMIFS(СВЦЭМ!$C$34:$C$777,СВЦЭМ!$A$34:$A$777,$A95,СВЦЭМ!$B$34:$B$777,P$83)+'СЕТ СН'!$H$9+СВЦЭМ!$D$10+'СЕТ СН'!$H$6-'СЕТ СН'!$H$19</f>
        <v>957.94661994000001</v>
      </c>
      <c r="Q95" s="37">
        <f>SUMIFS(СВЦЭМ!$C$34:$C$777,СВЦЭМ!$A$34:$A$777,$A95,СВЦЭМ!$B$34:$B$777,Q$83)+'СЕТ СН'!$H$9+СВЦЭМ!$D$10+'СЕТ СН'!$H$6-'СЕТ СН'!$H$19</f>
        <v>956.32619351999995</v>
      </c>
      <c r="R95" s="37">
        <f>SUMIFS(СВЦЭМ!$C$34:$C$777,СВЦЭМ!$A$34:$A$777,$A95,СВЦЭМ!$B$34:$B$777,R$83)+'СЕТ СН'!$H$9+СВЦЭМ!$D$10+'СЕТ СН'!$H$6-'СЕТ СН'!$H$19</f>
        <v>985.43087350999997</v>
      </c>
      <c r="S95" s="37">
        <f>SUMIFS(СВЦЭМ!$C$34:$C$777,СВЦЭМ!$A$34:$A$777,$A95,СВЦЭМ!$B$34:$B$777,S$83)+'СЕТ СН'!$H$9+СВЦЭМ!$D$10+'СЕТ СН'!$H$6-'СЕТ СН'!$H$19</f>
        <v>1000.8965100800002</v>
      </c>
      <c r="T95" s="37">
        <f>SUMIFS(СВЦЭМ!$C$34:$C$777,СВЦЭМ!$A$34:$A$777,$A95,СВЦЭМ!$B$34:$B$777,T$83)+'СЕТ СН'!$H$9+СВЦЭМ!$D$10+'СЕТ СН'!$H$6-'СЕТ СН'!$H$19</f>
        <v>959.16594477000001</v>
      </c>
      <c r="U95" s="37">
        <f>SUMIFS(СВЦЭМ!$C$34:$C$777,СВЦЭМ!$A$34:$A$777,$A95,СВЦЭМ!$B$34:$B$777,U$83)+'СЕТ СН'!$H$9+СВЦЭМ!$D$10+'СЕТ СН'!$H$6-'СЕТ СН'!$H$19</f>
        <v>947.10666655999978</v>
      </c>
      <c r="V95" s="37">
        <f>SUMIFS(СВЦЭМ!$C$34:$C$777,СВЦЭМ!$A$34:$A$777,$A95,СВЦЭМ!$B$34:$B$777,V$83)+'СЕТ СН'!$H$9+СВЦЭМ!$D$10+'СЕТ СН'!$H$6-'СЕТ СН'!$H$19</f>
        <v>948.99569017999977</v>
      </c>
      <c r="W95" s="37">
        <f>SUMIFS(СВЦЭМ!$C$34:$C$777,СВЦЭМ!$A$34:$A$777,$A95,СВЦЭМ!$B$34:$B$777,W$83)+'СЕТ СН'!$H$9+СВЦЭМ!$D$10+'СЕТ СН'!$H$6-'СЕТ СН'!$H$19</f>
        <v>952.94552759999999</v>
      </c>
      <c r="X95" s="37">
        <f>SUMIFS(СВЦЭМ!$C$34:$C$777,СВЦЭМ!$A$34:$A$777,$A95,СВЦЭМ!$B$34:$B$777,X$83)+'СЕТ СН'!$H$9+СВЦЭМ!$D$10+'СЕТ СН'!$H$6-'СЕТ СН'!$H$19</f>
        <v>954.9127824100002</v>
      </c>
      <c r="Y95" s="37">
        <f>SUMIFS(СВЦЭМ!$C$34:$C$777,СВЦЭМ!$A$34:$A$777,$A95,СВЦЭМ!$B$34:$B$777,Y$83)+'СЕТ СН'!$H$9+СВЦЭМ!$D$10+'СЕТ СН'!$H$6-'СЕТ СН'!$H$19</f>
        <v>981.78829616999985</v>
      </c>
    </row>
    <row r="96" spans="1:25" ht="15.75" x14ac:dyDescent="0.2">
      <c r="A96" s="36">
        <f t="shared" si="2"/>
        <v>43144</v>
      </c>
      <c r="B96" s="37">
        <f>SUMIFS(СВЦЭМ!$C$34:$C$777,СВЦЭМ!$A$34:$A$777,$A96,СВЦЭМ!$B$34:$B$777,B$83)+'СЕТ СН'!$H$9+СВЦЭМ!$D$10+'СЕТ СН'!$H$6-'СЕТ СН'!$H$19</f>
        <v>980.34931190000009</v>
      </c>
      <c r="C96" s="37">
        <f>SUMIFS(СВЦЭМ!$C$34:$C$777,СВЦЭМ!$A$34:$A$777,$A96,СВЦЭМ!$B$34:$B$777,C$83)+'СЕТ СН'!$H$9+СВЦЭМ!$D$10+'СЕТ СН'!$H$6-'СЕТ СН'!$H$19</f>
        <v>1013.3124778100001</v>
      </c>
      <c r="D96" s="37">
        <f>SUMIFS(СВЦЭМ!$C$34:$C$777,СВЦЭМ!$A$34:$A$777,$A96,СВЦЭМ!$B$34:$B$777,D$83)+'СЕТ СН'!$H$9+СВЦЭМ!$D$10+'СЕТ СН'!$H$6-'СЕТ СН'!$H$19</f>
        <v>1075.6850401900001</v>
      </c>
      <c r="E96" s="37">
        <f>SUMIFS(СВЦЭМ!$C$34:$C$777,СВЦЭМ!$A$34:$A$777,$A96,СВЦЭМ!$B$34:$B$777,E$83)+'СЕТ СН'!$H$9+СВЦЭМ!$D$10+'СЕТ СН'!$H$6-'СЕТ СН'!$H$19</f>
        <v>1095.0420561800001</v>
      </c>
      <c r="F96" s="37">
        <f>SUMIFS(СВЦЭМ!$C$34:$C$777,СВЦЭМ!$A$34:$A$777,$A96,СВЦЭМ!$B$34:$B$777,F$83)+'СЕТ СН'!$H$9+СВЦЭМ!$D$10+'СЕТ СН'!$H$6-'СЕТ СН'!$H$19</f>
        <v>1081.7157247699997</v>
      </c>
      <c r="G96" s="37">
        <f>SUMIFS(СВЦЭМ!$C$34:$C$777,СВЦЭМ!$A$34:$A$777,$A96,СВЦЭМ!$B$34:$B$777,G$83)+'СЕТ СН'!$H$9+СВЦЭМ!$D$10+'СЕТ СН'!$H$6-'СЕТ СН'!$H$19</f>
        <v>1060.3055778299999</v>
      </c>
      <c r="H96" s="37">
        <f>SUMIFS(СВЦЭМ!$C$34:$C$777,СВЦЭМ!$A$34:$A$777,$A96,СВЦЭМ!$B$34:$B$777,H$83)+'СЕТ СН'!$H$9+СВЦЭМ!$D$10+'СЕТ СН'!$H$6-'СЕТ СН'!$H$19</f>
        <v>1002.98072939</v>
      </c>
      <c r="I96" s="37">
        <f>SUMIFS(СВЦЭМ!$C$34:$C$777,СВЦЭМ!$A$34:$A$777,$A96,СВЦЭМ!$B$34:$B$777,I$83)+'СЕТ СН'!$H$9+СВЦЭМ!$D$10+'СЕТ СН'!$H$6-'СЕТ СН'!$H$19</f>
        <v>935.73750064999979</v>
      </c>
      <c r="J96" s="37">
        <f>SUMIFS(СВЦЭМ!$C$34:$C$777,СВЦЭМ!$A$34:$A$777,$A96,СВЦЭМ!$B$34:$B$777,J$83)+'СЕТ СН'!$H$9+СВЦЭМ!$D$10+'СЕТ СН'!$H$6-'СЕТ СН'!$H$19</f>
        <v>958.29318411999986</v>
      </c>
      <c r="K96" s="37">
        <f>SUMIFS(СВЦЭМ!$C$34:$C$777,СВЦЭМ!$A$34:$A$777,$A96,СВЦЭМ!$B$34:$B$777,K$83)+'СЕТ СН'!$H$9+СВЦЭМ!$D$10+'СЕТ СН'!$H$6-'СЕТ СН'!$H$19</f>
        <v>947.24964487</v>
      </c>
      <c r="L96" s="37">
        <f>SUMIFS(СВЦЭМ!$C$34:$C$777,СВЦЭМ!$A$34:$A$777,$A96,СВЦЭМ!$B$34:$B$777,L$83)+'СЕТ СН'!$H$9+СВЦЭМ!$D$10+'СЕТ СН'!$H$6-'СЕТ СН'!$H$19</f>
        <v>940.21097044999999</v>
      </c>
      <c r="M96" s="37">
        <f>SUMIFS(СВЦЭМ!$C$34:$C$777,СВЦЭМ!$A$34:$A$777,$A96,СВЦЭМ!$B$34:$B$777,M$83)+'СЕТ СН'!$H$9+СВЦЭМ!$D$10+'СЕТ СН'!$H$6-'СЕТ СН'!$H$19</f>
        <v>942.87239404000013</v>
      </c>
      <c r="N96" s="37">
        <f>SUMIFS(СВЦЭМ!$C$34:$C$777,СВЦЭМ!$A$34:$A$777,$A96,СВЦЭМ!$B$34:$B$777,N$83)+'СЕТ СН'!$H$9+СВЦЭМ!$D$10+'СЕТ СН'!$H$6-'СЕТ СН'!$H$19</f>
        <v>944.90681474999985</v>
      </c>
      <c r="O96" s="37">
        <f>SUMIFS(СВЦЭМ!$C$34:$C$777,СВЦЭМ!$A$34:$A$777,$A96,СВЦЭМ!$B$34:$B$777,O$83)+'СЕТ СН'!$H$9+СВЦЭМ!$D$10+'СЕТ СН'!$H$6-'СЕТ СН'!$H$19</f>
        <v>934.15796363999982</v>
      </c>
      <c r="P96" s="37">
        <f>SUMIFS(СВЦЭМ!$C$34:$C$777,СВЦЭМ!$A$34:$A$777,$A96,СВЦЭМ!$B$34:$B$777,P$83)+'СЕТ СН'!$H$9+СВЦЭМ!$D$10+'СЕТ СН'!$H$6-'СЕТ СН'!$H$19</f>
        <v>952.44573065999987</v>
      </c>
      <c r="Q96" s="37">
        <f>SUMIFS(СВЦЭМ!$C$34:$C$777,СВЦЭМ!$A$34:$A$777,$A96,СВЦЭМ!$B$34:$B$777,Q$83)+'СЕТ СН'!$H$9+СВЦЭМ!$D$10+'СЕТ СН'!$H$6-'СЕТ СН'!$H$19</f>
        <v>973.30348371999992</v>
      </c>
      <c r="R96" s="37">
        <f>SUMIFS(СВЦЭМ!$C$34:$C$777,СВЦЭМ!$A$34:$A$777,$A96,СВЦЭМ!$B$34:$B$777,R$83)+'СЕТ СН'!$H$9+СВЦЭМ!$D$10+'СЕТ СН'!$H$6-'СЕТ СН'!$H$19</f>
        <v>982.76835695000011</v>
      </c>
      <c r="S96" s="37">
        <f>SUMIFS(СВЦЭМ!$C$34:$C$777,СВЦЭМ!$A$34:$A$777,$A96,СВЦЭМ!$B$34:$B$777,S$83)+'СЕТ СН'!$H$9+СВЦЭМ!$D$10+'СЕТ СН'!$H$6-'СЕТ СН'!$H$19</f>
        <v>962.23493015999986</v>
      </c>
      <c r="T96" s="37">
        <f>SUMIFS(СВЦЭМ!$C$34:$C$777,СВЦЭМ!$A$34:$A$777,$A96,СВЦЭМ!$B$34:$B$777,T$83)+'СЕТ СН'!$H$9+СВЦЭМ!$D$10+'СЕТ СН'!$H$6-'СЕТ СН'!$H$19</f>
        <v>943.93539436999993</v>
      </c>
      <c r="U96" s="37">
        <f>SUMIFS(СВЦЭМ!$C$34:$C$777,СВЦЭМ!$A$34:$A$777,$A96,СВЦЭМ!$B$34:$B$777,U$83)+'СЕТ СН'!$H$9+СВЦЭМ!$D$10+'СЕТ СН'!$H$6-'СЕТ СН'!$H$19</f>
        <v>940.85859478999976</v>
      </c>
      <c r="V96" s="37">
        <f>SUMIFS(СВЦЭМ!$C$34:$C$777,СВЦЭМ!$A$34:$A$777,$A96,СВЦЭМ!$B$34:$B$777,V$83)+'СЕТ СН'!$H$9+СВЦЭМ!$D$10+'СЕТ СН'!$H$6-'СЕТ СН'!$H$19</f>
        <v>950.27079783000011</v>
      </c>
      <c r="W96" s="37">
        <f>SUMIFS(СВЦЭМ!$C$34:$C$777,СВЦЭМ!$A$34:$A$777,$A96,СВЦЭМ!$B$34:$B$777,W$83)+'СЕТ СН'!$H$9+СВЦЭМ!$D$10+'СЕТ СН'!$H$6-'СЕТ СН'!$H$19</f>
        <v>957.64695309999991</v>
      </c>
      <c r="X96" s="37">
        <f>SUMIFS(СВЦЭМ!$C$34:$C$777,СВЦЭМ!$A$34:$A$777,$A96,СВЦЭМ!$B$34:$B$777,X$83)+'СЕТ СН'!$H$9+СВЦЭМ!$D$10+'СЕТ СН'!$H$6-'СЕТ СН'!$H$19</f>
        <v>968.77565911000022</v>
      </c>
      <c r="Y96" s="37">
        <f>SUMIFS(СВЦЭМ!$C$34:$C$777,СВЦЭМ!$A$34:$A$777,$A96,СВЦЭМ!$B$34:$B$777,Y$83)+'СЕТ СН'!$H$9+СВЦЭМ!$D$10+'СЕТ СН'!$H$6-'СЕТ СН'!$H$19</f>
        <v>1013.5667061300002</v>
      </c>
    </row>
    <row r="97" spans="1:25" ht="15.75" x14ac:dyDescent="0.2">
      <c r="A97" s="36">
        <f t="shared" si="2"/>
        <v>43145</v>
      </c>
      <c r="B97" s="37">
        <f>SUMIFS(СВЦЭМ!$C$34:$C$777,СВЦЭМ!$A$34:$A$777,$A97,СВЦЭМ!$B$34:$B$777,B$83)+'СЕТ СН'!$H$9+СВЦЭМ!$D$10+'СЕТ СН'!$H$6-'СЕТ СН'!$H$19</f>
        <v>1015.56930226</v>
      </c>
      <c r="C97" s="37">
        <f>SUMIFS(СВЦЭМ!$C$34:$C$777,СВЦЭМ!$A$34:$A$777,$A97,СВЦЭМ!$B$34:$B$777,C$83)+'СЕТ СН'!$H$9+СВЦЭМ!$D$10+'СЕТ СН'!$H$6-'СЕТ СН'!$H$19</f>
        <v>1027.9968832300001</v>
      </c>
      <c r="D97" s="37">
        <f>SUMIFS(СВЦЭМ!$C$34:$C$777,СВЦЭМ!$A$34:$A$777,$A97,СВЦЭМ!$B$34:$B$777,D$83)+'СЕТ СН'!$H$9+СВЦЭМ!$D$10+'СЕТ СН'!$H$6-'СЕТ СН'!$H$19</f>
        <v>1069.3580745499999</v>
      </c>
      <c r="E97" s="37">
        <f>SUMIFS(СВЦЭМ!$C$34:$C$777,СВЦЭМ!$A$34:$A$777,$A97,СВЦЭМ!$B$34:$B$777,E$83)+'СЕТ СН'!$H$9+СВЦЭМ!$D$10+'СЕТ СН'!$H$6-'СЕТ СН'!$H$19</f>
        <v>1072.17482075</v>
      </c>
      <c r="F97" s="37">
        <f>SUMIFS(СВЦЭМ!$C$34:$C$777,СВЦЭМ!$A$34:$A$777,$A97,СВЦЭМ!$B$34:$B$777,F$83)+'СЕТ СН'!$H$9+СВЦЭМ!$D$10+'СЕТ СН'!$H$6-'СЕТ СН'!$H$19</f>
        <v>1076.9299384599999</v>
      </c>
      <c r="G97" s="37">
        <f>SUMIFS(СВЦЭМ!$C$34:$C$777,СВЦЭМ!$A$34:$A$777,$A97,СВЦЭМ!$B$34:$B$777,G$83)+'СЕТ СН'!$H$9+СВЦЭМ!$D$10+'СЕТ СН'!$H$6-'СЕТ СН'!$H$19</f>
        <v>1067.3731524599998</v>
      </c>
      <c r="H97" s="37">
        <f>SUMIFS(СВЦЭМ!$C$34:$C$777,СВЦЭМ!$A$34:$A$777,$A97,СВЦЭМ!$B$34:$B$777,H$83)+'СЕТ СН'!$H$9+СВЦЭМ!$D$10+'СЕТ СН'!$H$6-'СЕТ СН'!$H$19</f>
        <v>1026.95871343</v>
      </c>
      <c r="I97" s="37">
        <f>SUMIFS(СВЦЭМ!$C$34:$C$777,СВЦЭМ!$A$34:$A$777,$A97,СВЦЭМ!$B$34:$B$777,I$83)+'СЕТ СН'!$H$9+СВЦЭМ!$D$10+'СЕТ СН'!$H$6-'СЕТ СН'!$H$19</f>
        <v>932.98000563000016</v>
      </c>
      <c r="J97" s="37">
        <f>SUMIFS(СВЦЭМ!$C$34:$C$777,СВЦЭМ!$A$34:$A$777,$A97,СВЦЭМ!$B$34:$B$777,J$83)+'СЕТ СН'!$H$9+СВЦЭМ!$D$10+'СЕТ СН'!$H$6-'СЕТ СН'!$H$19</f>
        <v>926.51261485999987</v>
      </c>
      <c r="K97" s="37">
        <f>SUMIFS(СВЦЭМ!$C$34:$C$777,СВЦЭМ!$A$34:$A$777,$A97,СВЦЭМ!$B$34:$B$777,K$83)+'СЕТ СН'!$H$9+СВЦЭМ!$D$10+'СЕТ СН'!$H$6-'СЕТ СН'!$H$19</f>
        <v>910.58518419999984</v>
      </c>
      <c r="L97" s="37">
        <f>SUMIFS(СВЦЭМ!$C$34:$C$777,СВЦЭМ!$A$34:$A$777,$A97,СВЦЭМ!$B$34:$B$777,L$83)+'СЕТ СН'!$H$9+СВЦЭМ!$D$10+'СЕТ СН'!$H$6-'СЕТ СН'!$H$19</f>
        <v>900.48987764000015</v>
      </c>
      <c r="M97" s="37">
        <f>SUMIFS(СВЦЭМ!$C$34:$C$777,СВЦЭМ!$A$34:$A$777,$A97,СВЦЭМ!$B$34:$B$777,M$83)+'СЕТ СН'!$H$9+СВЦЭМ!$D$10+'СЕТ СН'!$H$6-'СЕТ СН'!$H$19</f>
        <v>904.57485528000018</v>
      </c>
      <c r="N97" s="37">
        <f>SUMIFS(СВЦЭМ!$C$34:$C$777,СВЦЭМ!$A$34:$A$777,$A97,СВЦЭМ!$B$34:$B$777,N$83)+'СЕТ СН'!$H$9+СВЦЭМ!$D$10+'СЕТ СН'!$H$6-'СЕТ СН'!$H$19</f>
        <v>918.63572215999977</v>
      </c>
      <c r="O97" s="37">
        <f>SUMIFS(СВЦЭМ!$C$34:$C$777,СВЦЭМ!$A$34:$A$777,$A97,СВЦЭМ!$B$34:$B$777,O$83)+'СЕТ СН'!$H$9+СВЦЭМ!$D$10+'СЕТ СН'!$H$6-'СЕТ СН'!$H$19</f>
        <v>925.90115845000003</v>
      </c>
      <c r="P97" s="37">
        <f>SUMIFS(СВЦЭМ!$C$34:$C$777,СВЦЭМ!$A$34:$A$777,$A97,СВЦЭМ!$B$34:$B$777,P$83)+'СЕТ СН'!$H$9+СВЦЭМ!$D$10+'СЕТ СН'!$H$6-'СЕТ СН'!$H$19</f>
        <v>946.43657627000005</v>
      </c>
      <c r="Q97" s="37">
        <f>SUMIFS(СВЦЭМ!$C$34:$C$777,СВЦЭМ!$A$34:$A$777,$A97,СВЦЭМ!$B$34:$B$777,Q$83)+'СЕТ СН'!$H$9+СВЦЭМ!$D$10+'СЕТ СН'!$H$6-'СЕТ СН'!$H$19</f>
        <v>959.13958712999977</v>
      </c>
      <c r="R97" s="37">
        <f>SUMIFS(СВЦЭМ!$C$34:$C$777,СВЦЭМ!$A$34:$A$777,$A97,СВЦЭМ!$B$34:$B$777,R$83)+'СЕТ СН'!$H$9+СВЦЭМ!$D$10+'СЕТ СН'!$H$6-'СЕТ СН'!$H$19</f>
        <v>969.10461359000021</v>
      </c>
      <c r="S97" s="37">
        <f>SUMIFS(СВЦЭМ!$C$34:$C$777,СВЦЭМ!$A$34:$A$777,$A97,СВЦЭМ!$B$34:$B$777,S$83)+'СЕТ СН'!$H$9+СВЦЭМ!$D$10+'СЕТ СН'!$H$6-'СЕТ СН'!$H$19</f>
        <v>949.51732982999977</v>
      </c>
      <c r="T97" s="37">
        <f>SUMIFS(СВЦЭМ!$C$34:$C$777,СВЦЭМ!$A$34:$A$777,$A97,СВЦЭМ!$B$34:$B$777,T$83)+'СЕТ СН'!$H$9+СВЦЭМ!$D$10+'СЕТ СН'!$H$6-'СЕТ СН'!$H$19</f>
        <v>914.48914605999983</v>
      </c>
      <c r="U97" s="37">
        <f>SUMIFS(СВЦЭМ!$C$34:$C$777,СВЦЭМ!$A$34:$A$777,$A97,СВЦЭМ!$B$34:$B$777,U$83)+'СЕТ СН'!$H$9+СВЦЭМ!$D$10+'СЕТ СН'!$H$6-'СЕТ СН'!$H$19</f>
        <v>906.23994555000002</v>
      </c>
      <c r="V97" s="37">
        <f>SUMIFS(СВЦЭМ!$C$34:$C$777,СВЦЭМ!$A$34:$A$777,$A97,СВЦЭМ!$B$34:$B$777,V$83)+'СЕТ СН'!$H$9+СВЦЭМ!$D$10+'СЕТ СН'!$H$6-'СЕТ СН'!$H$19</f>
        <v>915.37889100999985</v>
      </c>
      <c r="W97" s="37">
        <f>SUMIFS(СВЦЭМ!$C$34:$C$777,СВЦЭМ!$A$34:$A$777,$A97,СВЦЭМ!$B$34:$B$777,W$83)+'СЕТ СН'!$H$9+СВЦЭМ!$D$10+'СЕТ СН'!$H$6-'СЕТ СН'!$H$19</f>
        <v>922.05147012000009</v>
      </c>
      <c r="X97" s="37">
        <f>SUMIFS(СВЦЭМ!$C$34:$C$777,СВЦЭМ!$A$34:$A$777,$A97,СВЦЭМ!$B$34:$B$777,X$83)+'СЕТ СН'!$H$9+СВЦЭМ!$D$10+'СЕТ СН'!$H$6-'СЕТ СН'!$H$19</f>
        <v>963.90904141000021</v>
      </c>
      <c r="Y97" s="37">
        <f>SUMIFS(СВЦЭМ!$C$34:$C$777,СВЦЭМ!$A$34:$A$777,$A97,СВЦЭМ!$B$34:$B$777,Y$83)+'СЕТ СН'!$H$9+СВЦЭМ!$D$10+'СЕТ СН'!$H$6-'СЕТ СН'!$H$19</f>
        <v>1006.0041750199999</v>
      </c>
    </row>
    <row r="98" spans="1:25" ht="15.75" x14ac:dyDescent="0.2">
      <c r="A98" s="36">
        <f t="shared" si="2"/>
        <v>43146</v>
      </c>
      <c r="B98" s="37">
        <f>SUMIFS(СВЦЭМ!$C$34:$C$777,СВЦЭМ!$A$34:$A$777,$A98,СВЦЭМ!$B$34:$B$777,B$83)+'СЕТ СН'!$H$9+СВЦЭМ!$D$10+'СЕТ СН'!$H$6-'СЕТ СН'!$H$19</f>
        <v>1005.4962171200001</v>
      </c>
      <c r="C98" s="37">
        <f>SUMIFS(СВЦЭМ!$C$34:$C$777,СВЦЭМ!$A$34:$A$777,$A98,СВЦЭМ!$B$34:$B$777,C$83)+'СЕТ СН'!$H$9+СВЦЭМ!$D$10+'СЕТ СН'!$H$6-'СЕТ СН'!$H$19</f>
        <v>1040.31581357</v>
      </c>
      <c r="D98" s="37">
        <f>SUMIFS(СВЦЭМ!$C$34:$C$777,СВЦЭМ!$A$34:$A$777,$A98,СВЦЭМ!$B$34:$B$777,D$83)+'СЕТ СН'!$H$9+СВЦЭМ!$D$10+'СЕТ СН'!$H$6-'СЕТ СН'!$H$19</f>
        <v>1092.7607261099997</v>
      </c>
      <c r="E98" s="37">
        <f>SUMIFS(СВЦЭМ!$C$34:$C$777,СВЦЭМ!$A$34:$A$777,$A98,СВЦЭМ!$B$34:$B$777,E$83)+'СЕТ СН'!$H$9+СВЦЭМ!$D$10+'СЕТ СН'!$H$6-'СЕТ СН'!$H$19</f>
        <v>1090.0013347199997</v>
      </c>
      <c r="F98" s="37">
        <f>SUMIFS(СВЦЭМ!$C$34:$C$777,СВЦЭМ!$A$34:$A$777,$A98,СВЦЭМ!$B$34:$B$777,F$83)+'СЕТ СН'!$H$9+СВЦЭМ!$D$10+'СЕТ СН'!$H$6-'СЕТ СН'!$H$19</f>
        <v>1089.9844486500001</v>
      </c>
      <c r="G98" s="37">
        <f>SUMIFS(СВЦЭМ!$C$34:$C$777,СВЦЭМ!$A$34:$A$777,$A98,СВЦЭМ!$B$34:$B$777,G$83)+'СЕТ СН'!$H$9+СВЦЭМ!$D$10+'СЕТ СН'!$H$6-'СЕТ СН'!$H$19</f>
        <v>1081.9174074100001</v>
      </c>
      <c r="H98" s="37">
        <f>SUMIFS(СВЦЭМ!$C$34:$C$777,СВЦЭМ!$A$34:$A$777,$A98,СВЦЭМ!$B$34:$B$777,H$83)+'СЕТ СН'!$H$9+СВЦЭМ!$D$10+'СЕТ СН'!$H$6-'СЕТ СН'!$H$19</f>
        <v>1016.9486985999998</v>
      </c>
      <c r="I98" s="37">
        <f>SUMIFS(СВЦЭМ!$C$34:$C$777,СВЦЭМ!$A$34:$A$777,$A98,СВЦЭМ!$B$34:$B$777,I$83)+'СЕТ СН'!$H$9+СВЦЭМ!$D$10+'СЕТ СН'!$H$6-'СЕТ СН'!$H$19</f>
        <v>936.97927901000014</v>
      </c>
      <c r="J98" s="37">
        <f>SUMIFS(СВЦЭМ!$C$34:$C$777,СВЦЭМ!$A$34:$A$777,$A98,СВЦЭМ!$B$34:$B$777,J$83)+'СЕТ СН'!$H$9+СВЦЭМ!$D$10+'СЕТ СН'!$H$6-'СЕТ СН'!$H$19</f>
        <v>925.65665799999999</v>
      </c>
      <c r="K98" s="37">
        <f>SUMIFS(СВЦЭМ!$C$34:$C$777,СВЦЭМ!$A$34:$A$777,$A98,СВЦЭМ!$B$34:$B$777,K$83)+'СЕТ СН'!$H$9+СВЦЭМ!$D$10+'СЕТ СН'!$H$6-'СЕТ СН'!$H$19</f>
        <v>909.28249934999997</v>
      </c>
      <c r="L98" s="37">
        <f>SUMIFS(СВЦЭМ!$C$34:$C$777,СВЦЭМ!$A$34:$A$777,$A98,СВЦЭМ!$B$34:$B$777,L$83)+'СЕТ СН'!$H$9+СВЦЭМ!$D$10+'СЕТ СН'!$H$6-'СЕТ СН'!$H$19</f>
        <v>902.52822966999986</v>
      </c>
      <c r="M98" s="37">
        <f>SUMIFS(СВЦЭМ!$C$34:$C$777,СВЦЭМ!$A$34:$A$777,$A98,СВЦЭМ!$B$34:$B$777,M$83)+'СЕТ СН'!$H$9+СВЦЭМ!$D$10+'СЕТ СН'!$H$6-'СЕТ СН'!$H$19</f>
        <v>903.42635040000016</v>
      </c>
      <c r="N98" s="37">
        <f>SUMIFS(СВЦЭМ!$C$34:$C$777,СВЦЭМ!$A$34:$A$777,$A98,СВЦЭМ!$B$34:$B$777,N$83)+'СЕТ СН'!$H$9+СВЦЭМ!$D$10+'СЕТ СН'!$H$6-'СЕТ СН'!$H$19</f>
        <v>915.21199330000002</v>
      </c>
      <c r="O98" s="37">
        <f>SUMIFS(СВЦЭМ!$C$34:$C$777,СВЦЭМ!$A$34:$A$777,$A98,СВЦЭМ!$B$34:$B$777,O$83)+'СЕТ СН'!$H$9+СВЦЭМ!$D$10+'СЕТ СН'!$H$6-'СЕТ СН'!$H$19</f>
        <v>920.75807171000008</v>
      </c>
      <c r="P98" s="37">
        <f>SUMIFS(СВЦЭМ!$C$34:$C$777,СВЦЭМ!$A$34:$A$777,$A98,СВЦЭМ!$B$34:$B$777,P$83)+'СЕТ СН'!$H$9+СВЦЭМ!$D$10+'СЕТ СН'!$H$6-'СЕТ СН'!$H$19</f>
        <v>934.17502161999994</v>
      </c>
      <c r="Q98" s="37">
        <f>SUMIFS(СВЦЭМ!$C$34:$C$777,СВЦЭМ!$A$34:$A$777,$A98,СВЦЭМ!$B$34:$B$777,Q$83)+'СЕТ СН'!$H$9+СВЦЭМ!$D$10+'СЕТ СН'!$H$6-'СЕТ СН'!$H$19</f>
        <v>952.13440443999991</v>
      </c>
      <c r="R98" s="37">
        <f>SUMIFS(СВЦЭМ!$C$34:$C$777,СВЦЭМ!$A$34:$A$777,$A98,СВЦЭМ!$B$34:$B$777,R$83)+'СЕТ СН'!$H$9+СВЦЭМ!$D$10+'СЕТ СН'!$H$6-'СЕТ СН'!$H$19</f>
        <v>951.75227017000009</v>
      </c>
      <c r="S98" s="37">
        <f>SUMIFS(СВЦЭМ!$C$34:$C$777,СВЦЭМ!$A$34:$A$777,$A98,СВЦЭМ!$B$34:$B$777,S$83)+'СЕТ СН'!$H$9+СВЦЭМ!$D$10+'СЕТ СН'!$H$6-'СЕТ СН'!$H$19</f>
        <v>954.26813576999996</v>
      </c>
      <c r="T98" s="37">
        <f>SUMIFS(СВЦЭМ!$C$34:$C$777,СВЦЭМ!$A$34:$A$777,$A98,СВЦЭМ!$B$34:$B$777,T$83)+'СЕТ СН'!$H$9+СВЦЭМ!$D$10+'СЕТ СН'!$H$6-'СЕТ СН'!$H$19</f>
        <v>917.07931397000004</v>
      </c>
      <c r="U98" s="37">
        <f>SUMIFS(СВЦЭМ!$C$34:$C$777,СВЦЭМ!$A$34:$A$777,$A98,СВЦЭМ!$B$34:$B$777,U$83)+'СЕТ СН'!$H$9+СВЦЭМ!$D$10+'СЕТ СН'!$H$6-'СЕТ СН'!$H$19</f>
        <v>903.15809282000021</v>
      </c>
      <c r="V98" s="37">
        <f>SUMIFS(СВЦЭМ!$C$34:$C$777,СВЦЭМ!$A$34:$A$777,$A98,СВЦЭМ!$B$34:$B$777,V$83)+'СЕТ СН'!$H$9+СВЦЭМ!$D$10+'СЕТ СН'!$H$6-'СЕТ СН'!$H$19</f>
        <v>904.57879075999983</v>
      </c>
      <c r="W98" s="37">
        <f>SUMIFS(СВЦЭМ!$C$34:$C$777,СВЦЭМ!$A$34:$A$777,$A98,СВЦЭМ!$B$34:$B$777,W$83)+'СЕТ СН'!$H$9+СВЦЭМ!$D$10+'СЕТ СН'!$H$6-'СЕТ СН'!$H$19</f>
        <v>914.02548122000019</v>
      </c>
      <c r="X98" s="37">
        <f>SUMIFS(СВЦЭМ!$C$34:$C$777,СВЦЭМ!$A$34:$A$777,$A98,СВЦЭМ!$B$34:$B$777,X$83)+'СЕТ СН'!$H$9+СВЦЭМ!$D$10+'СЕТ СН'!$H$6-'СЕТ СН'!$H$19</f>
        <v>935.93055707999986</v>
      </c>
      <c r="Y98" s="37">
        <f>SUMIFS(СВЦЭМ!$C$34:$C$777,СВЦЭМ!$A$34:$A$777,$A98,СВЦЭМ!$B$34:$B$777,Y$83)+'СЕТ СН'!$H$9+СВЦЭМ!$D$10+'СЕТ СН'!$H$6-'СЕТ СН'!$H$19</f>
        <v>975.14835127000026</v>
      </c>
    </row>
    <row r="99" spans="1:25" ht="15.75" x14ac:dyDescent="0.2">
      <c r="A99" s="36">
        <f t="shared" si="2"/>
        <v>43147</v>
      </c>
      <c r="B99" s="37">
        <f>SUMIFS(СВЦЭМ!$C$34:$C$777,СВЦЭМ!$A$34:$A$777,$A99,СВЦЭМ!$B$34:$B$777,B$83)+'СЕТ СН'!$H$9+СВЦЭМ!$D$10+'СЕТ СН'!$H$6-'СЕТ СН'!$H$19</f>
        <v>948.36433898999996</v>
      </c>
      <c r="C99" s="37">
        <f>SUMIFS(СВЦЭМ!$C$34:$C$777,СВЦЭМ!$A$34:$A$777,$A99,СВЦЭМ!$B$34:$B$777,C$83)+'СЕТ СН'!$H$9+СВЦЭМ!$D$10+'СЕТ СН'!$H$6-'СЕТ СН'!$H$19</f>
        <v>985.05610646000025</v>
      </c>
      <c r="D99" s="37">
        <f>SUMIFS(СВЦЭМ!$C$34:$C$777,СВЦЭМ!$A$34:$A$777,$A99,СВЦЭМ!$B$34:$B$777,D$83)+'СЕТ СН'!$H$9+СВЦЭМ!$D$10+'СЕТ СН'!$H$6-'СЕТ СН'!$H$19</f>
        <v>1054.35615693</v>
      </c>
      <c r="E99" s="37">
        <f>SUMIFS(СВЦЭМ!$C$34:$C$777,СВЦЭМ!$A$34:$A$777,$A99,СВЦЭМ!$B$34:$B$777,E$83)+'СЕТ СН'!$H$9+СВЦЭМ!$D$10+'СЕТ СН'!$H$6-'СЕТ СН'!$H$19</f>
        <v>1060.45591926</v>
      </c>
      <c r="F99" s="37">
        <f>SUMIFS(СВЦЭМ!$C$34:$C$777,СВЦЭМ!$A$34:$A$777,$A99,СВЦЭМ!$B$34:$B$777,F$83)+'СЕТ СН'!$H$9+СВЦЭМ!$D$10+'СЕТ СН'!$H$6-'СЕТ СН'!$H$19</f>
        <v>1053.8318089499999</v>
      </c>
      <c r="G99" s="37">
        <f>SUMIFS(СВЦЭМ!$C$34:$C$777,СВЦЭМ!$A$34:$A$777,$A99,СВЦЭМ!$B$34:$B$777,G$83)+'СЕТ СН'!$H$9+СВЦЭМ!$D$10+'СЕТ СН'!$H$6-'СЕТ СН'!$H$19</f>
        <v>1029.7290835499998</v>
      </c>
      <c r="H99" s="37">
        <f>SUMIFS(СВЦЭМ!$C$34:$C$777,СВЦЭМ!$A$34:$A$777,$A99,СВЦЭМ!$B$34:$B$777,H$83)+'СЕТ СН'!$H$9+СВЦЭМ!$D$10+'СЕТ СН'!$H$6-'СЕТ СН'!$H$19</f>
        <v>968.04908824000006</v>
      </c>
      <c r="I99" s="37">
        <f>SUMIFS(СВЦЭМ!$C$34:$C$777,СВЦЭМ!$A$34:$A$777,$A99,СВЦЭМ!$B$34:$B$777,I$83)+'СЕТ СН'!$H$9+СВЦЭМ!$D$10+'СЕТ СН'!$H$6-'СЕТ СН'!$H$19</f>
        <v>894.09749270999976</v>
      </c>
      <c r="J99" s="37">
        <f>SUMIFS(СВЦЭМ!$C$34:$C$777,СВЦЭМ!$A$34:$A$777,$A99,СВЦЭМ!$B$34:$B$777,J$83)+'СЕТ СН'!$H$9+СВЦЭМ!$D$10+'СЕТ СН'!$H$6-'СЕТ СН'!$H$19</f>
        <v>906.89531740999985</v>
      </c>
      <c r="K99" s="37">
        <f>SUMIFS(СВЦЭМ!$C$34:$C$777,СВЦЭМ!$A$34:$A$777,$A99,СВЦЭМ!$B$34:$B$777,K$83)+'СЕТ СН'!$H$9+СВЦЭМ!$D$10+'СЕТ СН'!$H$6-'СЕТ СН'!$H$19</f>
        <v>900.52618319999976</v>
      </c>
      <c r="L99" s="37">
        <f>SUMIFS(СВЦЭМ!$C$34:$C$777,СВЦЭМ!$A$34:$A$777,$A99,СВЦЭМ!$B$34:$B$777,L$83)+'СЕТ СН'!$H$9+СВЦЭМ!$D$10+'СЕТ СН'!$H$6-'СЕТ СН'!$H$19</f>
        <v>908.43444150000016</v>
      </c>
      <c r="M99" s="37">
        <f>SUMIFS(СВЦЭМ!$C$34:$C$777,СВЦЭМ!$A$34:$A$777,$A99,СВЦЭМ!$B$34:$B$777,M$83)+'СЕТ СН'!$H$9+СВЦЭМ!$D$10+'СЕТ СН'!$H$6-'СЕТ СН'!$H$19</f>
        <v>911.6816649499998</v>
      </c>
      <c r="N99" s="37">
        <f>SUMIFS(СВЦЭМ!$C$34:$C$777,СВЦЭМ!$A$34:$A$777,$A99,СВЦЭМ!$B$34:$B$777,N$83)+'СЕТ СН'!$H$9+СВЦЭМ!$D$10+'СЕТ СН'!$H$6-'СЕТ СН'!$H$19</f>
        <v>916.00395807000007</v>
      </c>
      <c r="O99" s="37">
        <f>SUMIFS(СВЦЭМ!$C$34:$C$777,СВЦЭМ!$A$34:$A$777,$A99,СВЦЭМ!$B$34:$B$777,O$83)+'СЕТ СН'!$H$9+СВЦЭМ!$D$10+'СЕТ СН'!$H$6-'СЕТ СН'!$H$19</f>
        <v>929.40215847000002</v>
      </c>
      <c r="P99" s="37">
        <f>SUMIFS(СВЦЭМ!$C$34:$C$777,СВЦЭМ!$A$34:$A$777,$A99,СВЦЭМ!$B$34:$B$777,P$83)+'СЕТ СН'!$H$9+СВЦЭМ!$D$10+'СЕТ СН'!$H$6-'СЕТ СН'!$H$19</f>
        <v>949.6489143099999</v>
      </c>
      <c r="Q99" s="37">
        <f>SUMIFS(СВЦЭМ!$C$34:$C$777,СВЦЭМ!$A$34:$A$777,$A99,СВЦЭМ!$B$34:$B$777,Q$83)+'СЕТ СН'!$H$9+СВЦЭМ!$D$10+'СЕТ СН'!$H$6-'СЕТ СН'!$H$19</f>
        <v>951.19772827999998</v>
      </c>
      <c r="R99" s="37">
        <f>SUMIFS(СВЦЭМ!$C$34:$C$777,СВЦЭМ!$A$34:$A$777,$A99,СВЦЭМ!$B$34:$B$777,R$83)+'СЕТ СН'!$H$9+СВЦЭМ!$D$10+'СЕТ СН'!$H$6-'СЕТ СН'!$H$19</f>
        <v>952.22837574000016</v>
      </c>
      <c r="S99" s="37">
        <f>SUMIFS(СВЦЭМ!$C$34:$C$777,СВЦЭМ!$A$34:$A$777,$A99,СВЦЭМ!$B$34:$B$777,S$83)+'СЕТ СН'!$H$9+СВЦЭМ!$D$10+'СЕТ СН'!$H$6-'СЕТ СН'!$H$19</f>
        <v>949.64208893999978</v>
      </c>
      <c r="T99" s="37">
        <f>SUMIFS(СВЦЭМ!$C$34:$C$777,СВЦЭМ!$A$34:$A$777,$A99,СВЦЭМ!$B$34:$B$777,T$83)+'СЕТ СН'!$H$9+СВЦЭМ!$D$10+'СЕТ СН'!$H$6-'СЕТ СН'!$H$19</f>
        <v>916.66173403999994</v>
      </c>
      <c r="U99" s="37">
        <f>SUMIFS(СВЦЭМ!$C$34:$C$777,СВЦЭМ!$A$34:$A$777,$A99,СВЦЭМ!$B$34:$B$777,U$83)+'СЕТ СН'!$H$9+СВЦЭМ!$D$10+'СЕТ СН'!$H$6-'СЕТ СН'!$H$19</f>
        <v>893.55260663000001</v>
      </c>
      <c r="V99" s="37">
        <f>SUMIFS(СВЦЭМ!$C$34:$C$777,СВЦЭМ!$A$34:$A$777,$A99,СВЦЭМ!$B$34:$B$777,V$83)+'СЕТ СН'!$H$9+СВЦЭМ!$D$10+'СЕТ СН'!$H$6-'СЕТ СН'!$H$19</f>
        <v>901.18037441999979</v>
      </c>
      <c r="W99" s="37">
        <f>SUMIFS(СВЦЭМ!$C$34:$C$777,СВЦЭМ!$A$34:$A$777,$A99,СВЦЭМ!$B$34:$B$777,W$83)+'СЕТ СН'!$H$9+СВЦЭМ!$D$10+'СЕТ СН'!$H$6-'СЕТ СН'!$H$19</f>
        <v>905.68041926999979</v>
      </c>
      <c r="X99" s="37">
        <f>SUMIFS(СВЦЭМ!$C$34:$C$777,СВЦЭМ!$A$34:$A$777,$A99,СВЦЭМ!$B$34:$B$777,X$83)+'СЕТ СН'!$H$9+СВЦЭМ!$D$10+'СЕТ СН'!$H$6-'СЕТ СН'!$H$19</f>
        <v>908.21410672000013</v>
      </c>
      <c r="Y99" s="37">
        <f>SUMIFS(СВЦЭМ!$C$34:$C$777,СВЦЭМ!$A$34:$A$777,$A99,СВЦЭМ!$B$34:$B$777,Y$83)+'СЕТ СН'!$H$9+СВЦЭМ!$D$10+'СЕТ СН'!$H$6-'СЕТ СН'!$H$19</f>
        <v>922.88766360000011</v>
      </c>
    </row>
    <row r="100" spans="1:25" ht="15.75" x14ac:dyDescent="0.2">
      <c r="A100" s="36">
        <f t="shared" si="2"/>
        <v>43148</v>
      </c>
      <c r="B100" s="37">
        <f>SUMIFS(СВЦЭМ!$C$34:$C$777,СВЦЭМ!$A$34:$A$777,$A100,СВЦЭМ!$B$34:$B$777,B$83)+'СЕТ СН'!$H$9+СВЦЭМ!$D$10+'СЕТ СН'!$H$6-'СЕТ СН'!$H$19</f>
        <v>919.86068768999996</v>
      </c>
      <c r="C100" s="37">
        <f>SUMIFS(СВЦЭМ!$C$34:$C$777,СВЦЭМ!$A$34:$A$777,$A100,СВЦЭМ!$B$34:$B$777,C$83)+'СЕТ СН'!$H$9+СВЦЭМ!$D$10+'СЕТ СН'!$H$6-'СЕТ СН'!$H$19</f>
        <v>940.96347252999988</v>
      </c>
      <c r="D100" s="37">
        <f>SUMIFS(СВЦЭМ!$C$34:$C$777,СВЦЭМ!$A$34:$A$777,$A100,СВЦЭМ!$B$34:$B$777,D$83)+'СЕТ СН'!$H$9+СВЦЭМ!$D$10+'СЕТ СН'!$H$6-'СЕТ СН'!$H$19</f>
        <v>1010.0670007700002</v>
      </c>
      <c r="E100" s="37">
        <f>SUMIFS(СВЦЭМ!$C$34:$C$777,СВЦЭМ!$A$34:$A$777,$A100,СВЦЭМ!$B$34:$B$777,E$83)+'СЕТ СН'!$H$9+СВЦЭМ!$D$10+'СЕТ СН'!$H$6-'СЕТ СН'!$H$19</f>
        <v>1046.34784709</v>
      </c>
      <c r="F100" s="37">
        <f>SUMIFS(СВЦЭМ!$C$34:$C$777,СВЦЭМ!$A$34:$A$777,$A100,СВЦЭМ!$B$34:$B$777,F$83)+'СЕТ СН'!$H$9+СВЦЭМ!$D$10+'СЕТ СН'!$H$6-'СЕТ СН'!$H$19</f>
        <v>1049.8204707899999</v>
      </c>
      <c r="G100" s="37">
        <f>SUMIFS(СВЦЭМ!$C$34:$C$777,СВЦЭМ!$A$34:$A$777,$A100,СВЦЭМ!$B$34:$B$777,G$83)+'СЕТ СН'!$H$9+СВЦЭМ!$D$10+'СЕТ СН'!$H$6-'СЕТ СН'!$H$19</f>
        <v>1044.4046149199999</v>
      </c>
      <c r="H100" s="37">
        <f>SUMIFS(СВЦЭМ!$C$34:$C$777,СВЦЭМ!$A$34:$A$777,$A100,СВЦЭМ!$B$34:$B$777,H$83)+'СЕТ СН'!$H$9+СВЦЭМ!$D$10+'СЕТ СН'!$H$6-'СЕТ СН'!$H$19</f>
        <v>1017.0428308800002</v>
      </c>
      <c r="I100" s="37">
        <f>SUMIFS(СВЦЭМ!$C$34:$C$777,СВЦЭМ!$A$34:$A$777,$A100,СВЦЭМ!$B$34:$B$777,I$83)+'СЕТ СН'!$H$9+СВЦЭМ!$D$10+'СЕТ СН'!$H$6-'СЕТ СН'!$H$19</f>
        <v>953.07923527000014</v>
      </c>
      <c r="J100" s="37">
        <f>SUMIFS(СВЦЭМ!$C$34:$C$777,СВЦЭМ!$A$34:$A$777,$A100,СВЦЭМ!$B$34:$B$777,J$83)+'СЕТ СН'!$H$9+СВЦЭМ!$D$10+'СЕТ СН'!$H$6-'СЕТ СН'!$H$19</f>
        <v>924.58616992000009</v>
      </c>
      <c r="K100" s="37">
        <f>SUMIFS(СВЦЭМ!$C$34:$C$777,СВЦЭМ!$A$34:$A$777,$A100,СВЦЭМ!$B$34:$B$777,K$83)+'СЕТ СН'!$H$9+СВЦЭМ!$D$10+'СЕТ СН'!$H$6-'СЕТ СН'!$H$19</f>
        <v>878.31166132999999</v>
      </c>
      <c r="L100" s="37">
        <f>SUMIFS(СВЦЭМ!$C$34:$C$777,СВЦЭМ!$A$34:$A$777,$A100,СВЦЭМ!$B$34:$B$777,L$83)+'СЕТ СН'!$H$9+СВЦЭМ!$D$10+'СЕТ СН'!$H$6-'СЕТ СН'!$H$19</f>
        <v>856.51166138000019</v>
      </c>
      <c r="M100" s="37">
        <f>SUMIFS(СВЦЭМ!$C$34:$C$777,СВЦЭМ!$A$34:$A$777,$A100,СВЦЭМ!$B$34:$B$777,M$83)+'СЕТ СН'!$H$9+СВЦЭМ!$D$10+'СЕТ СН'!$H$6-'СЕТ СН'!$H$19</f>
        <v>862.04604864999976</v>
      </c>
      <c r="N100" s="37">
        <f>SUMIFS(СВЦЭМ!$C$34:$C$777,СВЦЭМ!$A$34:$A$777,$A100,СВЦЭМ!$B$34:$B$777,N$83)+'СЕТ СН'!$H$9+СВЦЭМ!$D$10+'СЕТ СН'!$H$6-'СЕТ СН'!$H$19</f>
        <v>866.31188626000005</v>
      </c>
      <c r="O100" s="37">
        <f>SUMIFS(СВЦЭМ!$C$34:$C$777,СВЦЭМ!$A$34:$A$777,$A100,СВЦЭМ!$B$34:$B$777,O$83)+'СЕТ СН'!$H$9+СВЦЭМ!$D$10+'СЕТ СН'!$H$6-'СЕТ СН'!$H$19</f>
        <v>889.57894025999997</v>
      </c>
      <c r="P100" s="37">
        <f>SUMIFS(СВЦЭМ!$C$34:$C$777,СВЦЭМ!$A$34:$A$777,$A100,СВЦЭМ!$B$34:$B$777,P$83)+'СЕТ СН'!$H$9+СВЦЭМ!$D$10+'СЕТ СН'!$H$6-'СЕТ СН'!$H$19</f>
        <v>910.48327109000013</v>
      </c>
      <c r="Q100" s="37">
        <f>SUMIFS(СВЦЭМ!$C$34:$C$777,СВЦЭМ!$A$34:$A$777,$A100,СВЦЭМ!$B$34:$B$777,Q$83)+'СЕТ СН'!$H$9+СВЦЭМ!$D$10+'СЕТ СН'!$H$6-'СЕТ СН'!$H$19</f>
        <v>903.73162504000004</v>
      </c>
      <c r="R100" s="37">
        <f>SUMIFS(СВЦЭМ!$C$34:$C$777,СВЦЭМ!$A$34:$A$777,$A100,СВЦЭМ!$B$34:$B$777,R$83)+'СЕТ СН'!$H$9+СВЦЭМ!$D$10+'СЕТ СН'!$H$6-'СЕТ СН'!$H$19</f>
        <v>918.6180160199998</v>
      </c>
      <c r="S100" s="37">
        <f>SUMIFS(СВЦЭМ!$C$34:$C$777,СВЦЭМ!$A$34:$A$777,$A100,СВЦЭМ!$B$34:$B$777,S$83)+'СЕТ СН'!$H$9+СВЦЭМ!$D$10+'СЕТ СН'!$H$6-'СЕТ СН'!$H$19</f>
        <v>913.14400049000017</v>
      </c>
      <c r="T100" s="37">
        <f>SUMIFS(СВЦЭМ!$C$34:$C$777,СВЦЭМ!$A$34:$A$777,$A100,СВЦЭМ!$B$34:$B$777,T$83)+'СЕТ СН'!$H$9+СВЦЭМ!$D$10+'СЕТ СН'!$H$6-'СЕТ СН'!$H$19</f>
        <v>869.25153908000004</v>
      </c>
      <c r="U100" s="37">
        <f>SUMIFS(СВЦЭМ!$C$34:$C$777,СВЦЭМ!$A$34:$A$777,$A100,СВЦЭМ!$B$34:$B$777,U$83)+'СЕТ СН'!$H$9+СВЦЭМ!$D$10+'СЕТ СН'!$H$6-'СЕТ СН'!$H$19</f>
        <v>845.6356023200002</v>
      </c>
      <c r="V100" s="37">
        <f>SUMIFS(СВЦЭМ!$C$34:$C$777,СВЦЭМ!$A$34:$A$777,$A100,СВЦЭМ!$B$34:$B$777,V$83)+'СЕТ СН'!$H$9+СВЦЭМ!$D$10+'СЕТ СН'!$H$6-'СЕТ СН'!$H$19</f>
        <v>862.80328372999986</v>
      </c>
      <c r="W100" s="37">
        <f>SUMIFS(СВЦЭМ!$C$34:$C$777,СВЦЭМ!$A$34:$A$777,$A100,СВЦЭМ!$B$34:$B$777,W$83)+'СЕТ СН'!$H$9+СВЦЭМ!$D$10+'СЕТ СН'!$H$6-'СЕТ СН'!$H$19</f>
        <v>877.60440505999998</v>
      </c>
      <c r="X100" s="37">
        <f>SUMIFS(СВЦЭМ!$C$34:$C$777,СВЦЭМ!$A$34:$A$777,$A100,СВЦЭМ!$B$34:$B$777,X$83)+'СЕТ СН'!$H$9+СВЦЭМ!$D$10+'СЕТ СН'!$H$6-'СЕТ СН'!$H$19</f>
        <v>910.83561535000001</v>
      </c>
      <c r="Y100" s="37">
        <f>SUMIFS(СВЦЭМ!$C$34:$C$777,СВЦЭМ!$A$34:$A$777,$A100,СВЦЭМ!$B$34:$B$777,Y$83)+'СЕТ СН'!$H$9+СВЦЭМ!$D$10+'СЕТ СН'!$H$6-'СЕТ СН'!$H$19</f>
        <v>932.68980080999984</v>
      </c>
    </row>
    <row r="101" spans="1:25" ht="15.75" x14ac:dyDescent="0.2">
      <c r="A101" s="36">
        <f t="shared" si="2"/>
        <v>43149</v>
      </c>
      <c r="B101" s="37">
        <f>SUMIFS(СВЦЭМ!$C$34:$C$777,СВЦЭМ!$A$34:$A$777,$A101,СВЦЭМ!$B$34:$B$777,B$83)+'СЕТ СН'!$H$9+СВЦЭМ!$D$10+'СЕТ СН'!$H$6-'СЕТ СН'!$H$19</f>
        <v>969.2002214800001</v>
      </c>
      <c r="C101" s="37">
        <f>SUMIFS(СВЦЭМ!$C$34:$C$777,СВЦЭМ!$A$34:$A$777,$A101,СВЦЭМ!$B$34:$B$777,C$83)+'СЕТ СН'!$H$9+СВЦЭМ!$D$10+'СЕТ СН'!$H$6-'СЕТ СН'!$H$19</f>
        <v>1017.1762896900001</v>
      </c>
      <c r="D101" s="37">
        <f>SUMIFS(СВЦЭМ!$C$34:$C$777,СВЦЭМ!$A$34:$A$777,$A101,СВЦЭМ!$B$34:$B$777,D$83)+'СЕТ СН'!$H$9+СВЦЭМ!$D$10+'СЕТ СН'!$H$6-'СЕТ СН'!$H$19</f>
        <v>1061.2433990300001</v>
      </c>
      <c r="E101" s="37">
        <f>SUMIFS(СВЦЭМ!$C$34:$C$777,СВЦЭМ!$A$34:$A$777,$A101,СВЦЭМ!$B$34:$B$777,E$83)+'СЕТ СН'!$H$9+СВЦЭМ!$D$10+'СЕТ СН'!$H$6-'СЕТ СН'!$H$19</f>
        <v>1084.4585092500001</v>
      </c>
      <c r="F101" s="37">
        <f>SUMIFS(СВЦЭМ!$C$34:$C$777,СВЦЭМ!$A$34:$A$777,$A101,СВЦЭМ!$B$34:$B$777,F$83)+'СЕТ СН'!$H$9+СВЦЭМ!$D$10+'СЕТ СН'!$H$6-'СЕТ СН'!$H$19</f>
        <v>1055.0375875</v>
      </c>
      <c r="G101" s="37">
        <f>SUMIFS(СВЦЭМ!$C$34:$C$777,СВЦЭМ!$A$34:$A$777,$A101,СВЦЭМ!$B$34:$B$777,G$83)+'СЕТ СН'!$H$9+СВЦЭМ!$D$10+'СЕТ СН'!$H$6-'СЕТ СН'!$H$19</f>
        <v>1025.9766720600001</v>
      </c>
      <c r="H101" s="37">
        <f>SUMIFS(СВЦЭМ!$C$34:$C$777,СВЦЭМ!$A$34:$A$777,$A101,СВЦЭМ!$B$34:$B$777,H$83)+'СЕТ СН'!$H$9+СВЦЭМ!$D$10+'СЕТ СН'!$H$6-'СЕТ СН'!$H$19</f>
        <v>1008.5430581500001</v>
      </c>
      <c r="I101" s="37">
        <f>SUMIFS(СВЦЭМ!$C$34:$C$777,СВЦЭМ!$A$34:$A$777,$A101,СВЦЭМ!$B$34:$B$777,I$83)+'СЕТ СН'!$H$9+СВЦЭМ!$D$10+'СЕТ СН'!$H$6-'СЕТ СН'!$H$19</f>
        <v>965.74935202000017</v>
      </c>
      <c r="J101" s="37">
        <f>SUMIFS(СВЦЭМ!$C$34:$C$777,СВЦЭМ!$A$34:$A$777,$A101,СВЦЭМ!$B$34:$B$777,J$83)+'СЕТ СН'!$H$9+СВЦЭМ!$D$10+'СЕТ СН'!$H$6-'СЕТ СН'!$H$19</f>
        <v>962.22986602999993</v>
      </c>
      <c r="K101" s="37">
        <f>SUMIFS(СВЦЭМ!$C$34:$C$777,СВЦЭМ!$A$34:$A$777,$A101,СВЦЭМ!$B$34:$B$777,K$83)+'СЕТ СН'!$H$9+СВЦЭМ!$D$10+'СЕТ СН'!$H$6-'СЕТ СН'!$H$19</f>
        <v>940.44823124000015</v>
      </c>
      <c r="L101" s="37">
        <f>SUMIFS(СВЦЭМ!$C$34:$C$777,СВЦЭМ!$A$34:$A$777,$A101,СВЦЭМ!$B$34:$B$777,L$83)+'СЕТ СН'!$H$9+СВЦЭМ!$D$10+'СЕТ СН'!$H$6-'СЕТ СН'!$H$19</f>
        <v>915.28373177000014</v>
      </c>
      <c r="M101" s="37">
        <f>SUMIFS(СВЦЭМ!$C$34:$C$777,СВЦЭМ!$A$34:$A$777,$A101,СВЦЭМ!$B$34:$B$777,M$83)+'СЕТ СН'!$H$9+СВЦЭМ!$D$10+'СЕТ СН'!$H$6-'СЕТ СН'!$H$19</f>
        <v>914.10724051999989</v>
      </c>
      <c r="N101" s="37">
        <f>SUMIFS(СВЦЭМ!$C$34:$C$777,СВЦЭМ!$A$34:$A$777,$A101,СВЦЭМ!$B$34:$B$777,N$83)+'СЕТ СН'!$H$9+СВЦЭМ!$D$10+'СЕТ СН'!$H$6-'СЕТ СН'!$H$19</f>
        <v>919.81403198999999</v>
      </c>
      <c r="O101" s="37">
        <f>SUMIFS(СВЦЭМ!$C$34:$C$777,СВЦЭМ!$A$34:$A$777,$A101,СВЦЭМ!$B$34:$B$777,O$83)+'СЕТ СН'!$H$9+СВЦЭМ!$D$10+'СЕТ СН'!$H$6-'СЕТ СН'!$H$19</f>
        <v>929.94820020999998</v>
      </c>
      <c r="P101" s="37">
        <f>SUMIFS(СВЦЭМ!$C$34:$C$777,СВЦЭМ!$A$34:$A$777,$A101,СВЦЭМ!$B$34:$B$777,P$83)+'СЕТ СН'!$H$9+СВЦЭМ!$D$10+'СЕТ СН'!$H$6-'СЕТ СН'!$H$19</f>
        <v>938.43447687999981</v>
      </c>
      <c r="Q101" s="37">
        <f>SUMIFS(СВЦЭМ!$C$34:$C$777,СВЦЭМ!$A$34:$A$777,$A101,СВЦЭМ!$B$34:$B$777,Q$83)+'СЕТ СН'!$H$9+СВЦЭМ!$D$10+'СЕТ СН'!$H$6-'СЕТ СН'!$H$19</f>
        <v>938.34720290000007</v>
      </c>
      <c r="R101" s="37">
        <f>SUMIFS(СВЦЭМ!$C$34:$C$777,СВЦЭМ!$A$34:$A$777,$A101,СВЦЭМ!$B$34:$B$777,R$83)+'СЕТ СН'!$H$9+СВЦЭМ!$D$10+'СЕТ СН'!$H$6-'СЕТ СН'!$H$19</f>
        <v>941.1875467000001</v>
      </c>
      <c r="S101" s="37">
        <f>SUMIFS(СВЦЭМ!$C$34:$C$777,СВЦЭМ!$A$34:$A$777,$A101,СВЦЭМ!$B$34:$B$777,S$83)+'СЕТ СН'!$H$9+СВЦЭМ!$D$10+'СЕТ СН'!$H$6-'СЕТ СН'!$H$19</f>
        <v>915.2689921299999</v>
      </c>
      <c r="T101" s="37">
        <f>SUMIFS(СВЦЭМ!$C$34:$C$777,СВЦЭМ!$A$34:$A$777,$A101,СВЦЭМ!$B$34:$B$777,T$83)+'СЕТ СН'!$H$9+СВЦЭМ!$D$10+'СЕТ СН'!$H$6-'СЕТ СН'!$H$19</f>
        <v>886.10947881000004</v>
      </c>
      <c r="U101" s="37">
        <f>SUMIFS(СВЦЭМ!$C$34:$C$777,СВЦЭМ!$A$34:$A$777,$A101,СВЦЭМ!$B$34:$B$777,U$83)+'СЕТ СН'!$H$9+СВЦЭМ!$D$10+'СЕТ СН'!$H$6-'СЕТ СН'!$H$19</f>
        <v>854.87677283000005</v>
      </c>
      <c r="V101" s="37">
        <f>SUMIFS(СВЦЭМ!$C$34:$C$777,СВЦЭМ!$A$34:$A$777,$A101,СВЦЭМ!$B$34:$B$777,V$83)+'СЕТ СН'!$H$9+СВЦЭМ!$D$10+'СЕТ СН'!$H$6-'СЕТ СН'!$H$19</f>
        <v>868.49035946000015</v>
      </c>
      <c r="W101" s="37">
        <f>SUMIFS(СВЦЭМ!$C$34:$C$777,СВЦЭМ!$A$34:$A$777,$A101,СВЦЭМ!$B$34:$B$777,W$83)+'СЕТ СН'!$H$9+СВЦЭМ!$D$10+'СЕТ СН'!$H$6-'СЕТ СН'!$H$19</f>
        <v>877.88270626999986</v>
      </c>
      <c r="X101" s="37">
        <f>SUMIFS(СВЦЭМ!$C$34:$C$777,СВЦЭМ!$A$34:$A$777,$A101,СВЦЭМ!$B$34:$B$777,X$83)+'СЕТ СН'!$H$9+СВЦЭМ!$D$10+'СЕТ СН'!$H$6-'СЕТ СН'!$H$19</f>
        <v>905.54934031999994</v>
      </c>
      <c r="Y101" s="37">
        <f>SUMIFS(СВЦЭМ!$C$34:$C$777,СВЦЭМ!$A$34:$A$777,$A101,СВЦЭМ!$B$34:$B$777,Y$83)+'СЕТ СН'!$H$9+СВЦЭМ!$D$10+'СЕТ СН'!$H$6-'СЕТ СН'!$H$19</f>
        <v>937.47963450999998</v>
      </c>
    </row>
    <row r="102" spans="1:25" ht="15.75" x14ac:dyDescent="0.2">
      <c r="A102" s="36">
        <f t="shared" si="2"/>
        <v>43150</v>
      </c>
      <c r="B102" s="37">
        <f>SUMIFS(СВЦЭМ!$C$34:$C$777,СВЦЭМ!$A$34:$A$777,$A102,СВЦЭМ!$B$34:$B$777,B$83)+'СЕТ СН'!$H$9+СВЦЭМ!$D$10+'СЕТ СН'!$H$6-'СЕТ СН'!$H$19</f>
        <v>908.34409118999986</v>
      </c>
      <c r="C102" s="37">
        <f>SUMIFS(СВЦЭМ!$C$34:$C$777,СВЦЭМ!$A$34:$A$777,$A102,СВЦЭМ!$B$34:$B$777,C$83)+'СЕТ СН'!$H$9+СВЦЭМ!$D$10+'СЕТ СН'!$H$6-'СЕТ СН'!$H$19</f>
        <v>938.61242284999992</v>
      </c>
      <c r="D102" s="37">
        <f>SUMIFS(СВЦЭМ!$C$34:$C$777,СВЦЭМ!$A$34:$A$777,$A102,СВЦЭМ!$B$34:$B$777,D$83)+'СЕТ СН'!$H$9+СВЦЭМ!$D$10+'СЕТ СН'!$H$6-'СЕТ СН'!$H$19</f>
        <v>986.70779077999998</v>
      </c>
      <c r="E102" s="37">
        <f>SUMIFS(СВЦЭМ!$C$34:$C$777,СВЦЭМ!$A$34:$A$777,$A102,СВЦЭМ!$B$34:$B$777,E$83)+'СЕТ СН'!$H$9+СВЦЭМ!$D$10+'СЕТ СН'!$H$6-'СЕТ СН'!$H$19</f>
        <v>991.04688694000026</v>
      </c>
      <c r="F102" s="37">
        <f>SUMIFS(СВЦЭМ!$C$34:$C$777,СВЦЭМ!$A$34:$A$777,$A102,СВЦЭМ!$B$34:$B$777,F$83)+'СЕТ СН'!$H$9+СВЦЭМ!$D$10+'СЕТ СН'!$H$6-'СЕТ СН'!$H$19</f>
        <v>992.36139745999992</v>
      </c>
      <c r="G102" s="37">
        <f>SUMIFS(СВЦЭМ!$C$34:$C$777,СВЦЭМ!$A$34:$A$777,$A102,СВЦЭМ!$B$34:$B$777,G$83)+'СЕТ СН'!$H$9+СВЦЭМ!$D$10+'СЕТ СН'!$H$6-'СЕТ СН'!$H$19</f>
        <v>984.77703411999994</v>
      </c>
      <c r="H102" s="37">
        <f>SUMIFS(СВЦЭМ!$C$34:$C$777,СВЦЭМ!$A$34:$A$777,$A102,СВЦЭМ!$B$34:$B$777,H$83)+'СЕТ СН'!$H$9+СВЦЭМ!$D$10+'СЕТ СН'!$H$6-'СЕТ СН'!$H$19</f>
        <v>934.57748982999976</v>
      </c>
      <c r="I102" s="37">
        <f>SUMIFS(СВЦЭМ!$C$34:$C$777,СВЦЭМ!$A$34:$A$777,$A102,СВЦЭМ!$B$34:$B$777,I$83)+'СЕТ СН'!$H$9+СВЦЭМ!$D$10+'СЕТ СН'!$H$6-'СЕТ СН'!$H$19</f>
        <v>887.34148673999982</v>
      </c>
      <c r="J102" s="37">
        <f>SUMIFS(СВЦЭМ!$C$34:$C$777,СВЦЭМ!$A$34:$A$777,$A102,СВЦЭМ!$B$34:$B$777,J$83)+'СЕТ СН'!$H$9+СВЦЭМ!$D$10+'СЕТ СН'!$H$6-'СЕТ СН'!$H$19</f>
        <v>910.50829193999982</v>
      </c>
      <c r="K102" s="37">
        <f>SUMIFS(СВЦЭМ!$C$34:$C$777,СВЦЭМ!$A$34:$A$777,$A102,СВЦЭМ!$B$34:$B$777,K$83)+'СЕТ СН'!$H$9+СВЦЭМ!$D$10+'СЕТ СН'!$H$6-'СЕТ СН'!$H$19</f>
        <v>915.31140755999979</v>
      </c>
      <c r="L102" s="37">
        <f>SUMIFS(СВЦЭМ!$C$34:$C$777,СВЦЭМ!$A$34:$A$777,$A102,СВЦЭМ!$B$34:$B$777,L$83)+'СЕТ СН'!$H$9+СВЦЭМ!$D$10+'СЕТ СН'!$H$6-'СЕТ СН'!$H$19</f>
        <v>909.99091445999977</v>
      </c>
      <c r="M102" s="37">
        <f>SUMIFS(СВЦЭМ!$C$34:$C$777,СВЦЭМ!$A$34:$A$777,$A102,СВЦЭМ!$B$34:$B$777,M$83)+'СЕТ СН'!$H$9+СВЦЭМ!$D$10+'СЕТ СН'!$H$6-'СЕТ СН'!$H$19</f>
        <v>920.04230754000002</v>
      </c>
      <c r="N102" s="37">
        <f>SUMIFS(СВЦЭМ!$C$34:$C$777,СВЦЭМ!$A$34:$A$777,$A102,СВЦЭМ!$B$34:$B$777,N$83)+'СЕТ СН'!$H$9+СВЦЭМ!$D$10+'СЕТ СН'!$H$6-'СЕТ СН'!$H$19</f>
        <v>917.44874963999985</v>
      </c>
      <c r="O102" s="37">
        <f>SUMIFS(СВЦЭМ!$C$34:$C$777,СВЦЭМ!$A$34:$A$777,$A102,СВЦЭМ!$B$34:$B$777,O$83)+'СЕТ СН'!$H$9+СВЦЭМ!$D$10+'СЕТ СН'!$H$6-'СЕТ СН'!$H$19</f>
        <v>923.46192102999987</v>
      </c>
      <c r="P102" s="37">
        <f>SUMIFS(СВЦЭМ!$C$34:$C$777,СВЦЭМ!$A$34:$A$777,$A102,СВЦЭМ!$B$34:$B$777,P$83)+'СЕТ СН'!$H$9+СВЦЭМ!$D$10+'СЕТ СН'!$H$6-'СЕТ СН'!$H$19</f>
        <v>945.4443941400001</v>
      </c>
      <c r="Q102" s="37">
        <f>SUMIFS(СВЦЭМ!$C$34:$C$777,СВЦЭМ!$A$34:$A$777,$A102,СВЦЭМ!$B$34:$B$777,Q$83)+'СЕТ СН'!$H$9+СВЦЭМ!$D$10+'СЕТ СН'!$H$6-'СЕТ СН'!$H$19</f>
        <v>935.28367171000002</v>
      </c>
      <c r="R102" s="37">
        <f>SUMIFS(СВЦЭМ!$C$34:$C$777,СВЦЭМ!$A$34:$A$777,$A102,СВЦЭМ!$B$34:$B$777,R$83)+'СЕТ СН'!$H$9+СВЦЭМ!$D$10+'СЕТ СН'!$H$6-'СЕТ СН'!$H$19</f>
        <v>932.65986799999985</v>
      </c>
      <c r="S102" s="37">
        <f>SUMIFS(СВЦЭМ!$C$34:$C$777,СВЦЭМ!$A$34:$A$777,$A102,СВЦЭМ!$B$34:$B$777,S$83)+'СЕТ СН'!$H$9+СВЦЭМ!$D$10+'СЕТ СН'!$H$6-'СЕТ СН'!$H$19</f>
        <v>926.0050432700001</v>
      </c>
      <c r="T102" s="37">
        <f>SUMIFS(СВЦЭМ!$C$34:$C$777,СВЦЭМ!$A$34:$A$777,$A102,СВЦЭМ!$B$34:$B$777,T$83)+'СЕТ СН'!$H$9+СВЦЭМ!$D$10+'СЕТ СН'!$H$6-'СЕТ СН'!$H$19</f>
        <v>898.71000774000015</v>
      </c>
      <c r="U102" s="37">
        <f>SUMIFS(СВЦЭМ!$C$34:$C$777,СВЦЭМ!$A$34:$A$777,$A102,СВЦЭМ!$B$34:$B$777,U$83)+'СЕТ СН'!$H$9+СВЦЭМ!$D$10+'СЕТ СН'!$H$6-'СЕТ СН'!$H$19</f>
        <v>885.2867041300002</v>
      </c>
      <c r="V102" s="37">
        <f>SUMIFS(СВЦЭМ!$C$34:$C$777,СВЦЭМ!$A$34:$A$777,$A102,СВЦЭМ!$B$34:$B$777,V$83)+'СЕТ СН'!$H$9+СВЦЭМ!$D$10+'СЕТ СН'!$H$6-'СЕТ СН'!$H$19</f>
        <v>914.60121742000013</v>
      </c>
      <c r="W102" s="37">
        <f>SUMIFS(СВЦЭМ!$C$34:$C$777,СВЦЭМ!$A$34:$A$777,$A102,СВЦЭМ!$B$34:$B$777,W$83)+'СЕТ СН'!$H$9+СВЦЭМ!$D$10+'СЕТ СН'!$H$6-'СЕТ СН'!$H$19</f>
        <v>918.06285347000005</v>
      </c>
      <c r="X102" s="37">
        <f>SUMIFS(СВЦЭМ!$C$34:$C$777,СВЦЭМ!$A$34:$A$777,$A102,СВЦЭМ!$B$34:$B$777,X$83)+'СЕТ СН'!$H$9+СВЦЭМ!$D$10+'СЕТ СН'!$H$6-'СЕТ СН'!$H$19</f>
        <v>930.88860248000003</v>
      </c>
      <c r="Y102" s="37">
        <f>SUMIFS(СВЦЭМ!$C$34:$C$777,СВЦЭМ!$A$34:$A$777,$A102,СВЦЭМ!$B$34:$B$777,Y$83)+'СЕТ СН'!$H$9+СВЦЭМ!$D$10+'СЕТ СН'!$H$6-'СЕТ СН'!$H$19</f>
        <v>960.32312563000016</v>
      </c>
    </row>
    <row r="103" spans="1:25" ht="15.75" x14ac:dyDescent="0.2">
      <c r="A103" s="36">
        <f t="shared" si="2"/>
        <v>43151</v>
      </c>
      <c r="B103" s="37">
        <f>SUMIFS(СВЦЭМ!$C$34:$C$777,СВЦЭМ!$A$34:$A$777,$A103,СВЦЭМ!$B$34:$B$777,B$83)+'СЕТ СН'!$H$9+СВЦЭМ!$D$10+'СЕТ СН'!$H$6-'СЕТ СН'!$H$19</f>
        <v>966.17713075999984</v>
      </c>
      <c r="C103" s="37">
        <f>SUMIFS(СВЦЭМ!$C$34:$C$777,СВЦЭМ!$A$34:$A$777,$A103,СВЦЭМ!$B$34:$B$777,C$83)+'СЕТ СН'!$H$9+СВЦЭМ!$D$10+'СЕТ СН'!$H$6-'СЕТ СН'!$H$19</f>
        <v>998.77441341999986</v>
      </c>
      <c r="D103" s="37">
        <f>SUMIFS(СВЦЭМ!$C$34:$C$777,СВЦЭМ!$A$34:$A$777,$A103,СВЦЭМ!$B$34:$B$777,D$83)+'СЕТ СН'!$H$9+СВЦЭМ!$D$10+'СЕТ СН'!$H$6-'СЕТ СН'!$H$19</f>
        <v>1048.9052373599998</v>
      </c>
      <c r="E103" s="37">
        <f>SUMIFS(СВЦЭМ!$C$34:$C$777,СВЦЭМ!$A$34:$A$777,$A103,СВЦЭМ!$B$34:$B$777,E$83)+'СЕТ СН'!$H$9+СВЦЭМ!$D$10+'СЕТ СН'!$H$6-'СЕТ СН'!$H$19</f>
        <v>1060.7881298399998</v>
      </c>
      <c r="F103" s="37">
        <f>SUMIFS(СВЦЭМ!$C$34:$C$777,СВЦЭМ!$A$34:$A$777,$A103,СВЦЭМ!$B$34:$B$777,F$83)+'СЕТ СН'!$H$9+СВЦЭМ!$D$10+'СЕТ СН'!$H$6-'СЕТ СН'!$H$19</f>
        <v>1060.80655222</v>
      </c>
      <c r="G103" s="37">
        <f>SUMIFS(СВЦЭМ!$C$34:$C$777,СВЦЭМ!$A$34:$A$777,$A103,СВЦЭМ!$B$34:$B$777,G$83)+'СЕТ СН'!$H$9+СВЦЭМ!$D$10+'СЕТ СН'!$H$6-'СЕТ СН'!$H$19</f>
        <v>1053.08138005</v>
      </c>
      <c r="H103" s="37">
        <f>SUMIFS(СВЦЭМ!$C$34:$C$777,СВЦЭМ!$A$34:$A$777,$A103,СВЦЭМ!$B$34:$B$777,H$83)+'СЕТ СН'!$H$9+СВЦЭМ!$D$10+'СЕТ СН'!$H$6-'СЕТ СН'!$H$19</f>
        <v>1002.7357220599998</v>
      </c>
      <c r="I103" s="37">
        <f>SUMIFS(СВЦЭМ!$C$34:$C$777,СВЦЭМ!$A$34:$A$777,$A103,СВЦЭМ!$B$34:$B$777,I$83)+'СЕТ СН'!$H$9+СВЦЭМ!$D$10+'СЕТ СН'!$H$6-'СЕТ СН'!$H$19</f>
        <v>925.91427720000013</v>
      </c>
      <c r="J103" s="37">
        <f>SUMIFS(СВЦЭМ!$C$34:$C$777,СВЦЭМ!$A$34:$A$777,$A103,СВЦЭМ!$B$34:$B$777,J$83)+'СЕТ СН'!$H$9+СВЦЭМ!$D$10+'СЕТ СН'!$H$6-'СЕТ СН'!$H$19</f>
        <v>944.63800249999997</v>
      </c>
      <c r="K103" s="37">
        <f>SUMIFS(СВЦЭМ!$C$34:$C$777,СВЦЭМ!$A$34:$A$777,$A103,СВЦЭМ!$B$34:$B$777,K$83)+'СЕТ СН'!$H$9+СВЦЭМ!$D$10+'СЕТ СН'!$H$6-'СЕТ СН'!$H$19</f>
        <v>927.75347101999989</v>
      </c>
      <c r="L103" s="37">
        <f>SUMIFS(СВЦЭМ!$C$34:$C$777,СВЦЭМ!$A$34:$A$777,$A103,СВЦЭМ!$B$34:$B$777,L$83)+'СЕТ СН'!$H$9+СВЦЭМ!$D$10+'СЕТ СН'!$H$6-'СЕТ СН'!$H$19</f>
        <v>921.77750261999984</v>
      </c>
      <c r="M103" s="37">
        <f>SUMIFS(СВЦЭМ!$C$34:$C$777,СВЦЭМ!$A$34:$A$777,$A103,СВЦЭМ!$B$34:$B$777,M$83)+'СЕТ СН'!$H$9+СВЦЭМ!$D$10+'СЕТ СН'!$H$6-'СЕТ СН'!$H$19</f>
        <v>934.31192660999989</v>
      </c>
      <c r="N103" s="37">
        <f>SUMIFS(СВЦЭМ!$C$34:$C$777,СВЦЭМ!$A$34:$A$777,$A103,СВЦЭМ!$B$34:$B$777,N$83)+'СЕТ СН'!$H$9+СВЦЭМ!$D$10+'СЕТ СН'!$H$6-'СЕТ СН'!$H$19</f>
        <v>932.66574752000008</v>
      </c>
      <c r="O103" s="37">
        <f>SUMIFS(СВЦЭМ!$C$34:$C$777,СВЦЭМ!$A$34:$A$777,$A103,СВЦЭМ!$B$34:$B$777,O$83)+'СЕТ СН'!$H$9+СВЦЭМ!$D$10+'СЕТ СН'!$H$6-'СЕТ СН'!$H$19</f>
        <v>935.85529727999995</v>
      </c>
      <c r="P103" s="37">
        <f>SUMIFS(СВЦЭМ!$C$34:$C$777,СВЦЭМ!$A$34:$A$777,$A103,СВЦЭМ!$B$34:$B$777,P$83)+'СЕТ СН'!$H$9+СВЦЭМ!$D$10+'СЕТ СН'!$H$6-'СЕТ СН'!$H$19</f>
        <v>950.10466939999981</v>
      </c>
      <c r="Q103" s="37">
        <f>SUMIFS(СВЦЭМ!$C$34:$C$777,СВЦЭМ!$A$34:$A$777,$A103,СВЦЭМ!$B$34:$B$777,Q$83)+'СЕТ СН'!$H$9+СВЦЭМ!$D$10+'СЕТ СН'!$H$6-'СЕТ СН'!$H$19</f>
        <v>951.55788899999982</v>
      </c>
      <c r="R103" s="37">
        <f>SUMIFS(СВЦЭМ!$C$34:$C$777,СВЦЭМ!$A$34:$A$777,$A103,СВЦЭМ!$B$34:$B$777,R$83)+'СЕТ СН'!$H$9+СВЦЭМ!$D$10+'СЕТ СН'!$H$6-'СЕТ СН'!$H$19</f>
        <v>964.83240915999988</v>
      </c>
      <c r="S103" s="37">
        <f>SUMIFS(СВЦЭМ!$C$34:$C$777,СВЦЭМ!$A$34:$A$777,$A103,СВЦЭМ!$B$34:$B$777,S$83)+'СЕТ СН'!$H$9+СВЦЭМ!$D$10+'СЕТ СН'!$H$6-'СЕТ СН'!$H$19</f>
        <v>953.71778379999989</v>
      </c>
      <c r="T103" s="37">
        <f>SUMIFS(СВЦЭМ!$C$34:$C$777,СВЦЭМ!$A$34:$A$777,$A103,СВЦЭМ!$B$34:$B$777,T$83)+'СЕТ СН'!$H$9+СВЦЭМ!$D$10+'СЕТ СН'!$H$6-'СЕТ СН'!$H$19</f>
        <v>929.93410317000018</v>
      </c>
      <c r="U103" s="37">
        <f>SUMIFS(СВЦЭМ!$C$34:$C$777,СВЦЭМ!$A$34:$A$777,$A103,СВЦЭМ!$B$34:$B$777,U$83)+'СЕТ СН'!$H$9+СВЦЭМ!$D$10+'СЕТ СН'!$H$6-'СЕТ СН'!$H$19</f>
        <v>924.44949216999987</v>
      </c>
      <c r="V103" s="37">
        <f>SUMIFS(СВЦЭМ!$C$34:$C$777,СВЦЭМ!$A$34:$A$777,$A103,СВЦЭМ!$B$34:$B$777,V$83)+'СЕТ СН'!$H$9+СВЦЭМ!$D$10+'СЕТ СН'!$H$6-'СЕТ СН'!$H$19</f>
        <v>881.91788194999992</v>
      </c>
      <c r="W103" s="37">
        <f>SUMIFS(СВЦЭМ!$C$34:$C$777,СВЦЭМ!$A$34:$A$777,$A103,СВЦЭМ!$B$34:$B$777,W$83)+'СЕТ СН'!$H$9+СВЦЭМ!$D$10+'СЕТ СН'!$H$6-'СЕТ СН'!$H$19</f>
        <v>893.78118386000017</v>
      </c>
      <c r="X103" s="37">
        <f>SUMIFS(СВЦЭМ!$C$34:$C$777,СВЦЭМ!$A$34:$A$777,$A103,СВЦЭМ!$B$34:$B$777,X$83)+'СЕТ СН'!$H$9+СВЦЭМ!$D$10+'СЕТ СН'!$H$6-'СЕТ СН'!$H$19</f>
        <v>923.80994527999985</v>
      </c>
      <c r="Y103" s="37">
        <f>SUMIFS(СВЦЭМ!$C$34:$C$777,СВЦЭМ!$A$34:$A$777,$A103,СВЦЭМ!$B$34:$B$777,Y$83)+'СЕТ СН'!$H$9+СВЦЭМ!$D$10+'СЕТ СН'!$H$6-'СЕТ СН'!$H$19</f>
        <v>957.50165451999976</v>
      </c>
    </row>
    <row r="104" spans="1:25" ht="15.75" x14ac:dyDescent="0.2">
      <c r="A104" s="36">
        <f t="shared" si="2"/>
        <v>43152</v>
      </c>
      <c r="B104" s="37">
        <f>SUMIFS(СВЦЭМ!$C$34:$C$777,СВЦЭМ!$A$34:$A$777,$A104,СВЦЭМ!$B$34:$B$777,B$83)+'СЕТ СН'!$H$9+СВЦЭМ!$D$10+'СЕТ СН'!$H$6-'СЕТ СН'!$H$19</f>
        <v>958.18045670000004</v>
      </c>
      <c r="C104" s="37">
        <f>SUMIFS(СВЦЭМ!$C$34:$C$777,СВЦЭМ!$A$34:$A$777,$A104,СВЦЭМ!$B$34:$B$777,C$83)+'СЕТ СН'!$H$9+СВЦЭМ!$D$10+'СЕТ СН'!$H$6-'СЕТ СН'!$H$19</f>
        <v>990.45162107999988</v>
      </c>
      <c r="D104" s="37">
        <f>SUMIFS(СВЦЭМ!$C$34:$C$777,СВЦЭМ!$A$34:$A$777,$A104,СВЦЭМ!$B$34:$B$777,D$83)+'СЕТ СН'!$H$9+СВЦЭМ!$D$10+'СЕТ СН'!$H$6-'СЕТ СН'!$H$19</f>
        <v>1067.4273984500001</v>
      </c>
      <c r="E104" s="37">
        <f>SUMIFS(СВЦЭМ!$C$34:$C$777,СВЦЭМ!$A$34:$A$777,$A104,СВЦЭМ!$B$34:$B$777,E$83)+'СЕТ СН'!$H$9+СВЦЭМ!$D$10+'СЕТ СН'!$H$6-'СЕТ СН'!$H$19</f>
        <v>1089.3489041899998</v>
      </c>
      <c r="F104" s="37">
        <f>SUMIFS(СВЦЭМ!$C$34:$C$777,СВЦЭМ!$A$34:$A$777,$A104,СВЦЭМ!$B$34:$B$777,F$83)+'СЕТ СН'!$H$9+СВЦЭМ!$D$10+'СЕТ СН'!$H$6-'СЕТ СН'!$H$19</f>
        <v>1088.9232567099998</v>
      </c>
      <c r="G104" s="37">
        <f>SUMIFS(СВЦЭМ!$C$34:$C$777,СВЦЭМ!$A$34:$A$777,$A104,СВЦЭМ!$B$34:$B$777,G$83)+'СЕТ СН'!$H$9+СВЦЭМ!$D$10+'СЕТ СН'!$H$6-'СЕТ СН'!$H$19</f>
        <v>1078.6685505400001</v>
      </c>
      <c r="H104" s="37">
        <f>SUMIFS(СВЦЭМ!$C$34:$C$777,СВЦЭМ!$A$34:$A$777,$A104,СВЦЭМ!$B$34:$B$777,H$83)+'СЕТ СН'!$H$9+СВЦЭМ!$D$10+'СЕТ СН'!$H$6-'СЕТ СН'!$H$19</f>
        <v>1019.4882014999999</v>
      </c>
      <c r="I104" s="37">
        <f>SUMIFS(СВЦЭМ!$C$34:$C$777,СВЦЭМ!$A$34:$A$777,$A104,СВЦЭМ!$B$34:$B$777,I$83)+'СЕТ СН'!$H$9+СВЦЭМ!$D$10+'СЕТ СН'!$H$6-'СЕТ СН'!$H$19</f>
        <v>947.99350591999985</v>
      </c>
      <c r="J104" s="37">
        <f>SUMIFS(СВЦЭМ!$C$34:$C$777,СВЦЭМ!$A$34:$A$777,$A104,СВЦЭМ!$B$34:$B$777,J$83)+'СЕТ СН'!$H$9+СВЦЭМ!$D$10+'СЕТ СН'!$H$6-'СЕТ СН'!$H$19</f>
        <v>953.91306344999987</v>
      </c>
      <c r="K104" s="37">
        <f>SUMIFS(СВЦЭМ!$C$34:$C$777,СВЦЭМ!$A$34:$A$777,$A104,СВЦЭМ!$B$34:$B$777,K$83)+'СЕТ СН'!$H$9+СВЦЭМ!$D$10+'СЕТ СН'!$H$6-'СЕТ СН'!$H$19</f>
        <v>920.50114110000015</v>
      </c>
      <c r="L104" s="37">
        <f>SUMIFS(СВЦЭМ!$C$34:$C$777,СВЦЭМ!$A$34:$A$777,$A104,СВЦЭМ!$B$34:$B$777,L$83)+'СЕТ СН'!$H$9+СВЦЭМ!$D$10+'СЕТ СН'!$H$6-'СЕТ СН'!$H$19</f>
        <v>913.60728742999993</v>
      </c>
      <c r="M104" s="37">
        <f>SUMIFS(СВЦЭМ!$C$34:$C$777,СВЦЭМ!$A$34:$A$777,$A104,СВЦЭМ!$B$34:$B$777,M$83)+'СЕТ СН'!$H$9+СВЦЭМ!$D$10+'СЕТ СН'!$H$6-'СЕТ СН'!$H$19</f>
        <v>926.13287453999976</v>
      </c>
      <c r="N104" s="37">
        <f>SUMIFS(СВЦЭМ!$C$34:$C$777,СВЦЭМ!$A$34:$A$777,$A104,СВЦЭМ!$B$34:$B$777,N$83)+'СЕТ СН'!$H$9+СВЦЭМ!$D$10+'СЕТ СН'!$H$6-'СЕТ СН'!$H$19</f>
        <v>914.05010800000002</v>
      </c>
      <c r="O104" s="37">
        <f>SUMIFS(СВЦЭМ!$C$34:$C$777,СВЦЭМ!$A$34:$A$777,$A104,СВЦЭМ!$B$34:$B$777,O$83)+'СЕТ СН'!$H$9+СВЦЭМ!$D$10+'СЕТ СН'!$H$6-'СЕТ СН'!$H$19</f>
        <v>912.61370885999997</v>
      </c>
      <c r="P104" s="37">
        <f>SUMIFS(СВЦЭМ!$C$34:$C$777,СВЦЭМ!$A$34:$A$777,$A104,СВЦЭМ!$B$34:$B$777,P$83)+'СЕТ СН'!$H$9+СВЦЭМ!$D$10+'СЕТ СН'!$H$6-'СЕТ СН'!$H$19</f>
        <v>927.6482794499999</v>
      </c>
      <c r="Q104" s="37">
        <f>SUMIFS(СВЦЭМ!$C$34:$C$777,СВЦЭМ!$A$34:$A$777,$A104,СВЦЭМ!$B$34:$B$777,Q$83)+'СЕТ СН'!$H$9+СВЦЭМ!$D$10+'СЕТ СН'!$H$6-'СЕТ СН'!$H$19</f>
        <v>936.56354136999983</v>
      </c>
      <c r="R104" s="37">
        <f>SUMIFS(СВЦЭМ!$C$34:$C$777,СВЦЭМ!$A$34:$A$777,$A104,СВЦЭМ!$B$34:$B$777,R$83)+'СЕТ СН'!$H$9+СВЦЭМ!$D$10+'СЕТ СН'!$H$6-'СЕТ СН'!$H$19</f>
        <v>938.28517500000009</v>
      </c>
      <c r="S104" s="37">
        <f>SUMIFS(СВЦЭМ!$C$34:$C$777,СВЦЭМ!$A$34:$A$777,$A104,СВЦЭМ!$B$34:$B$777,S$83)+'СЕТ СН'!$H$9+СВЦЭМ!$D$10+'СЕТ СН'!$H$6-'СЕТ СН'!$H$19</f>
        <v>934.19877348000011</v>
      </c>
      <c r="T104" s="37">
        <f>SUMIFS(СВЦЭМ!$C$34:$C$777,СВЦЭМ!$A$34:$A$777,$A104,СВЦЭМ!$B$34:$B$777,T$83)+'СЕТ СН'!$H$9+СВЦЭМ!$D$10+'СЕТ СН'!$H$6-'СЕТ СН'!$H$19</f>
        <v>902.13179890999993</v>
      </c>
      <c r="U104" s="37">
        <f>SUMIFS(СВЦЭМ!$C$34:$C$777,СВЦЭМ!$A$34:$A$777,$A104,СВЦЭМ!$B$34:$B$777,U$83)+'СЕТ СН'!$H$9+СВЦЭМ!$D$10+'СЕТ СН'!$H$6-'СЕТ СН'!$H$19</f>
        <v>862.1935370399998</v>
      </c>
      <c r="V104" s="37">
        <f>SUMIFS(СВЦЭМ!$C$34:$C$777,СВЦЭМ!$A$34:$A$777,$A104,СВЦЭМ!$B$34:$B$777,V$83)+'СЕТ СН'!$H$9+СВЦЭМ!$D$10+'СЕТ СН'!$H$6-'СЕТ СН'!$H$19</f>
        <v>870.27493865999998</v>
      </c>
      <c r="W104" s="37">
        <f>SUMIFS(СВЦЭМ!$C$34:$C$777,СВЦЭМ!$A$34:$A$777,$A104,СВЦЭМ!$B$34:$B$777,W$83)+'СЕТ СН'!$H$9+СВЦЭМ!$D$10+'СЕТ СН'!$H$6-'СЕТ СН'!$H$19</f>
        <v>886.5226009700001</v>
      </c>
      <c r="X104" s="37">
        <f>SUMIFS(СВЦЭМ!$C$34:$C$777,СВЦЭМ!$A$34:$A$777,$A104,СВЦЭМ!$B$34:$B$777,X$83)+'СЕТ СН'!$H$9+СВЦЭМ!$D$10+'СЕТ СН'!$H$6-'СЕТ СН'!$H$19</f>
        <v>913.31202541000005</v>
      </c>
      <c r="Y104" s="37">
        <f>SUMIFS(СВЦЭМ!$C$34:$C$777,СВЦЭМ!$A$34:$A$777,$A104,СВЦЭМ!$B$34:$B$777,Y$83)+'СЕТ СН'!$H$9+СВЦЭМ!$D$10+'СЕТ СН'!$H$6-'СЕТ СН'!$H$19</f>
        <v>939.85449445999996</v>
      </c>
    </row>
    <row r="105" spans="1:25" ht="15.75" x14ac:dyDescent="0.2">
      <c r="A105" s="36">
        <f t="shared" si="2"/>
        <v>43153</v>
      </c>
      <c r="B105" s="37">
        <f>SUMIFS(СВЦЭМ!$C$34:$C$777,СВЦЭМ!$A$34:$A$777,$A105,СВЦЭМ!$B$34:$B$777,B$83)+'СЕТ СН'!$H$9+СВЦЭМ!$D$10+'СЕТ СН'!$H$6-'СЕТ СН'!$H$19</f>
        <v>999.57330228000012</v>
      </c>
      <c r="C105" s="37">
        <f>SUMIFS(СВЦЭМ!$C$34:$C$777,СВЦЭМ!$A$34:$A$777,$A105,СВЦЭМ!$B$34:$B$777,C$83)+'СЕТ СН'!$H$9+СВЦЭМ!$D$10+'СЕТ СН'!$H$6-'СЕТ СН'!$H$19</f>
        <v>993.68811276000008</v>
      </c>
      <c r="D105" s="37">
        <f>SUMIFS(СВЦЭМ!$C$34:$C$777,СВЦЭМ!$A$34:$A$777,$A105,СВЦЭМ!$B$34:$B$777,D$83)+'СЕТ СН'!$H$9+СВЦЭМ!$D$10+'СЕТ СН'!$H$6-'СЕТ СН'!$H$19</f>
        <v>1046.9985907800001</v>
      </c>
      <c r="E105" s="37">
        <f>SUMIFS(СВЦЭМ!$C$34:$C$777,СВЦЭМ!$A$34:$A$777,$A105,СВЦЭМ!$B$34:$B$777,E$83)+'СЕТ СН'!$H$9+СВЦЭМ!$D$10+'СЕТ СН'!$H$6-'СЕТ СН'!$H$19</f>
        <v>1062.0734402200001</v>
      </c>
      <c r="F105" s="37">
        <f>SUMIFS(СВЦЭМ!$C$34:$C$777,СВЦЭМ!$A$34:$A$777,$A105,СВЦЭМ!$B$34:$B$777,F$83)+'СЕТ СН'!$H$9+СВЦЭМ!$D$10+'СЕТ СН'!$H$6-'СЕТ СН'!$H$19</f>
        <v>1066.7435653499997</v>
      </c>
      <c r="G105" s="37">
        <f>SUMIFS(СВЦЭМ!$C$34:$C$777,СВЦЭМ!$A$34:$A$777,$A105,СВЦЭМ!$B$34:$B$777,G$83)+'СЕТ СН'!$H$9+СВЦЭМ!$D$10+'СЕТ СН'!$H$6-'СЕТ СН'!$H$19</f>
        <v>1049.7810036299998</v>
      </c>
      <c r="H105" s="37">
        <f>SUMIFS(СВЦЭМ!$C$34:$C$777,СВЦЭМ!$A$34:$A$777,$A105,СВЦЭМ!$B$34:$B$777,H$83)+'СЕТ СН'!$H$9+СВЦЭМ!$D$10+'СЕТ СН'!$H$6-'СЕТ СН'!$H$19</f>
        <v>997.35712759</v>
      </c>
      <c r="I105" s="37">
        <f>SUMIFS(СВЦЭМ!$C$34:$C$777,СВЦЭМ!$A$34:$A$777,$A105,СВЦЭМ!$B$34:$B$777,I$83)+'СЕТ СН'!$H$9+СВЦЭМ!$D$10+'СЕТ СН'!$H$6-'СЕТ СН'!$H$19</f>
        <v>915.24729088000015</v>
      </c>
      <c r="J105" s="37">
        <f>SUMIFS(СВЦЭМ!$C$34:$C$777,СВЦЭМ!$A$34:$A$777,$A105,СВЦЭМ!$B$34:$B$777,J$83)+'СЕТ СН'!$H$9+СВЦЭМ!$D$10+'СЕТ СН'!$H$6-'СЕТ СН'!$H$19</f>
        <v>907.3476805900001</v>
      </c>
      <c r="K105" s="37">
        <f>SUMIFS(СВЦЭМ!$C$34:$C$777,СВЦЭМ!$A$34:$A$777,$A105,СВЦЭМ!$B$34:$B$777,K$83)+'СЕТ СН'!$H$9+СВЦЭМ!$D$10+'СЕТ СН'!$H$6-'СЕТ СН'!$H$19</f>
        <v>877.11963956000011</v>
      </c>
      <c r="L105" s="37">
        <f>SUMIFS(СВЦЭМ!$C$34:$C$777,СВЦЭМ!$A$34:$A$777,$A105,СВЦЭМ!$B$34:$B$777,L$83)+'СЕТ СН'!$H$9+СВЦЭМ!$D$10+'СЕТ СН'!$H$6-'СЕТ СН'!$H$19</f>
        <v>877.9707358400002</v>
      </c>
      <c r="M105" s="37">
        <f>SUMIFS(СВЦЭМ!$C$34:$C$777,СВЦЭМ!$A$34:$A$777,$A105,СВЦЭМ!$B$34:$B$777,M$83)+'СЕТ СН'!$H$9+СВЦЭМ!$D$10+'СЕТ СН'!$H$6-'СЕТ СН'!$H$19</f>
        <v>894.79151108999997</v>
      </c>
      <c r="N105" s="37">
        <f>SUMIFS(СВЦЭМ!$C$34:$C$777,СВЦЭМ!$A$34:$A$777,$A105,СВЦЭМ!$B$34:$B$777,N$83)+'СЕТ СН'!$H$9+СВЦЭМ!$D$10+'СЕТ СН'!$H$6-'СЕТ СН'!$H$19</f>
        <v>909.61323739000011</v>
      </c>
      <c r="O105" s="37">
        <f>SUMIFS(СВЦЭМ!$C$34:$C$777,СВЦЭМ!$A$34:$A$777,$A105,СВЦЭМ!$B$34:$B$777,O$83)+'СЕТ СН'!$H$9+СВЦЭМ!$D$10+'СЕТ СН'!$H$6-'СЕТ СН'!$H$19</f>
        <v>915.81616041000018</v>
      </c>
      <c r="P105" s="37">
        <f>SUMIFS(СВЦЭМ!$C$34:$C$777,СВЦЭМ!$A$34:$A$777,$A105,СВЦЭМ!$B$34:$B$777,P$83)+'СЕТ СН'!$H$9+СВЦЭМ!$D$10+'СЕТ СН'!$H$6-'СЕТ СН'!$H$19</f>
        <v>932.90942053999981</v>
      </c>
      <c r="Q105" s="37">
        <f>SUMIFS(СВЦЭМ!$C$34:$C$777,СВЦЭМ!$A$34:$A$777,$A105,СВЦЭМ!$B$34:$B$777,Q$83)+'СЕТ СН'!$H$9+СВЦЭМ!$D$10+'СЕТ СН'!$H$6-'СЕТ СН'!$H$19</f>
        <v>949.69186654999987</v>
      </c>
      <c r="R105" s="37">
        <f>SUMIFS(СВЦЭМ!$C$34:$C$777,СВЦЭМ!$A$34:$A$777,$A105,СВЦЭМ!$B$34:$B$777,R$83)+'СЕТ СН'!$H$9+СВЦЭМ!$D$10+'СЕТ СН'!$H$6-'СЕТ СН'!$H$19</f>
        <v>960.47756377000007</v>
      </c>
      <c r="S105" s="37">
        <f>SUMIFS(СВЦЭМ!$C$34:$C$777,СВЦЭМ!$A$34:$A$777,$A105,СВЦЭМ!$B$34:$B$777,S$83)+'СЕТ СН'!$H$9+СВЦЭМ!$D$10+'СЕТ СН'!$H$6-'СЕТ СН'!$H$19</f>
        <v>956.98231412999996</v>
      </c>
      <c r="T105" s="37">
        <f>SUMIFS(СВЦЭМ!$C$34:$C$777,СВЦЭМ!$A$34:$A$777,$A105,СВЦЭМ!$B$34:$B$777,T$83)+'СЕТ СН'!$H$9+СВЦЭМ!$D$10+'СЕТ СН'!$H$6-'СЕТ СН'!$H$19</f>
        <v>919.42554867000001</v>
      </c>
      <c r="U105" s="37">
        <f>SUMIFS(СВЦЭМ!$C$34:$C$777,СВЦЭМ!$A$34:$A$777,$A105,СВЦЭМ!$B$34:$B$777,U$83)+'СЕТ СН'!$H$9+СВЦЭМ!$D$10+'СЕТ СН'!$H$6-'СЕТ СН'!$H$19</f>
        <v>887.98571459000016</v>
      </c>
      <c r="V105" s="37">
        <f>SUMIFS(СВЦЭМ!$C$34:$C$777,СВЦЭМ!$A$34:$A$777,$A105,СВЦЭМ!$B$34:$B$777,V$83)+'СЕТ СН'!$H$9+СВЦЭМ!$D$10+'СЕТ СН'!$H$6-'СЕТ СН'!$H$19</f>
        <v>902.68924857000013</v>
      </c>
      <c r="W105" s="37">
        <f>SUMIFS(СВЦЭМ!$C$34:$C$777,СВЦЭМ!$A$34:$A$777,$A105,СВЦЭМ!$B$34:$B$777,W$83)+'СЕТ СН'!$H$9+СВЦЭМ!$D$10+'СЕТ СН'!$H$6-'СЕТ СН'!$H$19</f>
        <v>911.84897021000018</v>
      </c>
      <c r="X105" s="37">
        <f>SUMIFS(СВЦЭМ!$C$34:$C$777,СВЦЭМ!$A$34:$A$777,$A105,СВЦЭМ!$B$34:$B$777,X$83)+'СЕТ СН'!$H$9+СВЦЭМ!$D$10+'СЕТ СН'!$H$6-'СЕТ СН'!$H$19</f>
        <v>935.8426830300001</v>
      </c>
      <c r="Y105" s="37">
        <f>SUMIFS(СВЦЭМ!$C$34:$C$777,СВЦЭМ!$A$34:$A$777,$A105,СВЦЭМ!$B$34:$B$777,Y$83)+'СЕТ СН'!$H$9+СВЦЭМ!$D$10+'СЕТ СН'!$H$6-'СЕТ СН'!$H$19</f>
        <v>977.61663001999989</v>
      </c>
    </row>
    <row r="106" spans="1:25" ht="15.75" x14ac:dyDescent="0.2">
      <c r="A106" s="36">
        <f t="shared" si="2"/>
        <v>43154</v>
      </c>
      <c r="B106" s="37">
        <f>SUMIFS(СВЦЭМ!$C$34:$C$777,СВЦЭМ!$A$34:$A$777,$A106,СВЦЭМ!$B$34:$B$777,B$83)+'СЕТ СН'!$H$9+СВЦЭМ!$D$10+'СЕТ СН'!$H$6-'СЕТ СН'!$H$19</f>
        <v>986.22984504999988</v>
      </c>
      <c r="C106" s="37">
        <f>SUMIFS(СВЦЭМ!$C$34:$C$777,СВЦЭМ!$A$34:$A$777,$A106,СВЦЭМ!$B$34:$B$777,C$83)+'СЕТ СН'!$H$9+СВЦЭМ!$D$10+'СЕТ СН'!$H$6-'СЕТ СН'!$H$19</f>
        <v>1024.1485613700002</v>
      </c>
      <c r="D106" s="37">
        <f>SUMIFS(СВЦЭМ!$C$34:$C$777,СВЦЭМ!$A$34:$A$777,$A106,СВЦЭМ!$B$34:$B$777,D$83)+'СЕТ СН'!$H$9+СВЦЭМ!$D$10+'СЕТ СН'!$H$6-'СЕТ СН'!$H$19</f>
        <v>1061.66781145</v>
      </c>
      <c r="E106" s="37">
        <f>SUMIFS(СВЦЭМ!$C$34:$C$777,СВЦЭМ!$A$34:$A$777,$A106,СВЦЭМ!$B$34:$B$777,E$83)+'СЕТ СН'!$H$9+СВЦЭМ!$D$10+'СЕТ СН'!$H$6-'СЕТ СН'!$H$19</f>
        <v>1062.9274529599998</v>
      </c>
      <c r="F106" s="37">
        <f>SUMIFS(СВЦЭМ!$C$34:$C$777,СВЦЭМ!$A$34:$A$777,$A106,СВЦЭМ!$B$34:$B$777,F$83)+'СЕТ СН'!$H$9+СВЦЭМ!$D$10+'СЕТ СН'!$H$6-'СЕТ СН'!$H$19</f>
        <v>1057.6863297800001</v>
      </c>
      <c r="G106" s="37">
        <f>SUMIFS(СВЦЭМ!$C$34:$C$777,СВЦЭМ!$A$34:$A$777,$A106,СВЦЭМ!$B$34:$B$777,G$83)+'СЕТ СН'!$H$9+СВЦЭМ!$D$10+'СЕТ СН'!$H$6-'СЕТ СН'!$H$19</f>
        <v>1046.6894445399998</v>
      </c>
      <c r="H106" s="37">
        <f>SUMIFS(СВЦЭМ!$C$34:$C$777,СВЦЭМ!$A$34:$A$777,$A106,СВЦЭМ!$B$34:$B$777,H$83)+'СЕТ СН'!$H$9+СВЦЭМ!$D$10+'СЕТ СН'!$H$6-'СЕТ СН'!$H$19</f>
        <v>1027.3389983399998</v>
      </c>
      <c r="I106" s="37">
        <f>SUMIFS(СВЦЭМ!$C$34:$C$777,СВЦЭМ!$A$34:$A$777,$A106,СВЦЭМ!$B$34:$B$777,I$83)+'СЕТ СН'!$H$9+СВЦЭМ!$D$10+'СЕТ СН'!$H$6-'СЕТ СН'!$H$19</f>
        <v>959.37155121999979</v>
      </c>
      <c r="J106" s="37">
        <f>SUMIFS(СВЦЭМ!$C$34:$C$777,СВЦЭМ!$A$34:$A$777,$A106,СВЦЭМ!$B$34:$B$777,J$83)+'СЕТ СН'!$H$9+СВЦЭМ!$D$10+'СЕТ СН'!$H$6-'СЕТ СН'!$H$19</f>
        <v>917.93604113999993</v>
      </c>
      <c r="K106" s="37">
        <f>SUMIFS(СВЦЭМ!$C$34:$C$777,СВЦЭМ!$A$34:$A$777,$A106,СВЦЭМ!$B$34:$B$777,K$83)+'СЕТ СН'!$H$9+СВЦЭМ!$D$10+'СЕТ СН'!$H$6-'СЕТ СН'!$H$19</f>
        <v>877.31584738999993</v>
      </c>
      <c r="L106" s="37">
        <f>SUMIFS(СВЦЭМ!$C$34:$C$777,СВЦЭМ!$A$34:$A$777,$A106,СВЦЭМ!$B$34:$B$777,L$83)+'СЕТ СН'!$H$9+СВЦЭМ!$D$10+'СЕТ СН'!$H$6-'СЕТ СН'!$H$19</f>
        <v>858.73091059000001</v>
      </c>
      <c r="M106" s="37">
        <f>SUMIFS(СВЦЭМ!$C$34:$C$777,СВЦЭМ!$A$34:$A$777,$A106,СВЦЭМ!$B$34:$B$777,M$83)+'СЕТ СН'!$H$9+СВЦЭМ!$D$10+'СЕТ СН'!$H$6-'СЕТ СН'!$H$19</f>
        <v>867.87637047999999</v>
      </c>
      <c r="N106" s="37">
        <f>SUMIFS(СВЦЭМ!$C$34:$C$777,СВЦЭМ!$A$34:$A$777,$A106,СВЦЭМ!$B$34:$B$777,N$83)+'СЕТ СН'!$H$9+СВЦЭМ!$D$10+'СЕТ СН'!$H$6-'СЕТ СН'!$H$19</f>
        <v>874.1328703800001</v>
      </c>
      <c r="O106" s="37">
        <f>SUMIFS(СВЦЭМ!$C$34:$C$777,СВЦЭМ!$A$34:$A$777,$A106,СВЦЭМ!$B$34:$B$777,O$83)+'СЕТ СН'!$H$9+СВЦЭМ!$D$10+'СЕТ СН'!$H$6-'СЕТ СН'!$H$19</f>
        <v>891.68217565999987</v>
      </c>
      <c r="P106" s="37">
        <f>SUMIFS(СВЦЭМ!$C$34:$C$777,СВЦЭМ!$A$34:$A$777,$A106,СВЦЭМ!$B$34:$B$777,P$83)+'СЕТ СН'!$H$9+СВЦЭМ!$D$10+'СЕТ СН'!$H$6-'СЕТ СН'!$H$19</f>
        <v>913.25075484999991</v>
      </c>
      <c r="Q106" s="37">
        <f>SUMIFS(СВЦЭМ!$C$34:$C$777,СВЦЭМ!$A$34:$A$777,$A106,СВЦЭМ!$B$34:$B$777,Q$83)+'СЕТ СН'!$H$9+СВЦЭМ!$D$10+'СЕТ СН'!$H$6-'СЕТ СН'!$H$19</f>
        <v>922.60869155000012</v>
      </c>
      <c r="R106" s="37">
        <f>SUMIFS(СВЦЭМ!$C$34:$C$777,СВЦЭМ!$A$34:$A$777,$A106,СВЦЭМ!$B$34:$B$777,R$83)+'СЕТ СН'!$H$9+СВЦЭМ!$D$10+'СЕТ СН'!$H$6-'СЕТ СН'!$H$19</f>
        <v>923.28228364000017</v>
      </c>
      <c r="S106" s="37">
        <f>SUMIFS(СВЦЭМ!$C$34:$C$777,СВЦЭМ!$A$34:$A$777,$A106,СВЦЭМ!$B$34:$B$777,S$83)+'СЕТ СН'!$H$9+СВЦЭМ!$D$10+'СЕТ СН'!$H$6-'СЕТ СН'!$H$19</f>
        <v>910.28371854</v>
      </c>
      <c r="T106" s="37">
        <f>SUMIFS(СВЦЭМ!$C$34:$C$777,СВЦЭМ!$A$34:$A$777,$A106,СВЦЭМ!$B$34:$B$777,T$83)+'СЕТ СН'!$H$9+СВЦЭМ!$D$10+'СЕТ СН'!$H$6-'СЕТ СН'!$H$19</f>
        <v>871.9806022099998</v>
      </c>
      <c r="U106" s="37">
        <f>SUMIFS(СВЦЭМ!$C$34:$C$777,СВЦЭМ!$A$34:$A$777,$A106,СВЦЭМ!$B$34:$B$777,U$83)+'СЕТ СН'!$H$9+СВЦЭМ!$D$10+'СЕТ СН'!$H$6-'СЕТ СН'!$H$19</f>
        <v>838.26221455999996</v>
      </c>
      <c r="V106" s="37">
        <f>SUMIFS(СВЦЭМ!$C$34:$C$777,СВЦЭМ!$A$34:$A$777,$A106,СВЦЭМ!$B$34:$B$777,V$83)+'СЕТ СН'!$H$9+СВЦЭМ!$D$10+'СЕТ СН'!$H$6-'СЕТ СН'!$H$19</f>
        <v>852.82374583000012</v>
      </c>
      <c r="W106" s="37">
        <f>SUMIFS(СВЦЭМ!$C$34:$C$777,СВЦЭМ!$A$34:$A$777,$A106,СВЦЭМ!$B$34:$B$777,W$83)+'СЕТ СН'!$H$9+СВЦЭМ!$D$10+'СЕТ СН'!$H$6-'СЕТ СН'!$H$19</f>
        <v>856.10649204000003</v>
      </c>
      <c r="X106" s="37">
        <f>SUMIFS(СВЦЭМ!$C$34:$C$777,СВЦЭМ!$A$34:$A$777,$A106,СВЦЭМ!$B$34:$B$777,X$83)+'СЕТ СН'!$H$9+СВЦЭМ!$D$10+'СЕТ СН'!$H$6-'СЕТ СН'!$H$19</f>
        <v>883.59232682999993</v>
      </c>
      <c r="Y106" s="37">
        <f>SUMIFS(СВЦЭМ!$C$34:$C$777,СВЦЭМ!$A$34:$A$777,$A106,СВЦЭМ!$B$34:$B$777,Y$83)+'СЕТ СН'!$H$9+СВЦЭМ!$D$10+'СЕТ СН'!$H$6-'СЕТ СН'!$H$19</f>
        <v>919.21625799000014</v>
      </c>
    </row>
    <row r="107" spans="1:25" ht="15.75" x14ac:dyDescent="0.2">
      <c r="A107" s="36">
        <f t="shared" si="2"/>
        <v>43155</v>
      </c>
      <c r="B107" s="37">
        <f>SUMIFS(СВЦЭМ!$C$34:$C$777,СВЦЭМ!$A$34:$A$777,$A107,СВЦЭМ!$B$34:$B$777,B$83)+'СЕТ СН'!$H$9+СВЦЭМ!$D$10+'СЕТ СН'!$H$6-'СЕТ СН'!$H$19</f>
        <v>960.46496124999987</v>
      </c>
      <c r="C107" s="37">
        <f>SUMIFS(СВЦЭМ!$C$34:$C$777,СВЦЭМ!$A$34:$A$777,$A107,СВЦЭМ!$B$34:$B$777,C$83)+'СЕТ СН'!$H$9+СВЦЭМ!$D$10+'СЕТ СН'!$H$6-'СЕТ СН'!$H$19</f>
        <v>996.73342405999995</v>
      </c>
      <c r="D107" s="37">
        <f>SUMIFS(СВЦЭМ!$C$34:$C$777,СВЦЭМ!$A$34:$A$777,$A107,СВЦЭМ!$B$34:$B$777,D$83)+'СЕТ СН'!$H$9+СВЦЭМ!$D$10+'СЕТ СН'!$H$6-'СЕТ СН'!$H$19</f>
        <v>1055.5490013999997</v>
      </c>
      <c r="E107" s="37">
        <f>SUMIFS(СВЦЭМ!$C$34:$C$777,СВЦЭМ!$A$34:$A$777,$A107,СВЦЭМ!$B$34:$B$777,E$83)+'СЕТ СН'!$H$9+СВЦЭМ!$D$10+'СЕТ СН'!$H$6-'СЕТ СН'!$H$19</f>
        <v>1065.68829998</v>
      </c>
      <c r="F107" s="37">
        <f>SUMIFS(СВЦЭМ!$C$34:$C$777,СВЦЭМ!$A$34:$A$777,$A107,СВЦЭМ!$B$34:$B$777,F$83)+'СЕТ СН'!$H$9+СВЦЭМ!$D$10+'СЕТ СН'!$H$6-'СЕТ СН'!$H$19</f>
        <v>1069.3527410000002</v>
      </c>
      <c r="G107" s="37">
        <f>SUMIFS(СВЦЭМ!$C$34:$C$777,СВЦЭМ!$A$34:$A$777,$A107,СВЦЭМ!$B$34:$B$777,G$83)+'СЕТ СН'!$H$9+СВЦЭМ!$D$10+'СЕТ СН'!$H$6-'СЕТ СН'!$H$19</f>
        <v>1057.4779405700001</v>
      </c>
      <c r="H107" s="37">
        <f>SUMIFS(СВЦЭМ!$C$34:$C$777,СВЦЭМ!$A$34:$A$777,$A107,СВЦЭМ!$B$34:$B$777,H$83)+'СЕТ СН'!$H$9+СВЦЭМ!$D$10+'СЕТ СН'!$H$6-'СЕТ СН'!$H$19</f>
        <v>1034.6683269300001</v>
      </c>
      <c r="I107" s="37">
        <f>SUMIFS(СВЦЭМ!$C$34:$C$777,СВЦЭМ!$A$34:$A$777,$A107,СВЦЭМ!$B$34:$B$777,I$83)+'СЕТ СН'!$H$9+СВЦЭМ!$D$10+'СЕТ СН'!$H$6-'СЕТ СН'!$H$19</f>
        <v>969.20634960000018</v>
      </c>
      <c r="J107" s="37">
        <f>SUMIFS(СВЦЭМ!$C$34:$C$777,СВЦЭМ!$A$34:$A$777,$A107,СВЦЭМ!$B$34:$B$777,J$83)+'СЕТ СН'!$H$9+СВЦЭМ!$D$10+'СЕТ СН'!$H$6-'СЕТ СН'!$H$19</f>
        <v>937.6162944099998</v>
      </c>
      <c r="K107" s="37">
        <f>SUMIFS(СВЦЭМ!$C$34:$C$777,СВЦЭМ!$A$34:$A$777,$A107,СВЦЭМ!$B$34:$B$777,K$83)+'СЕТ СН'!$H$9+СВЦЭМ!$D$10+'СЕТ СН'!$H$6-'СЕТ СН'!$H$19</f>
        <v>894.69806524999979</v>
      </c>
      <c r="L107" s="37">
        <f>SUMIFS(СВЦЭМ!$C$34:$C$777,СВЦЭМ!$A$34:$A$777,$A107,СВЦЭМ!$B$34:$B$777,L$83)+'СЕТ СН'!$H$9+СВЦЭМ!$D$10+'СЕТ СН'!$H$6-'СЕТ СН'!$H$19</f>
        <v>864.05044634999979</v>
      </c>
      <c r="M107" s="37">
        <f>SUMIFS(СВЦЭМ!$C$34:$C$777,СВЦЭМ!$A$34:$A$777,$A107,СВЦЭМ!$B$34:$B$777,M$83)+'СЕТ СН'!$H$9+СВЦЭМ!$D$10+'СЕТ СН'!$H$6-'СЕТ СН'!$H$19</f>
        <v>869.29983353</v>
      </c>
      <c r="N107" s="37">
        <f>SUMIFS(СВЦЭМ!$C$34:$C$777,СВЦЭМ!$A$34:$A$777,$A107,СВЦЭМ!$B$34:$B$777,N$83)+'СЕТ СН'!$H$9+СВЦЭМ!$D$10+'СЕТ СН'!$H$6-'СЕТ СН'!$H$19</f>
        <v>879.09563889999993</v>
      </c>
      <c r="O107" s="37">
        <f>SUMIFS(СВЦЭМ!$C$34:$C$777,СВЦЭМ!$A$34:$A$777,$A107,СВЦЭМ!$B$34:$B$777,O$83)+'СЕТ СН'!$H$9+СВЦЭМ!$D$10+'СЕТ СН'!$H$6-'СЕТ СН'!$H$19</f>
        <v>891.50887724999995</v>
      </c>
      <c r="P107" s="37">
        <f>SUMIFS(СВЦЭМ!$C$34:$C$777,СВЦЭМ!$A$34:$A$777,$A107,СВЦЭМ!$B$34:$B$777,P$83)+'СЕТ СН'!$H$9+СВЦЭМ!$D$10+'СЕТ СН'!$H$6-'СЕТ СН'!$H$19</f>
        <v>909.54788814000005</v>
      </c>
      <c r="Q107" s="37">
        <f>SUMIFS(СВЦЭМ!$C$34:$C$777,СВЦЭМ!$A$34:$A$777,$A107,СВЦЭМ!$B$34:$B$777,Q$83)+'СЕТ СН'!$H$9+СВЦЭМ!$D$10+'СЕТ СН'!$H$6-'СЕТ СН'!$H$19</f>
        <v>925.32479075000003</v>
      </c>
      <c r="R107" s="37">
        <f>SUMIFS(СВЦЭМ!$C$34:$C$777,СВЦЭМ!$A$34:$A$777,$A107,СВЦЭМ!$B$34:$B$777,R$83)+'СЕТ СН'!$H$9+СВЦЭМ!$D$10+'СЕТ СН'!$H$6-'СЕТ СН'!$H$19</f>
        <v>940.81887331000019</v>
      </c>
      <c r="S107" s="37">
        <f>SUMIFS(СВЦЭМ!$C$34:$C$777,СВЦЭМ!$A$34:$A$777,$A107,СВЦЭМ!$B$34:$B$777,S$83)+'СЕТ СН'!$H$9+СВЦЭМ!$D$10+'СЕТ СН'!$H$6-'СЕТ СН'!$H$19</f>
        <v>930.70240356999977</v>
      </c>
      <c r="T107" s="37">
        <f>SUMIFS(СВЦЭМ!$C$34:$C$777,СВЦЭМ!$A$34:$A$777,$A107,СВЦЭМ!$B$34:$B$777,T$83)+'СЕТ СН'!$H$9+СВЦЭМ!$D$10+'СЕТ СН'!$H$6-'СЕТ СН'!$H$19</f>
        <v>891.42225466000002</v>
      </c>
      <c r="U107" s="37">
        <f>SUMIFS(СВЦЭМ!$C$34:$C$777,СВЦЭМ!$A$34:$A$777,$A107,СВЦЭМ!$B$34:$B$777,U$83)+'СЕТ СН'!$H$9+СВЦЭМ!$D$10+'СЕТ СН'!$H$6-'СЕТ СН'!$H$19</f>
        <v>850.31664254999998</v>
      </c>
      <c r="V107" s="37">
        <f>SUMIFS(СВЦЭМ!$C$34:$C$777,СВЦЭМ!$A$34:$A$777,$A107,СВЦЭМ!$B$34:$B$777,V$83)+'СЕТ СН'!$H$9+СВЦЭМ!$D$10+'СЕТ СН'!$H$6-'СЕТ СН'!$H$19</f>
        <v>860.17413227000009</v>
      </c>
      <c r="W107" s="37">
        <f>SUMIFS(СВЦЭМ!$C$34:$C$777,СВЦЭМ!$A$34:$A$777,$A107,СВЦЭМ!$B$34:$B$777,W$83)+'СЕТ СН'!$H$9+СВЦЭМ!$D$10+'СЕТ СН'!$H$6-'СЕТ СН'!$H$19</f>
        <v>860.29433901000004</v>
      </c>
      <c r="X107" s="37">
        <f>SUMIFS(СВЦЭМ!$C$34:$C$777,СВЦЭМ!$A$34:$A$777,$A107,СВЦЭМ!$B$34:$B$777,X$83)+'СЕТ СН'!$H$9+СВЦЭМ!$D$10+'СЕТ СН'!$H$6-'СЕТ СН'!$H$19</f>
        <v>894.30145865999987</v>
      </c>
      <c r="Y107" s="37">
        <f>SUMIFS(СВЦЭМ!$C$34:$C$777,СВЦЭМ!$A$34:$A$777,$A107,СВЦЭМ!$B$34:$B$777,Y$83)+'СЕТ СН'!$H$9+СВЦЭМ!$D$10+'СЕТ СН'!$H$6-'СЕТ СН'!$H$19</f>
        <v>932.95485052000015</v>
      </c>
    </row>
    <row r="108" spans="1:25" ht="15.75" x14ac:dyDescent="0.2">
      <c r="A108" s="36">
        <f t="shared" si="2"/>
        <v>43156</v>
      </c>
      <c r="B108" s="37">
        <f>SUMIFS(СВЦЭМ!$C$34:$C$777,СВЦЭМ!$A$34:$A$777,$A108,СВЦЭМ!$B$34:$B$777,B$83)+'СЕТ СН'!$H$9+СВЦЭМ!$D$10+'СЕТ СН'!$H$6-'СЕТ СН'!$H$19</f>
        <v>945.03443879999998</v>
      </c>
      <c r="C108" s="37">
        <f>SUMIFS(СВЦЭМ!$C$34:$C$777,СВЦЭМ!$A$34:$A$777,$A108,СВЦЭМ!$B$34:$B$777,C$83)+'СЕТ СН'!$H$9+СВЦЭМ!$D$10+'СЕТ СН'!$H$6-'СЕТ СН'!$H$19</f>
        <v>968.80015793999985</v>
      </c>
      <c r="D108" s="37">
        <f>SUMIFS(СВЦЭМ!$C$34:$C$777,СВЦЭМ!$A$34:$A$777,$A108,СВЦЭМ!$B$34:$B$777,D$83)+'СЕТ СН'!$H$9+СВЦЭМ!$D$10+'СЕТ СН'!$H$6-'СЕТ СН'!$H$19</f>
        <v>1025.1626782600001</v>
      </c>
      <c r="E108" s="37">
        <f>SUMIFS(СВЦЭМ!$C$34:$C$777,СВЦЭМ!$A$34:$A$777,$A108,СВЦЭМ!$B$34:$B$777,E$83)+'СЕТ СН'!$H$9+СВЦЭМ!$D$10+'СЕТ СН'!$H$6-'СЕТ СН'!$H$19</f>
        <v>1036.2255381699997</v>
      </c>
      <c r="F108" s="37">
        <f>SUMIFS(СВЦЭМ!$C$34:$C$777,СВЦЭМ!$A$34:$A$777,$A108,СВЦЭМ!$B$34:$B$777,F$83)+'СЕТ СН'!$H$9+СВЦЭМ!$D$10+'СЕТ СН'!$H$6-'СЕТ СН'!$H$19</f>
        <v>1039.3646103000001</v>
      </c>
      <c r="G108" s="37">
        <f>SUMIFS(СВЦЭМ!$C$34:$C$777,СВЦЭМ!$A$34:$A$777,$A108,СВЦЭМ!$B$34:$B$777,G$83)+'СЕТ СН'!$H$9+СВЦЭМ!$D$10+'СЕТ СН'!$H$6-'СЕТ СН'!$H$19</f>
        <v>1029.5105613800001</v>
      </c>
      <c r="H108" s="37">
        <f>SUMIFS(СВЦЭМ!$C$34:$C$777,СВЦЭМ!$A$34:$A$777,$A108,СВЦЭМ!$B$34:$B$777,H$83)+'СЕТ СН'!$H$9+СВЦЭМ!$D$10+'СЕТ СН'!$H$6-'СЕТ СН'!$H$19</f>
        <v>1011.3383157700001</v>
      </c>
      <c r="I108" s="37">
        <f>SUMIFS(СВЦЭМ!$C$34:$C$777,СВЦЭМ!$A$34:$A$777,$A108,СВЦЭМ!$B$34:$B$777,I$83)+'СЕТ СН'!$H$9+СВЦЭМ!$D$10+'СЕТ СН'!$H$6-'СЕТ СН'!$H$19</f>
        <v>958.36685981999983</v>
      </c>
      <c r="J108" s="37">
        <f>SUMIFS(СВЦЭМ!$C$34:$C$777,СВЦЭМ!$A$34:$A$777,$A108,СВЦЭМ!$B$34:$B$777,J$83)+'СЕТ СН'!$H$9+СВЦЭМ!$D$10+'СЕТ СН'!$H$6-'СЕТ СН'!$H$19</f>
        <v>937.89317847999985</v>
      </c>
      <c r="K108" s="37">
        <f>SUMIFS(СВЦЭМ!$C$34:$C$777,СВЦЭМ!$A$34:$A$777,$A108,СВЦЭМ!$B$34:$B$777,K$83)+'СЕТ СН'!$H$9+СВЦЭМ!$D$10+'СЕТ СН'!$H$6-'СЕТ СН'!$H$19</f>
        <v>888.79190840000012</v>
      </c>
      <c r="L108" s="37">
        <f>SUMIFS(СВЦЭМ!$C$34:$C$777,СВЦЭМ!$A$34:$A$777,$A108,СВЦЭМ!$B$34:$B$777,L$83)+'СЕТ СН'!$H$9+СВЦЭМ!$D$10+'СЕТ СН'!$H$6-'СЕТ СН'!$H$19</f>
        <v>855.87363759999982</v>
      </c>
      <c r="M108" s="37">
        <f>SUMIFS(СВЦЭМ!$C$34:$C$777,СВЦЭМ!$A$34:$A$777,$A108,СВЦЭМ!$B$34:$B$777,M$83)+'СЕТ СН'!$H$9+СВЦЭМ!$D$10+'СЕТ СН'!$H$6-'СЕТ СН'!$H$19</f>
        <v>860.28168925000011</v>
      </c>
      <c r="N108" s="37">
        <f>SUMIFS(СВЦЭМ!$C$34:$C$777,СВЦЭМ!$A$34:$A$777,$A108,СВЦЭМ!$B$34:$B$777,N$83)+'СЕТ СН'!$H$9+СВЦЭМ!$D$10+'СЕТ СН'!$H$6-'СЕТ СН'!$H$19</f>
        <v>869.26956995000012</v>
      </c>
      <c r="O108" s="37">
        <f>SUMIFS(СВЦЭМ!$C$34:$C$777,СВЦЭМ!$A$34:$A$777,$A108,СВЦЭМ!$B$34:$B$777,O$83)+'СЕТ СН'!$H$9+СВЦЭМ!$D$10+'СЕТ СН'!$H$6-'СЕТ СН'!$H$19</f>
        <v>878.6139456799998</v>
      </c>
      <c r="P108" s="37">
        <f>SUMIFS(СВЦЭМ!$C$34:$C$777,СВЦЭМ!$A$34:$A$777,$A108,СВЦЭМ!$B$34:$B$777,P$83)+'СЕТ СН'!$H$9+СВЦЭМ!$D$10+'СЕТ СН'!$H$6-'СЕТ СН'!$H$19</f>
        <v>894.65699290999976</v>
      </c>
      <c r="Q108" s="37">
        <f>SUMIFS(СВЦЭМ!$C$34:$C$777,СВЦЭМ!$A$34:$A$777,$A108,СВЦЭМ!$B$34:$B$777,Q$83)+'СЕТ СН'!$H$9+СВЦЭМ!$D$10+'СЕТ СН'!$H$6-'СЕТ СН'!$H$19</f>
        <v>903.03072402999999</v>
      </c>
      <c r="R108" s="37">
        <f>SUMIFS(СВЦЭМ!$C$34:$C$777,СВЦЭМ!$A$34:$A$777,$A108,СВЦЭМ!$B$34:$B$777,R$83)+'СЕТ СН'!$H$9+СВЦЭМ!$D$10+'СЕТ СН'!$H$6-'СЕТ СН'!$H$19</f>
        <v>909.02512540999999</v>
      </c>
      <c r="S108" s="37">
        <f>SUMIFS(СВЦЭМ!$C$34:$C$777,СВЦЭМ!$A$34:$A$777,$A108,СВЦЭМ!$B$34:$B$777,S$83)+'СЕТ СН'!$H$9+СВЦЭМ!$D$10+'СЕТ СН'!$H$6-'СЕТ СН'!$H$19</f>
        <v>895.4579815100002</v>
      </c>
      <c r="T108" s="37">
        <f>SUMIFS(СВЦЭМ!$C$34:$C$777,СВЦЭМ!$A$34:$A$777,$A108,СВЦЭМ!$B$34:$B$777,T$83)+'СЕТ СН'!$H$9+СВЦЭМ!$D$10+'СЕТ СН'!$H$6-'СЕТ СН'!$H$19</f>
        <v>859.69889484999987</v>
      </c>
      <c r="U108" s="37">
        <f>SUMIFS(СВЦЭМ!$C$34:$C$777,СВЦЭМ!$A$34:$A$777,$A108,СВЦЭМ!$B$34:$B$777,U$83)+'СЕТ СН'!$H$9+СВЦЭМ!$D$10+'СЕТ СН'!$H$6-'СЕТ СН'!$H$19</f>
        <v>822.0615876999999</v>
      </c>
      <c r="V108" s="37">
        <f>SUMIFS(СВЦЭМ!$C$34:$C$777,СВЦЭМ!$A$34:$A$777,$A108,СВЦЭМ!$B$34:$B$777,V$83)+'СЕТ СН'!$H$9+СВЦЭМ!$D$10+'СЕТ СН'!$H$6-'СЕТ СН'!$H$19</f>
        <v>828.9454665999998</v>
      </c>
      <c r="W108" s="37">
        <f>SUMIFS(СВЦЭМ!$C$34:$C$777,СВЦЭМ!$A$34:$A$777,$A108,СВЦЭМ!$B$34:$B$777,W$83)+'СЕТ СН'!$H$9+СВЦЭМ!$D$10+'СЕТ СН'!$H$6-'СЕТ СН'!$H$19</f>
        <v>837.58151551000003</v>
      </c>
      <c r="X108" s="37">
        <f>SUMIFS(СВЦЭМ!$C$34:$C$777,СВЦЭМ!$A$34:$A$777,$A108,СВЦЭМ!$B$34:$B$777,X$83)+'СЕТ СН'!$H$9+СВЦЭМ!$D$10+'СЕТ СН'!$H$6-'СЕТ СН'!$H$19</f>
        <v>868.35442794999983</v>
      </c>
      <c r="Y108" s="37">
        <f>SUMIFS(СВЦЭМ!$C$34:$C$777,СВЦЭМ!$A$34:$A$777,$A108,СВЦЭМ!$B$34:$B$777,Y$83)+'СЕТ СН'!$H$9+СВЦЭМ!$D$10+'СЕТ СН'!$H$6-'СЕТ СН'!$H$19</f>
        <v>906.80515569000011</v>
      </c>
    </row>
    <row r="109" spans="1:25" ht="15.75" x14ac:dyDescent="0.2">
      <c r="A109" s="36">
        <f t="shared" si="2"/>
        <v>43157</v>
      </c>
      <c r="B109" s="37">
        <f>SUMIFS(СВЦЭМ!$C$34:$C$777,СВЦЭМ!$A$34:$A$777,$A109,СВЦЭМ!$B$34:$B$777,B$83)+'СЕТ СН'!$H$9+СВЦЭМ!$D$10+'СЕТ СН'!$H$6-'СЕТ СН'!$H$19</f>
        <v>928.14075882000009</v>
      </c>
      <c r="C109" s="37">
        <f>SUMIFS(СВЦЭМ!$C$34:$C$777,СВЦЭМ!$A$34:$A$777,$A109,СВЦЭМ!$B$34:$B$777,C$83)+'СЕТ СН'!$H$9+СВЦЭМ!$D$10+'СЕТ СН'!$H$6-'СЕТ СН'!$H$19</f>
        <v>951.39988834999997</v>
      </c>
      <c r="D109" s="37">
        <f>SUMIFS(СВЦЭМ!$C$34:$C$777,СВЦЭМ!$A$34:$A$777,$A109,СВЦЭМ!$B$34:$B$777,D$83)+'СЕТ СН'!$H$9+СВЦЭМ!$D$10+'СЕТ СН'!$H$6-'СЕТ СН'!$H$19</f>
        <v>1005.9097024100002</v>
      </c>
      <c r="E109" s="37">
        <f>SUMIFS(СВЦЭМ!$C$34:$C$777,СВЦЭМ!$A$34:$A$777,$A109,СВЦЭМ!$B$34:$B$777,E$83)+'СЕТ СН'!$H$9+СВЦЭМ!$D$10+'СЕТ СН'!$H$6-'СЕТ СН'!$H$19</f>
        <v>1012.0008124400002</v>
      </c>
      <c r="F109" s="37">
        <f>SUMIFS(СВЦЭМ!$C$34:$C$777,СВЦЭМ!$A$34:$A$777,$A109,СВЦЭМ!$B$34:$B$777,F$83)+'СЕТ СН'!$H$9+СВЦЭМ!$D$10+'СЕТ СН'!$H$6-'СЕТ СН'!$H$19</f>
        <v>1008.6017388800002</v>
      </c>
      <c r="G109" s="37">
        <f>SUMIFS(СВЦЭМ!$C$34:$C$777,СВЦЭМ!$A$34:$A$777,$A109,СВЦЭМ!$B$34:$B$777,G$83)+'СЕТ СН'!$H$9+СВЦЭМ!$D$10+'СЕТ СН'!$H$6-'СЕТ СН'!$H$19</f>
        <v>998.1796544</v>
      </c>
      <c r="H109" s="37">
        <f>SUMIFS(СВЦЭМ!$C$34:$C$777,СВЦЭМ!$A$34:$A$777,$A109,СВЦЭМ!$B$34:$B$777,H$83)+'СЕТ СН'!$H$9+СВЦЭМ!$D$10+'СЕТ СН'!$H$6-'СЕТ СН'!$H$19</f>
        <v>977.37022351999997</v>
      </c>
      <c r="I109" s="37">
        <f>SUMIFS(СВЦЭМ!$C$34:$C$777,СВЦЭМ!$A$34:$A$777,$A109,СВЦЭМ!$B$34:$B$777,I$83)+'СЕТ СН'!$H$9+СВЦЭМ!$D$10+'СЕТ СН'!$H$6-'СЕТ СН'!$H$19</f>
        <v>919.50145064999981</v>
      </c>
      <c r="J109" s="37">
        <f>SUMIFS(СВЦЭМ!$C$34:$C$777,СВЦЭМ!$A$34:$A$777,$A109,СВЦЭМ!$B$34:$B$777,J$83)+'СЕТ СН'!$H$9+СВЦЭМ!$D$10+'СЕТ СН'!$H$6-'СЕТ СН'!$H$19</f>
        <v>925.74700755000015</v>
      </c>
      <c r="K109" s="37">
        <f>SUMIFS(СВЦЭМ!$C$34:$C$777,СВЦЭМ!$A$34:$A$777,$A109,СВЦЭМ!$B$34:$B$777,K$83)+'СЕТ СН'!$H$9+СВЦЭМ!$D$10+'СЕТ СН'!$H$6-'СЕТ СН'!$H$19</f>
        <v>911.76535186000012</v>
      </c>
      <c r="L109" s="37">
        <f>SUMIFS(СВЦЭМ!$C$34:$C$777,СВЦЭМ!$A$34:$A$777,$A109,СВЦЭМ!$B$34:$B$777,L$83)+'СЕТ СН'!$H$9+СВЦЭМ!$D$10+'СЕТ СН'!$H$6-'СЕТ СН'!$H$19</f>
        <v>902.29714397999999</v>
      </c>
      <c r="M109" s="37">
        <f>SUMIFS(СВЦЭМ!$C$34:$C$777,СВЦЭМ!$A$34:$A$777,$A109,СВЦЭМ!$B$34:$B$777,M$83)+'СЕТ СН'!$H$9+СВЦЭМ!$D$10+'СЕТ СН'!$H$6-'СЕТ СН'!$H$19</f>
        <v>912.58958498000004</v>
      </c>
      <c r="N109" s="37">
        <f>SUMIFS(СВЦЭМ!$C$34:$C$777,СВЦЭМ!$A$34:$A$777,$A109,СВЦЭМ!$B$34:$B$777,N$83)+'СЕТ СН'!$H$9+СВЦЭМ!$D$10+'СЕТ СН'!$H$6-'СЕТ СН'!$H$19</f>
        <v>927.68773315999999</v>
      </c>
      <c r="O109" s="37">
        <f>SUMIFS(СВЦЭМ!$C$34:$C$777,СВЦЭМ!$A$34:$A$777,$A109,СВЦЭМ!$B$34:$B$777,O$83)+'СЕТ СН'!$H$9+СВЦЭМ!$D$10+'СЕТ СН'!$H$6-'СЕТ СН'!$H$19</f>
        <v>940.21457989000021</v>
      </c>
      <c r="P109" s="37">
        <f>SUMIFS(СВЦЭМ!$C$34:$C$777,СВЦЭМ!$A$34:$A$777,$A109,СВЦЭМ!$B$34:$B$777,P$83)+'СЕТ СН'!$H$9+СВЦЭМ!$D$10+'СЕТ СН'!$H$6-'СЕТ СН'!$H$19</f>
        <v>959.89927132000014</v>
      </c>
      <c r="Q109" s="37">
        <f>SUMIFS(СВЦЭМ!$C$34:$C$777,СВЦЭМ!$A$34:$A$777,$A109,СВЦЭМ!$B$34:$B$777,Q$83)+'СЕТ СН'!$H$9+СВЦЭМ!$D$10+'СЕТ СН'!$H$6-'СЕТ СН'!$H$19</f>
        <v>973.75732681000011</v>
      </c>
      <c r="R109" s="37">
        <f>SUMIFS(СВЦЭМ!$C$34:$C$777,СВЦЭМ!$A$34:$A$777,$A109,СВЦЭМ!$B$34:$B$777,R$83)+'СЕТ СН'!$H$9+СВЦЭМ!$D$10+'СЕТ СН'!$H$6-'СЕТ СН'!$H$19</f>
        <v>976.01129752999998</v>
      </c>
      <c r="S109" s="37">
        <f>SUMIFS(СВЦЭМ!$C$34:$C$777,СВЦЭМ!$A$34:$A$777,$A109,СВЦЭМ!$B$34:$B$777,S$83)+'СЕТ СН'!$H$9+СВЦЭМ!$D$10+'СЕТ СН'!$H$6-'СЕТ СН'!$H$19</f>
        <v>970.50890100000026</v>
      </c>
      <c r="T109" s="37">
        <f>SUMIFS(СВЦЭМ!$C$34:$C$777,СВЦЭМ!$A$34:$A$777,$A109,СВЦЭМ!$B$34:$B$777,T$83)+'СЕТ СН'!$H$9+СВЦЭМ!$D$10+'СЕТ СН'!$H$6-'СЕТ СН'!$H$19</f>
        <v>936.61976745000004</v>
      </c>
      <c r="U109" s="37">
        <f>SUMIFS(СВЦЭМ!$C$34:$C$777,СВЦЭМ!$A$34:$A$777,$A109,СВЦЭМ!$B$34:$B$777,U$83)+'СЕТ СН'!$H$9+СВЦЭМ!$D$10+'СЕТ СН'!$H$6-'СЕТ СН'!$H$19</f>
        <v>898.26840460000005</v>
      </c>
      <c r="V109" s="37">
        <f>SUMIFS(СВЦЭМ!$C$34:$C$777,СВЦЭМ!$A$34:$A$777,$A109,СВЦЭМ!$B$34:$B$777,V$83)+'СЕТ СН'!$H$9+СВЦЭМ!$D$10+'СЕТ СН'!$H$6-'СЕТ СН'!$H$19</f>
        <v>902.61076212</v>
      </c>
      <c r="W109" s="37">
        <f>SUMIFS(СВЦЭМ!$C$34:$C$777,СВЦЭМ!$A$34:$A$777,$A109,СВЦЭМ!$B$34:$B$777,W$83)+'СЕТ СН'!$H$9+СВЦЭМ!$D$10+'СЕТ СН'!$H$6-'СЕТ СН'!$H$19</f>
        <v>913.03768920999994</v>
      </c>
      <c r="X109" s="37">
        <f>SUMIFS(СВЦЭМ!$C$34:$C$777,СВЦЭМ!$A$34:$A$777,$A109,СВЦЭМ!$B$34:$B$777,X$83)+'СЕТ СН'!$H$9+СВЦЭМ!$D$10+'СЕТ СН'!$H$6-'СЕТ СН'!$H$19</f>
        <v>942.74816961999989</v>
      </c>
      <c r="Y109" s="37">
        <f>SUMIFS(СВЦЭМ!$C$34:$C$777,СВЦЭМ!$A$34:$A$777,$A109,СВЦЭМ!$B$34:$B$777,Y$83)+'СЕТ СН'!$H$9+СВЦЭМ!$D$10+'СЕТ СН'!$H$6-'СЕТ СН'!$H$19</f>
        <v>974.24960252999983</v>
      </c>
    </row>
    <row r="110" spans="1:25" ht="15.75" x14ac:dyDescent="0.2">
      <c r="A110" s="36">
        <f t="shared" si="2"/>
        <v>43158</v>
      </c>
      <c r="B110" s="37">
        <f>SUMIFS(СВЦЭМ!$C$34:$C$777,СВЦЭМ!$A$34:$A$777,$A110,СВЦЭМ!$B$34:$B$777,B$83)+'СЕТ СН'!$H$9+СВЦЭМ!$D$10+'СЕТ СН'!$H$6-'СЕТ СН'!$H$19</f>
        <v>930.1559800299998</v>
      </c>
      <c r="C110" s="37">
        <f>SUMIFS(СВЦЭМ!$C$34:$C$777,СВЦЭМ!$A$34:$A$777,$A110,СВЦЭМ!$B$34:$B$777,C$83)+'СЕТ СН'!$H$9+СВЦЭМ!$D$10+'СЕТ СН'!$H$6-'СЕТ СН'!$H$19</f>
        <v>954.22204526999997</v>
      </c>
      <c r="D110" s="37">
        <f>SUMIFS(СВЦЭМ!$C$34:$C$777,СВЦЭМ!$A$34:$A$777,$A110,СВЦЭМ!$B$34:$B$777,D$83)+'СЕТ СН'!$H$9+СВЦЭМ!$D$10+'СЕТ СН'!$H$6-'СЕТ СН'!$H$19</f>
        <v>1010.0393049199998</v>
      </c>
      <c r="E110" s="37">
        <f>SUMIFS(СВЦЭМ!$C$34:$C$777,СВЦЭМ!$A$34:$A$777,$A110,СВЦЭМ!$B$34:$B$777,E$83)+'СЕТ СН'!$H$9+СВЦЭМ!$D$10+'СЕТ СН'!$H$6-'СЕТ СН'!$H$19</f>
        <v>1029.4112834699999</v>
      </c>
      <c r="F110" s="37">
        <f>SUMIFS(СВЦЭМ!$C$34:$C$777,СВЦЭМ!$A$34:$A$777,$A110,СВЦЭМ!$B$34:$B$777,F$83)+'СЕТ СН'!$H$9+СВЦЭМ!$D$10+'СЕТ СН'!$H$6-'СЕТ СН'!$H$19</f>
        <v>1026.5580897999998</v>
      </c>
      <c r="G110" s="37">
        <f>SUMIFS(СВЦЭМ!$C$34:$C$777,СВЦЭМ!$A$34:$A$777,$A110,СВЦЭМ!$B$34:$B$777,G$83)+'СЕТ СН'!$H$9+СВЦЭМ!$D$10+'СЕТ СН'!$H$6-'СЕТ СН'!$H$19</f>
        <v>1007.9798447600002</v>
      </c>
      <c r="H110" s="37">
        <f>SUMIFS(СВЦЭМ!$C$34:$C$777,СВЦЭМ!$A$34:$A$777,$A110,СВЦЭМ!$B$34:$B$777,H$83)+'СЕТ СН'!$H$9+СВЦЭМ!$D$10+'СЕТ СН'!$H$6-'СЕТ СН'!$H$19</f>
        <v>989.33269699999994</v>
      </c>
      <c r="I110" s="37">
        <f>SUMIFS(СВЦЭМ!$C$34:$C$777,СВЦЭМ!$A$34:$A$777,$A110,СВЦЭМ!$B$34:$B$777,I$83)+'СЕТ СН'!$H$9+СВЦЭМ!$D$10+'СЕТ СН'!$H$6-'СЕТ СН'!$H$19</f>
        <v>917.93589320000012</v>
      </c>
      <c r="J110" s="37">
        <f>SUMIFS(СВЦЭМ!$C$34:$C$777,СВЦЭМ!$A$34:$A$777,$A110,СВЦЭМ!$B$34:$B$777,J$83)+'СЕТ СН'!$H$9+СВЦЭМ!$D$10+'СЕТ СН'!$H$6-'СЕТ СН'!$H$19</f>
        <v>926.17804734000003</v>
      </c>
      <c r="K110" s="37">
        <f>SUMIFS(СВЦЭМ!$C$34:$C$777,СВЦЭМ!$A$34:$A$777,$A110,СВЦЭМ!$B$34:$B$777,K$83)+'СЕТ СН'!$H$9+СВЦЭМ!$D$10+'СЕТ СН'!$H$6-'СЕТ СН'!$H$19</f>
        <v>908.93371357999979</v>
      </c>
      <c r="L110" s="37">
        <f>SUMIFS(СВЦЭМ!$C$34:$C$777,СВЦЭМ!$A$34:$A$777,$A110,СВЦЭМ!$B$34:$B$777,L$83)+'СЕТ СН'!$H$9+СВЦЭМ!$D$10+'СЕТ СН'!$H$6-'СЕТ СН'!$H$19</f>
        <v>903.93452245999981</v>
      </c>
      <c r="M110" s="37">
        <f>SUMIFS(СВЦЭМ!$C$34:$C$777,СВЦЭМ!$A$34:$A$777,$A110,СВЦЭМ!$B$34:$B$777,M$83)+'СЕТ СН'!$H$9+СВЦЭМ!$D$10+'СЕТ СН'!$H$6-'СЕТ СН'!$H$19</f>
        <v>912.79668877999995</v>
      </c>
      <c r="N110" s="37">
        <f>SUMIFS(СВЦЭМ!$C$34:$C$777,СВЦЭМ!$A$34:$A$777,$A110,СВЦЭМ!$B$34:$B$777,N$83)+'СЕТ СН'!$H$9+СВЦЭМ!$D$10+'СЕТ СН'!$H$6-'СЕТ СН'!$H$19</f>
        <v>932.57853204000014</v>
      </c>
      <c r="O110" s="37">
        <f>SUMIFS(СВЦЭМ!$C$34:$C$777,СВЦЭМ!$A$34:$A$777,$A110,СВЦЭМ!$B$34:$B$777,O$83)+'СЕТ СН'!$H$9+СВЦЭМ!$D$10+'СЕТ СН'!$H$6-'СЕТ СН'!$H$19</f>
        <v>942.75997797999992</v>
      </c>
      <c r="P110" s="37">
        <f>SUMIFS(СВЦЭМ!$C$34:$C$777,СВЦЭМ!$A$34:$A$777,$A110,СВЦЭМ!$B$34:$B$777,P$83)+'СЕТ СН'!$H$9+СВЦЭМ!$D$10+'СЕТ СН'!$H$6-'СЕТ СН'!$H$19</f>
        <v>955.95395656999983</v>
      </c>
      <c r="Q110" s="37">
        <f>SUMIFS(СВЦЭМ!$C$34:$C$777,СВЦЭМ!$A$34:$A$777,$A110,СВЦЭМ!$B$34:$B$777,Q$83)+'СЕТ СН'!$H$9+СВЦЭМ!$D$10+'СЕТ СН'!$H$6-'СЕТ СН'!$H$19</f>
        <v>961.57361830000002</v>
      </c>
      <c r="R110" s="37">
        <f>SUMIFS(СВЦЭМ!$C$34:$C$777,СВЦЭМ!$A$34:$A$777,$A110,СВЦЭМ!$B$34:$B$777,R$83)+'СЕТ СН'!$H$9+СВЦЭМ!$D$10+'СЕТ СН'!$H$6-'СЕТ СН'!$H$19</f>
        <v>963.21395115999997</v>
      </c>
      <c r="S110" s="37">
        <f>SUMIFS(СВЦЭМ!$C$34:$C$777,СВЦЭМ!$A$34:$A$777,$A110,СВЦЭМ!$B$34:$B$777,S$83)+'СЕТ СН'!$H$9+СВЦЭМ!$D$10+'СЕТ СН'!$H$6-'СЕТ СН'!$H$19</f>
        <v>963.28689194999981</v>
      </c>
      <c r="T110" s="37">
        <f>SUMIFS(СВЦЭМ!$C$34:$C$777,СВЦЭМ!$A$34:$A$777,$A110,СВЦЭМ!$B$34:$B$777,T$83)+'СЕТ СН'!$H$9+СВЦЭМ!$D$10+'СЕТ СН'!$H$6-'СЕТ СН'!$H$19</f>
        <v>925.43770750999977</v>
      </c>
      <c r="U110" s="37">
        <f>SUMIFS(СВЦЭМ!$C$34:$C$777,СВЦЭМ!$A$34:$A$777,$A110,СВЦЭМ!$B$34:$B$777,U$83)+'СЕТ СН'!$H$9+СВЦЭМ!$D$10+'СЕТ СН'!$H$6-'СЕТ СН'!$H$19</f>
        <v>895.3073087099998</v>
      </c>
      <c r="V110" s="37">
        <f>SUMIFS(СВЦЭМ!$C$34:$C$777,СВЦЭМ!$A$34:$A$777,$A110,СВЦЭМ!$B$34:$B$777,V$83)+'СЕТ СН'!$H$9+СВЦЭМ!$D$10+'СЕТ СН'!$H$6-'СЕТ СН'!$H$19</f>
        <v>897.23190519999991</v>
      </c>
      <c r="W110" s="37">
        <f>SUMIFS(СВЦЭМ!$C$34:$C$777,СВЦЭМ!$A$34:$A$777,$A110,СВЦЭМ!$B$34:$B$777,W$83)+'СЕТ СН'!$H$9+СВЦЭМ!$D$10+'СЕТ СН'!$H$6-'СЕТ СН'!$H$19</f>
        <v>897.6648440199998</v>
      </c>
      <c r="X110" s="37">
        <f>SUMIFS(СВЦЭМ!$C$34:$C$777,СВЦЭМ!$A$34:$A$777,$A110,СВЦЭМ!$B$34:$B$777,X$83)+'СЕТ СН'!$H$9+СВЦЭМ!$D$10+'СЕТ СН'!$H$6-'СЕТ СН'!$H$19</f>
        <v>923.15168791000008</v>
      </c>
      <c r="Y110" s="37">
        <f>SUMIFS(СВЦЭМ!$C$34:$C$777,СВЦЭМ!$A$34:$A$777,$A110,СВЦЭМ!$B$34:$B$777,Y$83)+'СЕТ СН'!$H$9+СВЦЭМ!$D$10+'СЕТ СН'!$H$6-'СЕТ СН'!$H$19</f>
        <v>958.03920845000005</v>
      </c>
    </row>
    <row r="111" spans="1:25" ht="15.75" x14ac:dyDescent="0.2">
      <c r="A111" s="36">
        <f t="shared" si="2"/>
        <v>43159</v>
      </c>
      <c r="B111" s="37">
        <f>SUMIFS(СВЦЭМ!$C$34:$C$777,СВЦЭМ!$A$34:$A$777,$A111,СВЦЭМ!$B$34:$B$777,B$83)+'СЕТ СН'!$H$9+СВЦЭМ!$D$10+'СЕТ СН'!$H$6-'СЕТ СН'!$H$19</f>
        <v>945.84796504000008</v>
      </c>
      <c r="C111" s="37">
        <f>SUMIFS(СВЦЭМ!$C$34:$C$777,СВЦЭМ!$A$34:$A$777,$A111,СВЦЭМ!$B$34:$B$777,C$83)+'СЕТ СН'!$H$9+СВЦЭМ!$D$10+'СЕТ СН'!$H$6-'СЕТ СН'!$H$19</f>
        <v>977.79485135000016</v>
      </c>
      <c r="D111" s="37">
        <f>SUMIFS(СВЦЭМ!$C$34:$C$777,СВЦЭМ!$A$34:$A$777,$A111,СВЦЭМ!$B$34:$B$777,D$83)+'СЕТ СН'!$H$9+СВЦЭМ!$D$10+'СЕТ СН'!$H$6-'СЕТ СН'!$H$19</f>
        <v>1031.4617099100001</v>
      </c>
      <c r="E111" s="37">
        <f>SUMIFS(СВЦЭМ!$C$34:$C$777,СВЦЭМ!$A$34:$A$777,$A111,СВЦЭМ!$B$34:$B$777,E$83)+'СЕТ СН'!$H$9+СВЦЭМ!$D$10+'СЕТ СН'!$H$6-'СЕТ СН'!$H$19</f>
        <v>1042.5442936999998</v>
      </c>
      <c r="F111" s="37">
        <f>SUMIFS(СВЦЭМ!$C$34:$C$777,СВЦЭМ!$A$34:$A$777,$A111,СВЦЭМ!$B$34:$B$777,F$83)+'СЕТ СН'!$H$9+СВЦЭМ!$D$10+'СЕТ СН'!$H$6-'СЕТ СН'!$H$19</f>
        <v>1036.5928870600001</v>
      </c>
      <c r="G111" s="37">
        <f>SUMIFS(СВЦЭМ!$C$34:$C$777,СВЦЭМ!$A$34:$A$777,$A111,СВЦЭМ!$B$34:$B$777,G$83)+'СЕТ СН'!$H$9+СВЦЭМ!$D$10+'СЕТ СН'!$H$6-'СЕТ СН'!$H$19</f>
        <v>1009.02647046</v>
      </c>
      <c r="H111" s="37">
        <f>SUMIFS(СВЦЭМ!$C$34:$C$777,СВЦЭМ!$A$34:$A$777,$A111,СВЦЭМ!$B$34:$B$777,H$83)+'СЕТ СН'!$H$9+СВЦЭМ!$D$10+'СЕТ СН'!$H$6-'СЕТ СН'!$H$19</f>
        <v>958.55894769000008</v>
      </c>
      <c r="I111" s="37">
        <f>SUMIFS(СВЦЭМ!$C$34:$C$777,СВЦЭМ!$A$34:$A$777,$A111,СВЦЭМ!$B$34:$B$777,I$83)+'СЕТ СН'!$H$9+СВЦЭМ!$D$10+'СЕТ СН'!$H$6-'СЕТ СН'!$H$19</f>
        <v>901.36745820999988</v>
      </c>
      <c r="J111" s="37">
        <f>SUMIFS(СВЦЭМ!$C$34:$C$777,СВЦЭМ!$A$34:$A$777,$A111,СВЦЭМ!$B$34:$B$777,J$83)+'СЕТ СН'!$H$9+СВЦЭМ!$D$10+'СЕТ СН'!$H$6-'СЕТ СН'!$H$19</f>
        <v>916.40612779000014</v>
      </c>
      <c r="K111" s="37">
        <f>SUMIFS(СВЦЭМ!$C$34:$C$777,СВЦЭМ!$A$34:$A$777,$A111,СВЦЭМ!$B$34:$B$777,K$83)+'СЕТ СН'!$H$9+СВЦЭМ!$D$10+'СЕТ СН'!$H$6-'СЕТ СН'!$H$19</f>
        <v>889.36620434000008</v>
      </c>
      <c r="L111" s="37">
        <f>SUMIFS(СВЦЭМ!$C$34:$C$777,СВЦЭМ!$A$34:$A$777,$A111,СВЦЭМ!$B$34:$B$777,L$83)+'СЕТ СН'!$H$9+СВЦЭМ!$D$10+'СЕТ СН'!$H$6-'СЕТ СН'!$H$19</f>
        <v>887.82388086999993</v>
      </c>
      <c r="M111" s="37">
        <f>SUMIFS(СВЦЭМ!$C$34:$C$777,СВЦЭМ!$A$34:$A$777,$A111,СВЦЭМ!$B$34:$B$777,M$83)+'СЕТ СН'!$H$9+СВЦЭМ!$D$10+'СЕТ СН'!$H$6-'СЕТ СН'!$H$19</f>
        <v>904.9161557499998</v>
      </c>
      <c r="N111" s="37">
        <f>SUMIFS(СВЦЭМ!$C$34:$C$777,СВЦЭМ!$A$34:$A$777,$A111,СВЦЭМ!$B$34:$B$777,N$83)+'СЕТ СН'!$H$9+СВЦЭМ!$D$10+'СЕТ СН'!$H$6-'СЕТ СН'!$H$19</f>
        <v>906.3907244899998</v>
      </c>
      <c r="O111" s="37">
        <f>SUMIFS(СВЦЭМ!$C$34:$C$777,СВЦЭМ!$A$34:$A$777,$A111,СВЦЭМ!$B$34:$B$777,O$83)+'СЕТ СН'!$H$9+СВЦЭМ!$D$10+'СЕТ СН'!$H$6-'СЕТ СН'!$H$19</f>
        <v>903.46277918999988</v>
      </c>
      <c r="P111" s="37">
        <f>SUMIFS(СВЦЭМ!$C$34:$C$777,СВЦЭМ!$A$34:$A$777,$A111,СВЦЭМ!$B$34:$B$777,P$83)+'СЕТ СН'!$H$9+СВЦЭМ!$D$10+'СЕТ СН'!$H$6-'СЕТ СН'!$H$19</f>
        <v>936.53994926999997</v>
      </c>
      <c r="Q111" s="37">
        <f>SUMIFS(СВЦЭМ!$C$34:$C$777,СВЦЭМ!$A$34:$A$777,$A111,СВЦЭМ!$B$34:$B$777,Q$83)+'СЕТ СН'!$H$9+СВЦЭМ!$D$10+'СЕТ СН'!$H$6-'СЕТ СН'!$H$19</f>
        <v>938.3785105799999</v>
      </c>
      <c r="R111" s="37">
        <f>SUMIFS(СВЦЭМ!$C$34:$C$777,СВЦЭМ!$A$34:$A$777,$A111,СВЦЭМ!$B$34:$B$777,R$83)+'СЕТ СН'!$H$9+СВЦЭМ!$D$10+'СЕТ СН'!$H$6-'СЕТ СН'!$H$19</f>
        <v>939.1668918900001</v>
      </c>
      <c r="S111" s="37">
        <f>SUMIFS(СВЦЭМ!$C$34:$C$777,СВЦЭМ!$A$34:$A$777,$A111,СВЦЭМ!$B$34:$B$777,S$83)+'СЕТ СН'!$H$9+СВЦЭМ!$D$10+'СЕТ СН'!$H$6-'СЕТ СН'!$H$19</f>
        <v>927.37778477999984</v>
      </c>
      <c r="T111" s="37">
        <f>SUMIFS(СВЦЭМ!$C$34:$C$777,СВЦЭМ!$A$34:$A$777,$A111,СВЦЭМ!$B$34:$B$777,T$83)+'СЕТ СН'!$H$9+СВЦЭМ!$D$10+'СЕТ СН'!$H$6-'СЕТ СН'!$H$19</f>
        <v>914.84527847999982</v>
      </c>
      <c r="U111" s="37">
        <f>SUMIFS(СВЦЭМ!$C$34:$C$777,СВЦЭМ!$A$34:$A$777,$A111,СВЦЭМ!$B$34:$B$777,U$83)+'СЕТ СН'!$H$9+СВЦЭМ!$D$10+'СЕТ СН'!$H$6-'СЕТ СН'!$H$19</f>
        <v>885.68306928000004</v>
      </c>
      <c r="V111" s="37">
        <f>SUMIFS(СВЦЭМ!$C$34:$C$777,СВЦЭМ!$A$34:$A$777,$A111,СВЦЭМ!$B$34:$B$777,V$83)+'СЕТ СН'!$H$9+СВЦЭМ!$D$10+'СЕТ СН'!$H$6-'СЕТ СН'!$H$19</f>
        <v>888.64934791000007</v>
      </c>
      <c r="W111" s="37">
        <f>SUMIFS(СВЦЭМ!$C$34:$C$777,СВЦЭМ!$A$34:$A$777,$A111,СВЦЭМ!$B$34:$B$777,W$83)+'СЕТ СН'!$H$9+СВЦЭМ!$D$10+'СЕТ СН'!$H$6-'СЕТ СН'!$H$19</f>
        <v>901.35057930000005</v>
      </c>
      <c r="X111" s="37">
        <f>SUMIFS(СВЦЭМ!$C$34:$C$777,СВЦЭМ!$A$34:$A$777,$A111,СВЦЭМ!$B$34:$B$777,X$83)+'СЕТ СН'!$H$9+СВЦЭМ!$D$10+'СЕТ СН'!$H$6-'СЕТ СН'!$H$19</f>
        <v>924.75328877999993</v>
      </c>
      <c r="Y111" s="37">
        <f>SUMIFS(СВЦЭМ!$C$34:$C$777,СВЦЭМ!$A$34:$A$777,$A111,СВЦЭМ!$B$34:$B$777,Y$83)+'СЕТ СН'!$H$9+СВЦЭМ!$D$10+'СЕТ СН'!$H$6-'СЕТ СН'!$H$19</f>
        <v>932.97787633000019</v>
      </c>
    </row>
    <row r="112" spans="1:25" ht="15.75" hidden="1" x14ac:dyDescent="0.2">
      <c r="A112" s="36">
        <f t="shared" si="2"/>
        <v>43160</v>
      </c>
      <c r="B112" s="37">
        <f>SUMIFS(СВЦЭМ!$C$34:$C$777,СВЦЭМ!$A$34:$A$777,$A112,СВЦЭМ!$B$34:$B$777,B$83)+'СЕТ СН'!$H$9+СВЦЭМ!$D$10+'СЕТ СН'!$H$6-'СЕТ СН'!$H$19</f>
        <v>-61.498384110000075</v>
      </c>
      <c r="C112" s="37">
        <f>SUMIFS(СВЦЭМ!$C$34:$C$777,СВЦЭМ!$A$34:$A$777,$A112,СВЦЭМ!$B$34:$B$777,C$83)+'СЕТ СН'!$H$9+СВЦЭМ!$D$10+'СЕТ СН'!$H$6-'СЕТ СН'!$H$19</f>
        <v>-61.498384110000075</v>
      </c>
      <c r="D112" s="37">
        <f>SUMIFS(СВЦЭМ!$C$34:$C$777,СВЦЭМ!$A$34:$A$777,$A112,СВЦЭМ!$B$34:$B$777,D$83)+'СЕТ СН'!$H$9+СВЦЭМ!$D$10+'СЕТ СН'!$H$6-'СЕТ СН'!$H$19</f>
        <v>-61.498384110000075</v>
      </c>
      <c r="E112" s="37">
        <f>SUMIFS(СВЦЭМ!$C$34:$C$777,СВЦЭМ!$A$34:$A$777,$A112,СВЦЭМ!$B$34:$B$777,E$83)+'СЕТ СН'!$H$9+СВЦЭМ!$D$10+'СЕТ СН'!$H$6-'СЕТ СН'!$H$19</f>
        <v>-61.498384110000075</v>
      </c>
      <c r="F112" s="37">
        <f>SUMIFS(СВЦЭМ!$C$34:$C$777,СВЦЭМ!$A$34:$A$777,$A112,СВЦЭМ!$B$34:$B$777,F$83)+'СЕТ СН'!$H$9+СВЦЭМ!$D$10+'СЕТ СН'!$H$6-'СЕТ СН'!$H$19</f>
        <v>-61.498384110000075</v>
      </c>
      <c r="G112" s="37">
        <f>SUMIFS(СВЦЭМ!$C$34:$C$777,СВЦЭМ!$A$34:$A$777,$A112,СВЦЭМ!$B$34:$B$777,G$83)+'СЕТ СН'!$H$9+СВЦЭМ!$D$10+'СЕТ СН'!$H$6-'СЕТ СН'!$H$19</f>
        <v>-61.498384110000075</v>
      </c>
      <c r="H112" s="37">
        <f>SUMIFS(СВЦЭМ!$C$34:$C$777,СВЦЭМ!$A$34:$A$777,$A112,СВЦЭМ!$B$34:$B$777,H$83)+'СЕТ СН'!$H$9+СВЦЭМ!$D$10+'СЕТ СН'!$H$6-'СЕТ СН'!$H$19</f>
        <v>-61.498384110000075</v>
      </c>
      <c r="I112" s="37">
        <f>SUMIFS(СВЦЭМ!$C$34:$C$777,СВЦЭМ!$A$34:$A$777,$A112,СВЦЭМ!$B$34:$B$777,I$83)+'СЕТ СН'!$H$9+СВЦЭМ!$D$10+'СЕТ СН'!$H$6-'СЕТ СН'!$H$19</f>
        <v>-61.498384110000075</v>
      </c>
      <c r="J112" s="37">
        <f>SUMIFS(СВЦЭМ!$C$34:$C$777,СВЦЭМ!$A$34:$A$777,$A112,СВЦЭМ!$B$34:$B$777,J$83)+'СЕТ СН'!$H$9+СВЦЭМ!$D$10+'СЕТ СН'!$H$6-'СЕТ СН'!$H$19</f>
        <v>-61.498384110000075</v>
      </c>
      <c r="K112" s="37">
        <f>SUMIFS(СВЦЭМ!$C$34:$C$777,СВЦЭМ!$A$34:$A$777,$A112,СВЦЭМ!$B$34:$B$777,K$83)+'СЕТ СН'!$H$9+СВЦЭМ!$D$10+'СЕТ СН'!$H$6-'СЕТ СН'!$H$19</f>
        <v>-61.498384110000075</v>
      </c>
      <c r="L112" s="37">
        <f>SUMIFS(СВЦЭМ!$C$34:$C$777,СВЦЭМ!$A$34:$A$777,$A112,СВЦЭМ!$B$34:$B$777,L$83)+'СЕТ СН'!$H$9+СВЦЭМ!$D$10+'СЕТ СН'!$H$6-'СЕТ СН'!$H$19</f>
        <v>-61.498384110000075</v>
      </c>
      <c r="M112" s="37">
        <f>SUMIFS(СВЦЭМ!$C$34:$C$777,СВЦЭМ!$A$34:$A$777,$A112,СВЦЭМ!$B$34:$B$777,M$83)+'СЕТ СН'!$H$9+СВЦЭМ!$D$10+'СЕТ СН'!$H$6-'СЕТ СН'!$H$19</f>
        <v>-61.498384110000075</v>
      </c>
      <c r="N112" s="37">
        <f>SUMIFS(СВЦЭМ!$C$34:$C$777,СВЦЭМ!$A$34:$A$777,$A112,СВЦЭМ!$B$34:$B$777,N$83)+'СЕТ СН'!$H$9+СВЦЭМ!$D$10+'СЕТ СН'!$H$6-'СЕТ СН'!$H$19</f>
        <v>-61.498384110000075</v>
      </c>
      <c r="O112" s="37">
        <f>SUMIFS(СВЦЭМ!$C$34:$C$777,СВЦЭМ!$A$34:$A$777,$A112,СВЦЭМ!$B$34:$B$777,O$83)+'СЕТ СН'!$H$9+СВЦЭМ!$D$10+'СЕТ СН'!$H$6-'СЕТ СН'!$H$19</f>
        <v>-61.498384110000075</v>
      </c>
      <c r="P112" s="37">
        <f>SUMIFS(СВЦЭМ!$C$34:$C$777,СВЦЭМ!$A$34:$A$777,$A112,СВЦЭМ!$B$34:$B$777,P$83)+'СЕТ СН'!$H$9+СВЦЭМ!$D$10+'СЕТ СН'!$H$6-'СЕТ СН'!$H$19</f>
        <v>-61.498384110000075</v>
      </c>
      <c r="Q112" s="37">
        <f>SUMIFS(СВЦЭМ!$C$34:$C$777,СВЦЭМ!$A$34:$A$777,$A112,СВЦЭМ!$B$34:$B$777,Q$83)+'СЕТ СН'!$H$9+СВЦЭМ!$D$10+'СЕТ СН'!$H$6-'СЕТ СН'!$H$19</f>
        <v>-61.498384110000075</v>
      </c>
      <c r="R112" s="37">
        <f>SUMIFS(СВЦЭМ!$C$34:$C$777,СВЦЭМ!$A$34:$A$777,$A112,СВЦЭМ!$B$34:$B$777,R$83)+'СЕТ СН'!$H$9+СВЦЭМ!$D$10+'СЕТ СН'!$H$6-'СЕТ СН'!$H$19</f>
        <v>-61.498384110000075</v>
      </c>
      <c r="S112" s="37">
        <f>SUMIFS(СВЦЭМ!$C$34:$C$777,СВЦЭМ!$A$34:$A$777,$A112,СВЦЭМ!$B$34:$B$777,S$83)+'СЕТ СН'!$H$9+СВЦЭМ!$D$10+'СЕТ СН'!$H$6-'СЕТ СН'!$H$19</f>
        <v>-61.498384110000075</v>
      </c>
      <c r="T112" s="37">
        <f>SUMIFS(СВЦЭМ!$C$34:$C$777,СВЦЭМ!$A$34:$A$777,$A112,СВЦЭМ!$B$34:$B$777,T$83)+'СЕТ СН'!$H$9+СВЦЭМ!$D$10+'СЕТ СН'!$H$6-'СЕТ СН'!$H$19</f>
        <v>-61.498384110000075</v>
      </c>
      <c r="U112" s="37">
        <f>SUMIFS(СВЦЭМ!$C$34:$C$777,СВЦЭМ!$A$34:$A$777,$A112,СВЦЭМ!$B$34:$B$777,U$83)+'СЕТ СН'!$H$9+СВЦЭМ!$D$10+'СЕТ СН'!$H$6-'СЕТ СН'!$H$19</f>
        <v>-61.498384110000075</v>
      </c>
      <c r="V112" s="37">
        <f>SUMIFS(СВЦЭМ!$C$34:$C$777,СВЦЭМ!$A$34:$A$777,$A112,СВЦЭМ!$B$34:$B$777,V$83)+'СЕТ СН'!$H$9+СВЦЭМ!$D$10+'СЕТ СН'!$H$6-'СЕТ СН'!$H$19</f>
        <v>-61.498384110000075</v>
      </c>
      <c r="W112" s="37">
        <f>SUMIFS(СВЦЭМ!$C$34:$C$777,СВЦЭМ!$A$34:$A$777,$A112,СВЦЭМ!$B$34:$B$777,W$83)+'СЕТ СН'!$H$9+СВЦЭМ!$D$10+'СЕТ СН'!$H$6-'СЕТ СН'!$H$19</f>
        <v>-61.498384110000075</v>
      </c>
      <c r="X112" s="37">
        <f>SUMIFS(СВЦЭМ!$C$34:$C$777,СВЦЭМ!$A$34:$A$777,$A112,СВЦЭМ!$B$34:$B$777,X$83)+'СЕТ СН'!$H$9+СВЦЭМ!$D$10+'СЕТ СН'!$H$6-'СЕТ СН'!$H$19</f>
        <v>-61.498384110000075</v>
      </c>
      <c r="Y112" s="37">
        <f>SUMIFS(СВЦЭМ!$C$34:$C$777,СВЦЭМ!$A$34:$A$777,$A112,СВЦЭМ!$B$34:$B$777,Y$83)+'СЕТ СН'!$H$9+СВЦЭМ!$D$10+'СЕТ СН'!$H$6-'СЕТ СН'!$H$19</f>
        <v>-61.498384110000075</v>
      </c>
    </row>
    <row r="113" spans="1:27" ht="15.75" hidden="1" x14ac:dyDescent="0.2">
      <c r="A113" s="36">
        <f t="shared" si="2"/>
        <v>43161</v>
      </c>
      <c r="B113" s="37">
        <f>SUMIFS(СВЦЭМ!$C$34:$C$777,СВЦЭМ!$A$34:$A$777,$A113,СВЦЭМ!$B$34:$B$777,B$83)+'СЕТ СН'!$H$9+СВЦЭМ!$D$10+'СЕТ СН'!$H$6-'СЕТ СН'!$H$19</f>
        <v>-61.498384110000075</v>
      </c>
      <c r="C113" s="37">
        <f>SUMIFS(СВЦЭМ!$C$34:$C$777,СВЦЭМ!$A$34:$A$777,$A113,СВЦЭМ!$B$34:$B$777,C$83)+'СЕТ СН'!$H$9+СВЦЭМ!$D$10+'СЕТ СН'!$H$6-'СЕТ СН'!$H$19</f>
        <v>-61.498384110000075</v>
      </c>
      <c r="D113" s="37">
        <f>SUMIFS(СВЦЭМ!$C$34:$C$777,СВЦЭМ!$A$34:$A$777,$A113,СВЦЭМ!$B$34:$B$777,D$83)+'СЕТ СН'!$H$9+СВЦЭМ!$D$10+'СЕТ СН'!$H$6-'СЕТ СН'!$H$19</f>
        <v>-61.498384110000075</v>
      </c>
      <c r="E113" s="37">
        <f>SUMIFS(СВЦЭМ!$C$34:$C$777,СВЦЭМ!$A$34:$A$777,$A113,СВЦЭМ!$B$34:$B$777,E$83)+'СЕТ СН'!$H$9+СВЦЭМ!$D$10+'СЕТ СН'!$H$6-'СЕТ СН'!$H$19</f>
        <v>-61.498384110000075</v>
      </c>
      <c r="F113" s="37">
        <f>SUMIFS(СВЦЭМ!$C$34:$C$777,СВЦЭМ!$A$34:$A$777,$A113,СВЦЭМ!$B$34:$B$777,F$83)+'СЕТ СН'!$H$9+СВЦЭМ!$D$10+'СЕТ СН'!$H$6-'СЕТ СН'!$H$19</f>
        <v>-61.498384110000075</v>
      </c>
      <c r="G113" s="37">
        <f>SUMIFS(СВЦЭМ!$C$34:$C$777,СВЦЭМ!$A$34:$A$777,$A113,СВЦЭМ!$B$34:$B$777,G$83)+'СЕТ СН'!$H$9+СВЦЭМ!$D$10+'СЕТ СН'!$H$6-'СЕТ СН'!$H$19</f>
        <v>-61.498384110000075</v>
      </c>
      <c r="H113" s="37">
        <f>SUMIFS(СВЦЭМ!$C$34:$C$777,СВЦЭМ!$A$34:$A$777,$A113,СВЦЭМ!$B$34:$B$777,H$83)+'СЕТ СН'!$H$9+СВЦЭМ!$D$10+'СЕТ СН'!$H$6-'СЕТ СН'!$H$19</f>
        <v>-61.498384110000075</v>
      </c>
      <c r="I113" s="37">
        <f>SUMIFS(СВЦЭМ!$C$34:$C$777,СВЦЭМ!$A$34:$A$777,$A113,СВЦЭМ!$B$34:$B$777,I$83)+'СЕТ СН'!$H$9+СВЦЭМ!$D$10+'СЕТ СН'!$H$6-'СЕТ СН'!$H$19</f>
        <v>-61.498384110000075</v>
      </c>
      <c r="J113" s="37">
        <f>SUMIFS(СВЦЭМ!$C$34:$C$777,СВЦЭМ!$A$34:$A$777,$A113,СВЦЭМ!$B$34:$B$777,J$83)+'СЕТ СН'!$H$9+СВЦЭМ!$D$10+'СЕТ СН'!$H$6-'СЕТ СН'!$H$19</f>
        <v>-61.498384110000075</v>
      </c>
      <c r="K113" s="37">
        <f>SUMIFS(СВЦЭМ!$C$34:$C$777,СВЦЭМ!$A$34:$A$777,$A113,СВЦЭМ!$B$34:$B$777,K$83)+'СЕТ СН'!$H$9+СВЦЭМ!$D$10+'СЕТ СН'!$H$6-'СЕТ СН'!$H$19</f>
        <v>-61.498384110000075</v>
      </c>
      <c r="L113" s="37">
        <f>SUMIFS(СВЦЭМ!$C$34:$C$777,СВЦЭМ!$A$34:$A$777,$A113,СВЦЭМ!$B$34:$B$777,L$83)+'СЕТ СН'!$H$9+СВЦЭМ!$D$10+'СЕТ СН'!$H$6-'СЕТ СН'!$H$19</f>
        <v>-61.498384110000075</v>
      </c>
      <c r="M113" s="37">
        <f>SUMIFS(СВЦЭМ!$C$34:$C$777,СВЦЭМ!$A$34:$A$777,$A113,СВЦЭМ!$B$34:$B$777,M$83)+'СЕТ СН'!$H$9+СВЦЭМ!$D$10+'СЕТ СН'!$H$6-'СЕТ СН'!$H$19</f>
        <v>-61.498384110000075</v>
      </c>
      <c r="N113" s="37">
        <f>SUMIFS(СВЦЭМ!$C$34:$C$777,СВЦЭМ!$A$34:$A$777,$A113,СВЦЭМ!$B$34:$B$777,N$83)+'СЕТ СН'!$H$9+СВЦЭМ!$D$10+'СЕТ СН'!$H$6-'СЕТ СН'!$H$19</f>
        <v>-61.498384110000075</v>
      </c>
      <c r="O113" s="37">
        <f>SUMIFS(СВЦЭМ!$C$34:$C$777,СВЦЭМ!$A$34:$A$777,$A113,СВЦЭМ!$B$34:$B$777,O$83)+'СЕТ СН'!$H$9+СВЦЭМ!$D$10+'СЕТ СН'!$H$6-'СЕТ СН'!$H$19</f>
        <v>-61.498384110000075</v>
      </c>
      <c r="P113" s="37">
        <f>SUMIFS(СВЦЭМ!$C$34:$C$777,СВЦЭМ!$A$34:$A$777,$A113,СВЦЭМ!$B$34:$B$777,P$83)+'СЕТ СН'!$H$9+СВЦЭМ!$D$10+'СЕТ СН'!$H$6-'СЕТ СН'!$H$19</f>
        <v>-61.498384110000075</v>
      </c>
      <c r="Q113" s="37">
        <f>SUMIFS(СВЦЭМ!$C$34:$C$777,СВЦЭМ!$A$34:$A$777,$A113,СВЦЭМ!$B$34:$B$777,Q$83)+'СЕТ СН'!$H$9+СВЦЭМ!$D$10+'СЕТ СН'!$H$6-'СЕТ СН'!$H$19</f>
        <v>-61.498384110000075</v>
      </c>
      <c r="R113" s="37">
        <f>SUMIFS(СВЦЭМ!$C$34:$C$777,СВЦЭМ!$A$34:$A$777,$A113,СВЦЭМ!$B$34:$B$777,R$83)+'СЕТ СН'!$H$9+СВЦЭМ!$D$10+'СЕТ СН'!$H$6-'СЕТ СН'!$H$19</f>
        <v>-61.498384110000075</v>
      </c>
      <c r="S113" s="37">
        <f>SUMIFS(СВЦЭМ!$C$34:$C$777,СВЦЭМ!$A$34:$A$777,$A113,СВЦЭМ!$B$34:$B$777,S$83)+'СЕТ СН'!$H$9+СВЦЭМ!$D$10+'СЕТ СН'!$H$6-'СЕТ СН'!$H$19</f>
        <v>-61.498384110000075</v>
      </c>
      <c r="T113" s="37">
        <f>SUMIFS(СВЦЭМ!$C$34:$C$777,СВЦЭМ!$A$34:$A$777,$A113,СВЦЭМ!$B$34:$B$777,T$83)+'СЕТ СН'!$H$9+СВЦЭМ!$D$10+'СЕТ СН'!$H$6-'СЕТ СН'!$H$19</f>
        <v>-61.498384110000075</v>
      </c>
      <c r="U113" s="37">
        <f>SUMIFS(СВЦЭМ!$C$34:$C$777,СВЦЭМ!$A$34:$A$777,$A113,СВЦЭМ!$B$34:$B$777,U$83)+'СЕТ СН'!$H$9+СВЦЭМ!$D$10+'СЕТ СН'!$H$6-'СЕТ СН'!$H$19</f>
        <v>-61.498384110000075</v>
      </c>
      <c r="V113" s="37">
        <f>SUMIFS(СВЦЭМ!$C$34:$C$777,СВЦЭМ!$A$34:$A$777,$A113,СВЦЭМ!$B$34:$B$777,V$83)+'СЕТ СН'!$H$9+СВЦЭМ!$D$10+'СЕТ СН'!$H$6-'СЕТ СН'!$H$19</f>
        <v>-61.498384110000075</v>
      </c>
      <c r="W113" s="37">
        <f>SUMIFS(СВЦЭМ!$C$34:$C$777,СВЦЭМ!$A$34:$A$777,$A113,СВЦЭМ!$B$34:$B$777,W$83)+'СЕТ СН'!$H$9+СВЦЭМ!$D$10+'СЕТ СН'!$H$6-'СЕТ СН'!$H$19</f>
        <v>-61.498384110000075</v>
      </c>
      <c r="X113" s="37">
        <f>SUMIFS(СВЦЭМ!$C$34:$C$777,СВЦЭМ!$A$34:$A$777,$A113,СВЦЭМ!$B$34:$B$777,X$83)+'СЕТ СН'!$H$9+СВЦЭМ!$D$10+'СЕТ СН'!$H$6-'СЕТ СН'!$H$19</f>
        <v>-61.498384110000075</v>
      </c>
      <c r="Y113" s="37">
        <f>SUMIFS(СВЦЭМ!$C$34:$C$777,СВЦЭМ!$A$34:$A$777,$A113,СВЦЭМ!$B$34:$B$777,Y$83)+'СЕТ СН'!$H$9+СВЦЭМ!$D$10+'СЕТ СН'!$H$6-'СЕТ СН'!$H$19</f>
        <v>-61.498384110000075</v>
      </c>
      <c r="AA113" s="38"/>
    </row>
    <row r="114" spans="1:27" ht="15.75" hidden="1" x14ac:dyDescent="0.2">
      <c r="A114" s="36">
        <f t="shared" si="2"/>
        <v>43162</v>
      </c>
      <c r="B114" s="37">
        <f>SUMIFS(СВЦЭМ!$C$34:$C$777,СВЦЭМ!$A$34:$A$777,$A114,СВЦЭМ!$B$34:$B$777,B$83)+'СЕТ СН'!$H$9+СВЦЭМ!$D$10+'СЕТ СН'!$H$6-'СЕТ СН'!$H$19</f>
        <v>-61.498384110000075</v>
      </c>
      <c r="C114" s="37">
        <f>SUMIFS(СВЦЭМ!$C$34:$C$777,СВЦЭМ!$A$34:$A$777,$A114,СВЦЭМ!$B$34:$B$777,C$83)+'СЕТ СН'!$H$9+СВЦЭМ!$D$10+'СЕТ СН'!$H$6-'СЕТ СН'!$H$19</f>
        <v>-61.498384110000075</v>
      </c>
      <c r="D114" s="37">
        <f>SUMIFS(СВЦЭМ!$C$34:$C$777,СВЦЭМ!$A$34:$A$777,$A114,СВЦЭМ!$B$34:$B$777,D$83)+'СЕТ СН'!$H$9+СВЦЭМ!$D$10+'СЕТ СН'!$H$6-'СЕТ СН'!$H$19</f>
        <v>-61.498384110000075</v>
      </c>
      <c r="E114" s="37">
        <f>SUMIFS(СВЦЭМ!$C$34:$C$777,СВЦЭМ!$A$34:$A$777,$A114,СВЦЭМ!$B$34:$B$777,E$83)+'СЕТ СН'!$H$9+СВЦЭМ!$D$10+'СЕТ СН'!$H$6-'СЕТ СН'!$H$19</f>
        <v>-61.498384110000075</v>
      </c>
      <c r="F114" s="37">
        <f>SUMIFS(СВЦЭМ!$C$34:$C$777,СВЦЭМ!$A$34:$A$777,$A114,СВЦЭМ!$B$34:$B$777,F$83)+'СЕТ СН'!$H$9+СВЦЭМ!$D$10+'СЕТ СН'!$H$6-'СЕТ СН'!$H$19</f>
        <v>-61.498384110000075</v>
      </c>
      <c r="G114" s="37">
        <f>SUMIFS(СВЦЭМ!$C$34:$C$777,СВЦЭМ!$A$34:$A$777,$A114,СВЦЭМ!$B$34:$B$777,G$83)+'СЕТ СН'!$H$9+СВЦЭМ!$D$10+'СЕТ СН'!$H$6-'СЕТ СН'!$H$19</f>
        <v>-61.498384110000075</v>
      </c>
      <c r="H114" s="37">
        <f>SUMIFS(СВЦЭМ!$C$34:$C$777,СВЦЭМ!$A$34:$A$777,$A114,СВЦЭМ!$B$34:$B$777,H$83)+'СЕТ СН'!$H$9+СВЦЭМ!$D$10+'СЕТ СН'!$H$6-'СЕТ СН'!$H$19</f>
        <v>-61.498384110000075</v>
      </c>
      <c r="I114" s="37">
        <f>SUMIFS(СВЦЭМ!$C$34:$C$777,СВЦЭМ!$A$34:$A$777,$A114,СВЦЭМ!$B$34:$B$777,I$83)+'СЕТ СН'!$H$9+СВЦЭМ!$D$10+'СЕТ СН'!$H$6-'СЕТ СН'!$H$19</f>
        <v>-61.498384110000075</v>
      </c>
      <c r="J114" s="37">
        <f>SUMIFS(СВЦЭМ!$C$34:$C$777,СВЦЭМ!$A$34:$A$777,$A114,СВЦЭМ!$B$34:$B$777,J$83)+'СЕТ СН'!$H$9+СВЦЭМ!$D$10+'СЕТ СН'!$H$6-'СЕТ СН'!$H$19</f>
        <v>-61.498384110000075</v>
      </c>
      <c r="K114" s="37">
        <f>SUMIFS(СВЦЭМ!$C$34:$C$777,СВЦЭМ!$A$34:$A$777,$A114,СВЦЭМ!$B$34:$B$777,K$83)+'СЕТ СН'!$H$9+СВЦЭМ!$D$10+'СЕТ СН'!$H$6-'СЕТ СН'!$H$19</f>
        <v>-61.498384110000075</v>
      </c>
      <c r="L114" s="37">
        <f>SUMIFS(СВЦЭМ!$C$34:$C$777,СВЦЭМ!$A$34:$A$777,$A114,СВЦЭМ!$B$34:$B$777,L$83)+'СЕТ СН'!$H$9+СВЦЭМ!$D$10+'СЕТ СН'!$H$6-'СЕТ СН'!$H$19</f>
        <v>-61.498384110000075</v>
      </c>
      <c r="M114" s="37">
        <f>SUMIFS(СВЦЭМ!$C$34:$C$777,СВЦЭМ!$A$34:$A$777,$A114,СВЦЭМ!$B$34:$B$777,M$83)+'СЕТ СН'!$H$9+СВЦЭМ!$D$10+'СЕТ СН'!$H$6-'СЕТ СН'!$H$19</f>
        <v>-61.498384110000075</v>
      </c>
      <c r="N114" s="37">
        <f>SUMIFS(СВЦЭМ!$C$34:$C$777,СВЦЭМ!$A$34:$A$777,$A114,СВЦЭМ!$B$34:$B$777,N$83)+'СЕТ СН'!$H$9+СВЦЭМ!$D$10+'СЕТ СН'!$H$6-'СЕТ СН'!$H$19</f>
        <v>-61.498384110000075</v>
      </c>
      <c r="O114" s="37">
        <f>SUMIFS(СВЦЭМ!$C$34:$C$777,СВЦЭМ!$A$34:$A$777,$A114,СВЦЭМ!$B$34:$B$777,O$83)+'СЕТ СН'!$H$9+СВЦЭМ!$D$10+'СЕТ СН'!$H$6-'СЕТ СН'!$H$19</f>
        <v>-61.498384110000075</v>
      </c>
      <c r="P114" s="37">
        <f>SUMIFS(СВЦЭМ!$C$34:$C$777,СВЦЭМ!$A$34:$A$777,$A114,СВЦЭМ!$B$34:$B$777,P$83)+'СЕТ СН'!$H$9+СВЦЭМ!$D$10+'СЕТ СН'!$H$6-'СЕТ СН'!$H$19</f>
        <v>-61.498384110000075</v>
      </c>
      <c r="Q114" s="37">
        <f>SUMIFS(СВЦЭМ!$C$34:$C$777,СВЦЭМ!$A$34:$A$777,$A114,СВЦЭМ!$B$34:$B$777,Q$83)+'СЕТ СН'!$H$9+СВЦЭМ!$D$10+'СЕТ СН'!$H$6-'СЕТ СН'!$H$19</f>
        <v>-61.498384110000075</v>
      </c>
      <c r="R114" s="37">
        <f>SUMIFS(СВЦЭМ!$C$34:$C$777,СВЦЭМ!$A$34:$A$777,$A114,СВЦЭМ!$B$34:$B$777,R$83)+'СЕТ СН'!$H$9+СВЦЭМ!$D$10+'СЕТ СН'!$H$6-'СЕТ СН'!$H$19</f>
        <v>-61.498384110000075</v>
      </c>
      <c r="S114" s="37">
        <f>SUMIFS(СВЦЭМ!$C$34:$C$777,СВЦЭМ!$A$34:$A$777,$A114,СВЦЭМ!$B$34:$B$777,S$83)+'СЕТ СН'!$H$9+СВЦЭМ!$D$10+'СЕТ СН'!$H$6-'СЕТ СН'!$H$19</f>
        <v>-61.498384110000075</v>
      </c>
      <c r="T114" s="37">
        <f>SUMIFS(СВЦЭМ!$C$34:$C$777,СВЦЭМ!$A$34:$A$777,$A114,СВЦЭМ!$B$34:$B$777,T$83)+'СЕТ СН'!$H$9+СВЦЭМ!$D$10+'СЕТ СН'!$H$6-'СЕТ СН'!$H$19</f>
        <v>-61.498384110000075</v>
      </c>
      <c r="U114" s="37">
        <f>SUMIFS(СВЦЭМ!$C$34:$C$777,СВЦЭМ!$A$34:$A$777,$A114,СВЦЭМ!$B$34:$B$777,U$83)+'СЕТ СН'!$H$9+СВЦЭМ!$D$10+'СЕТ СН'!$H$6-'СЕТ СН'!$H$19</f>
        <v>-61.498384110000075</v>
      </c>
      <c r="V114" s="37">
        <f>SUMIFS(СВЦЭМ!$C$34:$C$777,СВЦЭМ!$A$34:$A$777,$A114,СВЦЭМ!$B$34:$B$777,V$83)+'СЕТ СН'!$H$9+СВЦЭМ!$D$10+'СЕТ СН'!$H$6-'СЕТ СН'!$H$19</f>
        <v>-61.498384110000075</v>
      </c>
      <c r="W114" s="37">
        <f>SUMIFS(СВЦЭМ!$C$34:$C$777,СВЦЭМ!$A$34:$A$777,$A114,СВЦЭМ!$B$34:$B$777,W$83)+'СЕТ СН'!$H$9+СВЦЭМ!$D$10+'СЕТ СН'!$H$6-'СЕТ СН'!$H$19</f>
        <v>-61.498384110000075</v>
      </c>
      <c r="X114" s="37">
        <f>SUMIFS(СВЦЭМ!$C$34:$C$777,СВЦЭМ!$A$34:$A$777,$A114,СВЦЭМ!$B$34:$B$777,X$83)+'СЕТ СН'!$H$9+СВЦЭМ!$D$10+'СЕТ СН'!$H$6-'СЕТ СН'!$H$19</f>
        <v>-61.498384110000075</v>
      </c>
      <c r="Y114" s="37">
        <f>SUMIFS(СВЦЭМ!$C$34:$C$777,СВЦЭМ!$A$34:$A$777,$A114,СВЦЭМ!$B$34:$B$777,Y$83)+'СЕТ СН'!$H$9+СВЦЭМ!$D$10+'СЕТ СН'!$H$6-'СЕТ СН'!$H$19</f>
        <v>-61.498384110000075</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01.02.2018</v>
      </c>
      <c r="B120" s="37">
        <f>SUMIFS(СВЦЭМ!$C$34:$C$777,СВЦЭМ!$A$34:$A$777,$A120,СВЦЭМ!$B$34:$B$777,B$119)+'СЕТ СН'!$I$9+СВЦЭМ!$D$10+'СЕТ СН'!$I$6-'СЕТ СН'!$I$19</f>
        <v>1534.5913714199996</v>
      </c>
      <c r="C120" s="37">
        <f>SUMIFS(СВЦЭМ!$C$34:$C$777,СВЦЭМ!$A$34:$A$777,$A120,СВЦЭМ!$B$34:$B$777,C$119)+'СЕТ СН'!$I$9+СВЦЭМ!$D$10+'СЕТ СН'!$I$6-'СЕТ СН'!$I$19</f>
        <v>1571.1258109199998</v>
      </c>
      <c r="D120" s="37">
        <f>SUMIFS(СВЦЭМ!$C$34:$C$777,СВЦЭМ!$A$34:$A$777,$A120,СВЦЭМ!$B$34:$B$777,D$119)+'СЕТ СН'!$I$9+СВЦЭМ!$D$10+'СЕТ СН'!$I$6-'СЕТ СН'!$I$19</f>
        <v>1625.3171990299998</v>
      </c>
      <c r="E120" s="37">
        <f>SUMIFS(СВЦЭМ!$C$34:$C$777,СВЦЭМ!$A$34:$A$777,$A120,СВЦЭМ!$B$34:$B$777,E$119)+'СЕТ СН'!$I$9+СВЦЭМ!$D$10+'СЕТ СН'!$I$6-'СЕТ СН'!$I$19</f>
        <v>1640.3662978499997</v>
      </c>
      <c r="F120" s="37">
        <f>SUMIFS(СВЦЭМ!$C$34:$C$777,СВЦЭМ!$A$34:$A$777,$A120,СВЦЭМ!$B$34:$B$777,F$119)+'СЕТ СН'!$I$9+СВЦЭМ!$D$10+'СЕТ СН'!$I$6-'СЕТ СН'!$I$19</f>
        <v>1636.8439003899998</v>
      </c>
      <c r="G120" s="37">
        <f>SUMIFS(СВЦЭМ!$C$34:$C$777,СВЦЭМ!$A$34:$A$777,$A120,СВЦЭМ!$B$34:$B$777,G$119)+'СЕТ СН'!$I$9+СВЦЭМ!$D$10+'СЕТ СН'!$I$6-'СЕТ СН'!$I$19</f>
        <v>1613.2653861699996</v>
      </c>
      <c r="H120" s="37">
        <f>SUMIFS(СВЦЭМ!$C$34:$C$777,СВЦЭМ!$A$34:$A$777,$A120,СВЦЭМ!$B$34:$B$777,H$119)+'СЕТ СН'!$I$9+СВЦЭМ!$D$10+'СЕТ СН'!$I$6-'СЕТ СН'!$I$19</f>
        <v>1590.5628075799996</v>
      </c>
      <c r="I120" s="37">
        <f>SUMIFS(СВЦЭМ!$C$34:$C$777,СВЦЭМ!$A$34:$A$777,$A120,СВЦЭМ!$B$34:$B$777,I$119)+'СЕТ СН'!$I$9+СВЦЭМ!$D$10+'СЕТ СН'!$I$6-'СЕТ СН'!$I$19</f>
        <v>1502.1738343899997</v>
      </c>
      <c r="J120" s="37">
        <f>SUMIFS(СВЦЭМ!$C$34:$C$777,СВЦЭМ!$A$34:$A$777,$A120,СВЦЭМ!$B$34:$B$777,J$119)+'СЕТ СН'!$I$9+СВЦЭМ!$D$10+'СЕТ СН'!$I$6-'СЕТ СН'!$I$19</f>
        <v>1451.2118195599996</v>
      </c>
      <c r="K120" s="37">
        <f>SUMIFS(СВЦЭМ!$C$34:$C$777,СВЦЭМ!$A$34:$A$777,$A120,СВЦЭМ!$B$34:$B$777,K$119)+'СЕТ СН'!$I$9+СВЦЭМ!$D$10+'СЕТ СН'!$I$6-'СЕТ СН'!$I$19</f>
        <v>1431.7631697499996</v>
      </c>
      <c r="L120" s="37">
        <f>SUMIFS(СВЦЭМ!$C$34:$C$777,СВЦЭМ!$A$34:$A$777,$A120,СВЦЭМ!$B$34:$B$777,L$119)+'СЕТ СН'!$I$9+СВЦЭМ!$D$10+'СЕТ СН'!$I$6-'СЕТ СН'!$I$19</f>
        <v>1417.9260274799999</v>
      </c>
      <c r="M120" s="37">
        <f>SUMIFS(СВЦЭМ!$C$34:$C$777,СВЦЭМ!$A$34:$A$777,$A120,СВЦЭМ!$B$34:$B$777,M$119)+'СЕТ СН'!$I$9+СВЦЭМ!$D$10+'СЕТ СН'!$I$6-'СЕТ СН'!$I$19</f>
        <v>1424.0357376499996</v>
      </c>
      <c r="N120" s="37">
        <f>SUMIFS(СВЦЭМ!$C$34:$C$777,СВЦЭМ!$A$34:$A$777,$A120,СВЦЭМ!$B$34:$B$777,N$119)+'СЕТ СН'!$I$9+СВЦЭМ!$D$10+'СЕТ СН'!$I$6-'СЕТ СН'!$I$19</f>
        <v>1426.6895312199999</v>
      </c>
      <c r="O120" s="37">
        <f>SUMIFS(СВЦЭМ!$C$34:$C$777,СВЦЭМ!$A$34:$A$777,$A120,СВЦЭМ!$B$34:$B$777,O$119)+'СЕТ СН'!$I$9+СВЦЭМ!$D$10+'СЕТ СН'!$I$6-'СЕТ СН'!$I$19</f>
        <v>1433.7393661499996</v>
      </c>
      <c r="P120" s="37">
        <f>SUMIFS(СВЦЭМ!$C$34:$C$777,СВЦЭМ!$A$34:$A$777,$A120,СВЦЭМ!$B$34:$B$777,P$119)+'СЕТ СН'!$I$9+СВЦЭМ!$D$10+'СЕТ СН'!$I$6-'СЕТ СН'!$I$19</f>
        <v>1445.4193316899996</v>
      </c>
      <c r="Q120" s="37">
        <f>SUMIFS(СВЦЭМ!$C$34:$C$777,СВЦЭМ!$A$34:$A$777,$A120,СВЦЭМ!$B$34:$B$777,Q$119)+'СЕТ СН'!$I$9+СВЦЭМ!$D$10+'СЕТ СН'!$I$6-'СЕТ СН'!$I$19</f>
        <v>1456.14744526</v>
      </c>
      <c r="R120" s="37">
        <f>SUMIFS(СВЦЭМ!$C$34:$C$777,СВЦЭМ!$A$34:$A$777,$A120,СВЦЭМ!$B$34:$B$777,R$119)+'СЕТ СН'!$I$9+СВЦЭМ!$D$10+'СЕТ СН'!$I$6-'СЕТ СН'!$I$19</f>
        <v>1458.3861940399997</v>
      </c>
      <c r="S120" s="37">
        <f>SUMIFS(СВЦЭМ!$C$34:$C$777,СВЦЭМ!$A$34:$A$777,$A120,СВЦЭМ!$B$34:$B$777,S$119)+'СЕТ СН'!$I$9+СВЦЭМ!$D$10+'СЕТ СН'!$I$6-'СЕТ СН'!$I$19</f>
        <v>1455.0426192099999</v>
      </c>
      <c r="T120" s="37">
        <f>SUMIFS(СВЦЭМ!$C$34:$C$777,СВЦЭМ!$A$34:$A$777,$A120,СВЦЭМ!$B$34:$B$777,T$119)+'СЕТ СН'!$I$9+СВЦЭМ!$D$10+'СЕТ СН'!$I$6-'СЕТ СН'!$I$19</f>
        <v>1417.4158422799997</v>
      </c>
      <c r="U120" s="37">
        <f>SUMIFS(СВЦЭМ!$C$34:$C$777,СВЦЭМ!$A$34:$A$777,$A120,СВЦЭМ!$B$34:$B$777,U$119)+'СЕТ СН'!$I$9+СВЦЭМ!$D$10+'СЕТ СН'!$I$6-'СЕТ СН'!$I$19</f>
        <v>1410.7612413699999</v>
      </c>
      <c r="V120" s="37">
        <f>SUMIFS(СВЦЭМ!$C$34:$C$777,СВЦЭМ!$A$34:$A$777,$A120,СВЦЭМ!$B$34:$B$777,V$119)+'СЕТ СН'!$I$9+СВЦЭМ!$D$10+'СЕТ СН'!$I$6-'СЕТ СН'!$I$19</f>
        <v>1415.0370920599998</v>
      </c>
      <c r="W120" s="37">
        <f>SUMIFS(СВЦЭМ!$C$34:$C$777,СВЦЭМ!$A$34:$A$777,$A120,СВЦЭМ!$B$34:$B$777,W$119)+'СЕТ СН'!$I$9+СВЦЭМ!$D$10+'СЕТ СН'!$I$6-'СЕТ СН'!$I$19</f>
        <v>1419.7410265899998</v>
      </c>
      <c r="X120" s="37">
        <f>SUMIFS(СВЦЭМ!$C$34:$C$777,СВЦЭМ!$A$34:$A$777,$A120,СВЦЭМ!$B$34:$B$777,X$119)+'СЕТ СН'!$I$9+СВЦЭМ!$D$10+'СЕТ СН'!$I$6-'СЕТ СН'!$I$19</f>
        <v>1431.3030386199998</v>
      </c>
      <c r="Y120" s="37">
        <f>SUMIFS(СВЦЭМ!$C$34:$C$777,СВЦЭМ!$A$34:$A$777,$A120,СВЦЭМ!$B$34:$B$777,Y$119)+'СЕТ СН'!$I$9+СВЦЭМ!$D$10+'СЕТ СН'!$I$6-'СЕТ СН'!$I$19</f>
        <v>1504.6084544299997</v>
      </c>
    </row>
    <row r="121" spans="1:27" ht="15.75" x14ac:dyDescent="0.2">
      <c r="A121" s="36">
        <f>A120+1</f>
        <v>43133</v>
      </c>
      <c r="B121" s="37">
        <f>SUMIFS(СВЦЭМ!$C$34:$C$777,СВЦЭМ!$A$34:$A$777,$A121,СВЦЭМ!$B$34:$B$777,B$119)+'СЕТ СН'!$I$9+СВЦЭМ!$D$10+'СЕТ СН'!$I$6-'СЕТ СН'!$I$19</f>
        <v>1558.5091106299997</v>
      </c>
      <c r="C121" s="37">
        <f>SUMIFS(СВЦЭМ!$C$34:$C$777,СВЦЭМ!$A$34:$A$777,$A121,СВЦЭМ!$B$34:$B$777,C$119)+'СЕТ СН'!$I$9+СВЦЭМ!$D$10+'СЕТ СН'!$I$6-'СЕТ СН'!$I$19</f>
        <v>1597.7084959699996</v>
      </c>
      <c r="D121" s="37">
        <f>SUMIFS(СВЦЭМ!$C$34:$C$777,СВЦЭМ!$A$34:$A$777,$A121,СВЦЭМ!$B$34:$B$777,D$119)+'СЕТ СН'!$I$9+СВЦЭМ!$D$10+'СЕТ СН'!$I$6-'СЕТ СН'!$I$19</f>
        <v>1661.8930614899996</v>
      </c>
      <c r="E121" s="37">
        <f>SUMIFS(СВЦЭМ!$C$34:$C$777,СВЦЭМ!$A$34:$A$777,$A121,СВЦЭМ!$B$34:$B$777,E$119)+'СЕТ СН'!$I$9+СВЦЭМ!$D$10+'СЕТ СН'!$I$6-'СЕТ СН'!$I$19</f>
        <v>1675.2899522299999</v>
      </c>
      <c r="F121" s="37">
        <f>SUMIFS(СВЦЭМ!$C$34:$C$777,СВЦЭМ!$A$34:$A$777,$A121,СВЦЭМ!$B$34:$B$777,F$119)+'СЕТ СН'!$I$9+СВЦЭМ!$D$10+'СЕТ СН'!$I$6-'СЕТ СН'!$I$19</f>
        <v>1674.03721361</v>
      </c>
      <c r="G121" s="37">
        <f>SUMIFS(СВЦЭМ!$C$34:$C$777,СВЦЭМ!$A$34:$A$777,$A121,СВЦЭМ!$B$34:$B$777,G$119)+'СЕТ СН'!$I$9+СВЦЭМ!$D$10+'СЕТ СН'!$I$6-'СЕТ СН'!$I$19</f>
        <v>1650.22516245</v>
      </c>
      <c r="H121" s="37">
        <f>SUMIFS(СВЦЭМ!$C$34:$C$777,СВЦЭМ!$A$34:$A$777,$A121,СВЦЭМ!$B$34:$B$777,H$119)+'СЕТ СН'!$I$9+СВЦЭМ!$D$10+'СЕТ СН'!$I$6-'СЕТ СН'!$I$19</f>
        <v>1584.6102511399999</v>
      </c>
      <c r="I121" s="37">
        <f>SUMIFS(СВЦЭМ!$C$34:$C$777,СВЦЭМ!$A$34:$A$777,$A121,СВЦЭМ!$B$34:$B$777,I$119)+'СЕТ СН'!$I$9+СВЦЭМ!$D$10+'СЕТ СН'!$I$6-'СЕТ СН'!$I$19</f>
        <v>1495.6918100799999</v>
      </c>
      <c r="J121" s="37">
        <f>SUMIFS(СВЦЭМ!$C$34:$C$777,СВЦЭМ!$A$34:$A$777,$A121,СВЦЭМ!$B$34:$B$777,J$119)+'СЕТ СН'!$I$9+СВЦЭМ!$D$10+'СЕТ СН'!$I$6-'СЕТ СН'!$I$19</f>
        <v>1432.1373798299996</v>
      </c>
      <c r="K121" s="37">
        <f>SUMIFS(СВЦЭМ!$C$34:$C$777,СВЦЭМ!$A$34:$A$777,$A121,СВЦЭМ!$B$34:$B$777,K$119)+'СЕТ СН'!$I$9+СВЦЭМ!$D$10+'СЕТ СН'!$I$6-'СЕТ СН'!$I$19</f>
        <v>1391.8332845499999</v>
      </c>
      <c r="L121" s="37">
        <f>SUMIFS(СВЦЭМ!$C$34:$C$777,СВЦЭМ!$A$34:$A$777,$A121,СВЦЭМ!$B$34:$B$777,L$119)+'СЕТ СН'!$I$9+СВЦЭМ!$D$10+'СЕТ СН'!$I$6-'СЕТ СН'!$I$19</f>
        <v>1379.6617002399998</v>
      </c>
      <c r="M121" s="37">
        <f>SUMIFS(СВЦЭМ!$C$34:$C$777,СВЦЭМ!$A$34:$A$777,$A121,СВЦЭМ!$B$34:$B$777,M$119)+'СЕТ СН'!$I$9+СВЦЭМ!$D$10+'СЕТ СН'!$I$6-'СЕТ СН'!$I$19</f>
        <v>1389.6722178599998</v>
      </c>
      <c r="N121" s="37">
        <f>SUMIFS(СВЦЭМ!$C$34:$C$777,СВЦЭМ!$A$34:$A$777,$A121,СВЦЭМ!$B$34:$B$777,N$119)+'СЕТ СН'!$I$9+СВЦЭМ!$D$10+'СЕТ СН'!$I$6-'СЕТ СН'!$I$19</f>
        <v>1408.2464878899996</v>
      </c>
      <c r="O121" s="37">
        <f>SUMIFS(СВЦЭМ!$C$34:$C$777,СВЦЭМ!$A$34:$A$777,$A121,СВЦЭМ!$B$34:$B$777,O$119)+'СЕТ СН'!$I$9+СВЦЭМ!$D$10+'СЕТ СН'!$I$6-'СЕТ СН'!$I$19</f>
        <v>1418.0019625</v>
      </c>
      <c r="P121" s="37">
        <f>SUMIFS(СВЦЭМ!$C$34:$C$777,СВЦЭМ!$A$34:$A$777,$A121,СВЦЭМ!$B$34:$B$777,P$119)+'СЕТ СН'!$I$9+СВЦЭМ!$D$10+'СЕТ СН'!$I$6-'СЕТ СН'!$I$19</f>
        <v>1433.3739342599997</v>
      </c>
      <c r="Q121" s="37">
        <f>SUMIFS(СВЦЭМ!$C$34:$C$777,СВЦЭМ!$A$34:$A$777,$A121,СВЦЭМ!$B$34:$B$777,Q$119)+'СЕТ СН'!$I$9+СВЦЭМ!$D$10+'СЕТ СН'!$I$6-'СЕТ СН'!$I$19</f>
        <v>1442.9545730999998</v>
      </c>
      <c r="R121" s="37">
        <f>SUMIFS(СВЦЭМ!$C$34:$C$777,СВЦЭМ!$A$34:$A$777,$A121,СВЦЭМ!$B$34:$B$777,R$119)+'СЕТ СН'!$I$9+СВЦЭМ!$D$10+'СЕТ СН'!$I$6-'СЕТ СН'!$I$19</f>
        <v>1454.8284088299997</v>
      </c>
      <c r="S121" s="37">
        <f>SUMIFS(СВЦЭМ!$C$34:$C$777,СВЦЭМ!$A$34:$A$777,$A121,СВЦЭМ!$B$34:$B$777,S$119)+'СЕТ СН'!$I$9+СВЦЭМ!$D$10+'СЕТ СН'!$I$6-'СЕТ СН'!$I$19</f>
        <v>1447.6765908099997</v>
      </c>
      <c r="T121" s="37">
        <f>SUMIFS(СВЦЭМ!$C$34:$C$777,СВЦЭМ!$A$34:$A$777,$A121,СВЦЭМ!$B$34:$B$777,T$119)+'СЕТ СН'!$I$9+СВЦЭМ!$D$10+'СЕТ СН'!$I$6-'СЕТ СН'!$I$19</f>
        <v>1409.5652510299997</v>
      </c>
      <c r="U121" s="37">
        <f>SUMIFS(СВЦЭМ!$C$34:$C$777,СВЦЭМ!$A$34:$A$777,$A121,СВЦЭМ!$B$34:$B$777,U$119)+'СЕТ СН'!$I$9+СВЦЭМ!$D$10+'СЕТ СН'!$I$6-'СЕТ СН'!$I$19</f>
        <v>1391.2564737999996</v>
      </c>
      <c r="V121" s="37">
        <f>SUMIFS(СВЦЭМ!$C$34:$C$777,СВЦЭМ!$A$34:$A$777,$A121,СВЦЭМ!$B$34:$B$777,V$119)+'СЕТ СН'!$I$9+СВЦЭМ!$D$10+'СЕТ СН'!$I$6-'СЕТ СН'!$I$19</f>
        <v>1400.5716426099998</v>
      </c>
      <c r="W121" s="37">
        <f>SUMIFS(СВЦЭМ!$C$34:$C$777,СВЦЭМ!$A$34:$A$777,$A121,СВЦЭМ!$B$34:$B$777,W$119)+'СЕТ СН'!$I$9+СВЦЭМ!$D$10+'СЕТ СН'!$I$6-'СЕТ СН'!$I$19</f>
        <v>1418.1865582899995</v>
      </c>
      <c r="X121" s="37">
        <f>SUMIFS(СВЦЭМ!$C$34:$C$777,СВЦЭМ!$A$34:$A$777,$A121,СВЦЭМ!$B$34:$B$777,X$119)+'СЕТ СН'!$I$9+СВЦЭМ!$D$10+'СЕТ СН'!$I$6-'СЕТ СН'!$I$19</f>
        <v>1438.6315475499996</v>
      </c>
      <c r="Y121" s="37">
        <f>SUMIFS(СВЦЭМ!$C$34:$C$777,СВЦЭМ!$A$34:$A$777,$A121,СВЦЭМ!$B$34:$B$777,Y$119)+'СЕТ СН'!$I$9+СВЦЭМ!$D$10+'СЕТ СН'!$I$6-'СЕТ СН'!$I$19</f>
        <v>1498.5148527599999</v>
      </c>
    </row>
    <row r="122" spans="1:27" ht="15.75" x14ac:dyDescent="0.2">
      <c r="A122" s="36">
        <f t="shared" ref="A122:A150" si="3">A121+1</f>
        <v>43134</v>
      </c>
      <c r="B122" s="37">
        <f>SUMIFS(СВЦЭМ!$C$34:$C$777,СВЦЭМ!$A$34:$A$777,$A122,СВЦЭМ!$B$34:$B$777,B$119)+'СЕТ СН'!$I$9+СВЦЭМ!$D$10+'СЕТ СН'!$I$6-'СЕТ СН'!$I$19</f>
        <v>1535.2682062999997</v>
      </c>
      <c r="C122" s="37">
        <f>SUMIFS(СВЦЭМ!$C$34:$C$777,СВЦЭМ!$A$34:$A$777,$A122,СВЦЭМ!$B$34:$B$777,C$119)+'СЕТ СН'!$I$9+СВЦЭМ!$D$10+'СЕТ СН'!$I$6-'СЕТ СН'!$I$19</f>
        <v>1573.15593154</v>
      </c>
      <c r="D122" s="37">
        <f>SUMIFS(СВЦЭМ!$C$34:$C$777,СВЦЭМ!$A$34:$A$777,$A122,СВЦЭМ!$B$34:$B$777,D$119)+'СЕТ СН'!$I$9+СВЦЭМ!$D$10+'СЕТ СН'!$I$6-'СЕТ СН'!$I$19</f>
        <v>1637.9786385299999</v>
      </c>
      <c r="E122" s="37">
        <f>SUMIFS(СВЦЭМ!$C$34:$C$777,СВЦЭМ!$A$34:$A$777,$A122,СВЦЭМ!$B$34:$B$777,E$119)+'СЕТ СН'!$I$9+СВЦЭМ!$D$10+'СЕТ СН'!$I$6-'СЕТ СН'!$I$19</f>
        <v>1647.7257805899999</v>
      </c>
      <c r="F122" s="37">
        <f>SUMIFS(СВЦЭМ!$C$34:$C$777,СВЦЭМ!$A$34:$A$777,$A122,СВЦЭМ!$B$34:$B$777,F$119)+'СЕТ СН'!$I$9+СВЦЭМ!$D$10+'СЕТ СН'!$I$6-'СЕТ СН'!$I$19</f>
        <v>1653.5518120099996</v>
      </c>
      <c r="G122" s="37">
        <f>SUMIFS(СВЦЭМ!$C$34:$C$777,СВЦЭМ!$A$34:$A$777,$A122,СВЦЭМ!$B$34:$B$777,G$119)+'СЕТ СН'!$I$9+СВЦЭМ!$D$10+'СЕТ СН'!$I$6-'СЕТ СН'!$I$19</f>
        <v>1634.1058447999999</v>
      </c>
      <c r="H122" s="37">
        <f>SUMIFS(СВЦЭМ!$C$34:$C$777,СВЦЭМ!$A$34:$A$777,$A122,СВЦЭМ!$B$34:$B$777,H$119)+'СЕТ СН'!$I$9+СВЦЭМ!$D$10+'СЕТ СН'!$I$6-'СЕТ СН'!$I$19</f>
        <v>1609.1953645999997</v>
      </c>
      <c r="I122" s="37">
        <f>SUMIFS(СВЦЭМ!$C$34:$C$777,СВЦЭМ!$A$34:$A$777,$A122,СВЦЭМ!$B$34:$B$777,I$119)+'СЕТ СН'!$I$9+СВЦЭМ!$D$10+'СЕТ СН'!$I$6-'СЕТ СН'!$I$19</f>
        <v>1532.7997539499997</v>
      </c>
      <c r="J122" s="37">
        <f>SUMIFS(СВЦЭМ!$C$34:$C$777,СВЦЭМ!$A$34:$A$777,$A122,СВЦЭМ!$B$34:$B$777,J$119)+'СЕТ СН'!$I$9+СВЦЭМ!$D$10+'СЕТ СН'!$I$6-'СЕТ СН'!$I$19</f>
        <v>1473.9048067999997</v>
      </c>
      <c r="K122" s="37">
        <f>SUMIFS(СВЦЭМ!$C$34:$C$777,СВЦЭМ!$A$34:$A$777,$A122,СВЦЭМ!$B$34:$B$777,K$119)+'СЕТ СН'!$I$9+СВЦЭМ!$D$10+'СЕТ СН'!$I$6-'СЕТ СН'!$I$19</f>
        <v>1422.98294915</v>
      </c>
      <c r="L122" s="37">
        <f>SUMIFS(СВЦЭМ!$C$34:$C$777,СВЦЭМ!$A$34:$A$777,$A122,СВЦЭМ!$B$34:$B$777,L$119)+'СЕТ СН'!$I$9+СВЦЭМ!$D$10+'СЕТ СН'!$I$6-'СЕТ СН'!$I$19</f>
        <v>1390.6981297999996</v>
      </c>
      <c r="M122" s="37">
        <f>SUMIFS(СВЦЭМ!$C$34:$C$777,СВЦЭМ!$A$34:$A$777,$A122,СВЦЭМ!$B$34:$B$777,M$119)+'СЕТ СН'!$I$9+СВЦЭМ!$D$10+'СЕТ СН'!$I$6-'СЕТ СН'!$I$19</f>
        <v>1391.3145363899998</v>
      </c>
      <c r="N122" s="37">
        <f>SUMIFS(СВЦЭМ!$C$34:$C$777,СВЦЭМ!$A$34:$A$777,$A122,СВЦЭМ!$B$34:$B$777,N$119)+'СЕТ СН'!$I$9+СВЦЭМ!$D$10+'СЕТ СН'!$I$6-'СЕТ СН'!$I$19</f>
        <v>1398.5029732599996</v>
      </c>
      <c r="O122" s="37">
        <f>SUMIFS(СВЦЭМ!$C$34:$C$777,СВЦЭМ!$A$34:$A$777,$A122,СВЦЭМ!$B$34:$B$777,O$119)+'СЕТ СН'!$I$9+СВЦЭМ!$D$10+'СЕТ СН'!$I$6-'СЕТ СН'!$I$19</f>
        <v>1408.1665710399998</v>
      </c>
      <c r="P122" s="37">
        <f>SUMIFS(СВЦЭМ!$C$34:$C$777,СВЦЭМ!$A$34:$A$777,$A122,СВЦЭМ!$B$34:$B$777,P$119)+'СЕТ СН'!$I$9+СВЦЭМ!$D$10+'СЕТ СН'!$I$6-'СЕТ СН'!$I$19</f>
        <v>1422.1934304499996</v>
      </c>
      <c r="Q122" s="37">
        <f>SUMIFS(СВЦЭМ!$C$34:$C$777,СВЦЭМ!$A$34:$A$777,$A122,СВЦЭМ!$B$34:$B$777,Q$119)+'СЕТ СН'!$I$9+СВЦЭМ!$D$10+'СЕТ СН'!$I$6-'СЕТ СН'!$I$19</f>
        <v>1432.6289455499996</v>
      </c>
      <c r="R122" s="37">
        <f>SUMIFS(СВЦЭМ!$C$34:$C$777,СВЦЭМ!$A$34:$A$777,$A122,СВЦЭМ!$B$34:$B$777,R$119)+'СЕТ СН'!$I$9+СВЦЭМ!$D$10+'СЕТ СН'!$I$6-'СЕТ СН'!$I$19</f>
        <v>1434.6439234999998</v>
      </c>
      <c r="S122" s="37">
        <f>SUMIFS(СВЦЭМ!$C$34:$C$777,СВЦЭМ!$A$34:$A$777,$A122,СВЦЭМ!$B$34:$B$777,S$119)+'СЕТ СН'!$I$9+СВЦЭМ!$D$10+'СЕТ СН'!$I$6-'СЕТ СН'!$I$19</f>
        <v>1423.04505337</v>
      </c>
      <c r="T122" s="37">
        <f>SUMIFS(СВЦЭМ!$C$34:$C$777,СВЦЭМ!$A$34:$A$777,$A122,СВЦЭМ!$B$34:$B$777,T$119)+'СЕТ СН'!$I$9+СВЦЭМ!$D$10+'СЕТ СН'!$I$6-'СЕТ СН'!$I$19</f>
        <v>1391.4179327799998</v>
      </c>
      <c r="U122" s="37">
        <f>SUMIFS(СВЦЭМ!$C$34:$C$777,СВЦЭМ!$A$34:$A$777,$A122,СВЦЭМ!$B$34:$B$777,U$119)+'СЕТ СН'!$I$9+СВЦЭМ!$D$10+'СЕТ СН'!$I$6-'СЕТ СН'!$I$19</f>
        <v>1383.0102950299997</v>
      </c>
      <c r="V122" s="37">
        <f>SUMIFS(СВЦЭМ!$C$34:$C$777,СВЦЭМ!$A$34:$A$777,$A122,СВЦЭМ!$B$34:$B$777,V$119)+'СЕТ СН'!$I$9+СВЦЭМ!$D$10+'СЕТ СН'!$I$6-'СЕТ СН'!$I$19</f>
        <v>1392.1620683699998</v>
      </c>
      <c r="W122" s="37">
        <f>SUMIFS(СВЦЭМ!$C$34:$C$777,СВЦЭМ!$A$34:$A$777,$A122,СВЦЭМ!$B$34:$B$777,W$119)+'СЕТ СН'!$I$9+СВЦЭМ!$D$10+'СЕТ СН'!$I$6-'СЕТ СН'!$I$19</f>
        <v>1409.7204659099998</v>
      </c>
      <c r="X122" s="37">
        <f>SUMIFS(СВЦЭМ!$C$34:$C$777,СВЦЭМ!$A$34:$A$777,$A122,СВЦЭМ!$B$34:$B$777,X$119)+'СЕТ СН'!$I$9+СВЦЭМ!$D$10+'СЕТ СН'!$I$6-'СЕТ СН'!$I$19</f>
        <v>1436.3332021899996</v>
      </c>
      <c r="Y122" s="37">
        <f>SUMIFS(СВЦЭМ!$C$34:$C$777,СВЦЭМ!$A$34:$A$777,$A122,СВЦЭМ!$B$34:$B$777,Y$119)+'СЕТ СН'!$I$9+СВЦЭМ!$D$10+'СЕТ СН'!$I$6-'СЕТ СН'!$I$19</f>
        <v>1507.7963686199996</v>
      </c>
    </row>
    <row r="123" spans="1:27" ht="15.75" x14ac:dyDescent="0.2">
      <c r="A123" s="36">
        <f t="shared" si="3"/>
        <v>43135</v>
      </c>
      <c r="B123" s="37">
        <f>SUMIFS(СВЦЭМ!$C$34:$C$777,СВЦЭМ!$A$34:$A$777,$A123,СВЦЭМ!$B$34:$B$777,B$119)+'СЕТ СН'!$I$9+СВЦЭМ!$D$10+'СЕТ СН'!$I$6-'СЕТ СН'!$I$19</f>
        <v>1510.23493117</v>
      </c>
      <c r="C123" s="37">
        <f>SUMIFS(СВЦЭМ!$C$34:$C$777,СВЦЭМ!$A$34:$A$777,$A123,СВЦЭМ!$B$34:$B$777,C$119)+'СЕТ СН'!$I$9+СВЦЭМ!$D$10+'СЕТ СН'!$I$6-'СЕТ СН'!$I$19</f>
        <v>1527.4556332999996</v>
      </c>
      <c r="D123" s="37">
        <f>SUMIFS(СВЦЭМ!$C$34:$C$777,СВЦЭМ!$A$34:$A$777,$A123,СВЦЭМ!$B$34:$B$777,D$119)+'СЕТ СН'!$I$9+СВЦЭМ!$D$10+'СЕТ СН'!$I$6-'СЕТ СН'!$I$19</f>
        <v>1595.2209442799999</v>
      </c>
      <c r="E123" s="37">
        <f>SUMIFS(СВЦЭМ!$C$34:$C$777,СВЦЭМ!$A$34:$A$777,$A123,СВЦЭМ!$B$34:$B$777,E$119)+'СЕТ СН'!$I$9+СВЦЭМ!$D$10+'СЕТ СН'!$I$6-'СЕТ СН'!$I$19</f>
        <v>1602.0052134999996</v>
      </c>
      <c r="F123" s="37">
        <f>SUMIFS(СВЦЭМ!$C$34:$C$777,СВЦЭМ!$A$34:$A$777,$A123,СВЦЭМ!$B$34:$B$777,F$119)+'СЕТ СН'!$I$9+СВЦЭМ!$D$10+'СЕТ СН'!$I$6-'СЕТ СН'!$I$19</f>
        <v>1603.6011228399998</v>
      </c>
      <c r="G123" s="37">
        <f>SUMIFS(СВЦЭМ!$C$34:$C$777,СВЦЭМ!$A$34:$A$777,$A123,СВЦЭМ!$B$34:$B$777,G$119)+'СЕТ СН'!$I$9+СВЦЭМ!$D$10+'СЕТ СН'!$I$6-'СЕТ СН'!$I$19</f>
        <v>1593.6950301499996</v>
      </c>
      <c r="H123" s="37">
        <f>SUMIFS(СВЦЭМ!$C$34:$C$777,СВЦЭМ!$A$34:$A$777,$A123,СВЦЭМ!$B$34:$B$777,H$119)+'СЕТ СН'!$I$9+СВЦЭМ!$D$10+'СЕТ СН'!$I$6-'СЕТ СН'!$I$19</f>
        <v>1573.7802376999998</v>
      </c>
      <c r="I123" s="37">
        <f>SUMIFS(СВЦЭМ!$C$34:$C$777,СВЦЭМ!$A$34:$A$777,$A123,СВЦЭМ!$B$34:$B$777,I$119)+'СЕТ СН'!$I$9+СВЦЭМ!$D$10+'СЕТ СН'!$I$6-'СЕТ СН'!$I$19</f>
        <v>1510.0552801699996</v>
      </c>
      <c r="J123" s="37">
        <f>SUMIFS(СВЦЭМ!$C$34:$C$777,СВЦЭМ!$A$34:$A$777,$A123,СВЦЭМ!$B$34:$B$777,J$119)+'СЕТ СН'!$I$9+СВЦЭМ!$D$10+'СЕТ СН'!$I$6-'СЕТ СН'!$I$19</f>
        <v>1467.9797803099996</v>
      </c>
      <c r="K123" s="37">
        <f>SUMIFS(СВЦЭМ!$C$34:$C$777,СВЦЭМ!$A$34:$A$777,$A123,СВЦЭМ!$B$34:$B$777,K$119)+'СЕТ СН'!$I$9+СВЦЭМ!$D$10+'СЕТ СН'!$I$6-'СЕТ СН'!$I$19</f>
        <v>1415.5255415699999</v>
      </c>
      <c r="L123" s="37">
        <f>SUMIFS(СВЦЭМ!$C$34:$C$777,СВЦЭМ!$A$34:$A$777,$A123,СВЦЭМ!$B$34:$B$777,L$119)+'СЕТ СН'!$I$9+СВЦЭМ!$D$10+'СЕТ СН'!$I$6-'СЕТ СН'!$I$19</f>
        <v>1373.0499114599997</v>
      </c>
      <c r="M123" s="37">
        <f>SUMIFS(СВЦЭМ!$C$34:$C$777,СВЦЭМ!$A$34:$A$777,$A123,СВЦЭМ!$B$34:$B$777,M$119)+'СЕТ СН'!$I$9+СВЦЭМ!$D$10+'СЕТ СН'!$I$6-'СЕТ СН'!$I$19</f>
        <v>1367.0634410899997</v>
      </c>
      <c r="N123" s="37">
        <f>SUMIFS(СВЦЭМ!$C$34:$C$777,СВЦЭМ!$A$34:$A$777,$A123,СВЦЭМ!$B$34:$B$777,N$119)+'СЕТ СН'!$I$9+СВЦЭМ!$D$10+'СЕТ СН'!$I$6-'СЕТ СН'!$I$19</f>
        <v>1381.2410363199997</v>
      </c>
      <c r="O123" s="37">
        <f>SUMIFS(СВЦЭМ!$C$34:$C$777,СВЦЭМ!$A$34:$A$777,$A123,СВЦЭМ!$B$34:$B$777,O$119)+'СЕТ СН'!$I$9+СВЦЭМ!$D$10+'СЕТ СН'!$I$6-'СЕТ СН'!$I$19</f>
        <v>1393.2708081799997</v>
      </c>
      <c r="P123" s="37">
        <f>SUMIFS(СВЦЭМ!$C$34:$C$777,СВЦЭМ!$A$34:$A$777,$A123,СВЦЭМ!$B$34:$B$777,P$119)+'СЕТ СН'!$I$9+СВЦЭМ!$D$10+'СЕТ СН'!$I$6-'СЕТ СН'!$I$19</f>
        <v>1401.40889707</v>
      </c>
      <c r="Q123" s="37">
        <f>SUMIFS(СВЦЭМ!$C$34:$C$777,СВЦЭМ!$A$34:$A$777,$A123,СВЦЭМ!$B$34:$B$777,Q$119)+'СЕТ СН'!$I$9+СВЦЭМ!$D$10+'СЕТ СН'!$I$6-'СЕТ СН'!$I$19</f>
        <v>1407.5941751199998</v>
      </c>
      <c r="R123" s="37">
        <f>SUMIFS(СВЦЭМ!$C$34:$C$777,СВЦЭМ!$A$34:$A$777,$A123,СВЦЭМ!$B$34:$B$777,R$119)+'СЕТ СН'!$I$9+СВЦЭМ!$D$10+'СЕТ СН'!$I$6-'СЕТ СН'!$I$19</f>
        <v>1408.8914179099997</v>
      </c>
      <c r="S123" s="37">
        <f>SUMIFS(СВЦЭМ!$C$34:$C$777,СВЦЭМ!$A$34:$A$777,$A123,СВЦЭМ!$B$34:$B$777,S$119)+'СЕТ СН'!$I$9+СВЦЭМ!$D$10+'СЕТ СН'!$I$6-'СЕТ СН'!$I$19</f>
        <v>1397.7229574899998</v>
      </c>
      <c r="T123" s="37">
        <f>SUMIFS(СВЦЭМ!$C$34:$C$777,СВЦЭМ!$A$34:$A$777,$A123,СВЦЭМ!$B$34:$B$777,T$119)+'СЕТ СН'!$I$9+СВЦЭМ!$D$10+'СЕТ СН'!$I$6-'СЕТ СН'!$I$19</f>
        <v>1386.5955912299996</v>
      </c>
      <c r="U123" s="37">
        <f>SUMIFS(СВЦЭМ!$C$34:$C$777,СВЦЭМ!$A$34:$A$777,$A123,СВЦЭМ!$B$34:$B$777,U$119)+'СЕТ СН'!$I$9+СВЦЭМ!$D$10+'СЕТ СН'!$I$6-'СЕТ СН'!$I$19</f>
        <v>1392.3455321399997</v>
      </c>
      <c r="V123" s="37">
        <f>SUMIFS(СВЦЭМ!$C$34:$C$777,СВЦЭМ!$A$34:$A$777,$A123,СВЦЭМ!$B$34:$B$777,V$119)+'СЕТ СН'!$I$9+СВЦЭМ!$D$10+'СЕТ СН'!$I$6-'СЕТ СН'!$I$19</f>
        <v>1379.6477981599996</v>
      </c>
      <c r="W123" s="37">
        <f>SUMIFS(СВЦЭМ!$C$34:$C$777,СВЦЭМ!$A$34:$A$777,$A123,СВЦЭМ!$B$34:$B$777,W$119)+'СЕТ СН'!$I$9+СВЦЭМ!$D$10+'СЕТ СН'!$I$6-'СЕТ СН'!$I$19</f>
        <v>1364.5370015399999</v>
      </c>
      <c r="X123" s="37">
        <f>SUMIFS(СВЦЭМ!$C$34:$C$777,СВЦЭМ!$A$34:$A$777,$A123,СВЦЭМ!$B$34:$B$777,X$119)+'СЕТ СН'!$I$9+СВЦЭМ!$D$10+'СЕТ СН'!$I$6-'СЕТ СН'!$I$19</f>
        <v>1383.1516488299999</v>
      </c>
      <c r="Y123" s="37">
        <f>SUMIFS(СВЦЭМ!$C$34:$C$777,СВЦЭМ!$A$34:$A$777,$A123,СВЦЭМ!$B$34:$B$777,Y$119)+'СЕТ СН'!$I$9+СВЦЭМ!$D$10+'СЕТ СН'!$I$6-'СЕТ СН'!$I$19</f>
        <v>1450.6073690399999</v>
      </c>
    </row>
    <row r="124" spans="1:27" ht="15.75" x14ac:dyDescent="0.2">
      <c r="A124" s="36">
        <f t="shared" si="3"/>
        <v>43136</v>
      </c>
      <c r="B124" s="37">
        <f>SUMIFS(СВЦЭМ!$C$34:$C$777,СВЦЭМ!$A$34:$A$777,$A124,СВЦЭМ!$B$34:$B$777,B$119)+'СЕТ СН'!$I$9+СВЦЭМ!$D$10+'СЕТ СН'!$I$6-'СЕТ СН'!$I$19</f>
        <v>1557.2145630199998</v>
      </c>
      <c r="C124" s="37">
        <f>SUMIFS(СВЦЭМ!$C$34:$C$777,СВЦЭМ!$A$34:$A$777,$A124,СВЦЭМ!$B$34:$B$777,C$119)+'СЕТ СН'!$I$9+СВЦЭМ!$D$10+'СЕТ СН'!$I$6-'СЕТ СН'!$I$19</f>
        <v>1591.6327731499996</v>
      </c>
      <c r="D124" s="37">
        <f>SUMIFS(СВЦЭМ!$C$34:$C$777,СВЦЭМ!$A$34:$A$777,$A124,СВЦЭМ!$B$34:$B$777,D$119)+'СЕТ СН'!$I$9+СВЦЭМ!$D$10+'СЕТ СН'!$I$6-'СЕТ СН'!$I$19</f>
        <v>1648.1474913399998</v>
      </c>
      <c r="E124" s="37">
        <f>SUMIFS(СВЦЭМ!$C$34:$C$777,СВЦЭМ!$A$34:$A$777,$A124,СВЦЭМ!$B$34:$B$777,E$119)+'СЕТ СН'!$I$9+СВЦЭМ!$D$10+'СЕТ СН'!$I$6-'СЕТ СН'!$I$19</f>
        <v>1661.5351535199998</v>
      </c>
      <c r="F124" s="37">
        <f>SUMIFS(СВЦЭМ!$C$34:$C$777,СВЦЭМ!$A$34:$A$777,$A124,СВЦЭМ!$B$34:$B$777,F$119)+'СЕТ СН'!$I$9+СВЦЭМ!$D$10+'СЕТ СН'!$I$6-'СЕТ СН'!$I$19</f>
        <v>1660.8421937399999</v>
      </c>
      <c r="G124" s="37">
        <f>SUMIFS(СВЦЭМ!$C$34:$C$777,СВЦЭМ!$A$34:$A$777,$A124,СВЦЭМ!$B$34:$B$777,G$119)+'СЕТ СН'!$I$9+СВЦЭМ!$D$10+'СЕТ СН'!$I$6-'СЕТ СН'!$I$19</f>
        <v>1645.2288681199998</v>
      </c>
      <c r="H124" s="37">
        <f>SUMIFS(СВЦЭМ!$C$34:$C$777,СВЦЭМ!$A$34:$A$777,$A124,СВЦЭМ!$B$34:$B$777,H$119)+'СЕТ СН'!$I$9+СВЦЭМ!$D$10+'СЕТ СН'!$I$6-'СЕТ СН'!$I$19</f>
        <v>1580.7830342499997</v>
      </c>
      <c r="I124" s="37">
        <f>SUMIFS(СВЦЭМ!$C$34:$C$777,СВЦЭМ!$A$34:$A$777,$A124,СВЦЭМ!$B$34:$B$777,I$119)+'СЕТ СН'!$I$9+СВЦЭМ!$D$10+'СЕТ СН'!$I$6-'СЕТ СН'!$I$19</f>
        <v>1476.2178058899999</v>
      </c>
      <c r="J124" s="37">
        <f>SUMIFS(СВЦЭМ!$C$34:$C$777,СВЦЭМ!$A$34:$A$777,$A124,СВЦЭМ!$B$34:$B$777,J$119)+'СЕТ СН'!$I$9+СВЦЭМ!$D$10+'СЕТ СН'!$I$6-'СЕТ СН'!$I$19</f>
        <v>1445.4170461599997</v>
      </c>
      <c r="K124" s="37">
        <f>SUMIFS(СВЦЭМ!$C$34:$C$777,СВЦЭМ!$A$34:$A$777,$A124,СВЦЭМ!$B$34:$B$777,K$119)+'СЕТ СН'!$I$9+СВЦЭМ!$D$10+'СЕТ СН'!$I$6-'СЕТ СН'!$I$19</f>
        <v>1440.4083305999998</v>
      </c>
      <c r="L124" s="37">
        <f>SUMIFS(СВЦЭМ!$C$34:$C$777,СВЦЭМ!$A$34:$A$777,$A124,СВЦЭМ!$B$34:$B$777,L$119)+'СЕТ СН'!$I$9+СВЦЭМ!$D$10+'СЕТ СН'!$I$6-'СЕТ СН'!$I$19</f>
        <v>1435.26742281</v>
      </c>
      <c r="M124" s="37">
        <f>SUMIFS(СВЦЭМ!$C$34:$C$777,СВЦЭМ!$A$34:$A$777,$A124,СВЦЭМ!$B$34:$B$777,M$119)+'СЕТ СН'!$I$9+СВЦЭМ!$D$10+'СЕТ СН'!$I$6-'СЕТ СН'!$I$19</f>
        <v>1434.7809325199996</v>
      </c>
      <c r="N124" s="37">
        <f>SUMIFS(СВЦЭМ!$C$34:$C$777,СВЦЭМ!$A$34:$A$777,$A124,СВЦЭМ!$B$34:$B$777,N$119)+'СЕТ СН'!$I$9+СВЦЭМ!$D$10+'СЕТ СН'!$I$6-'СЕТ СН'!$I$19</f>
        <v>1430.4028317399998</v>
      </c>
      <c r="O124" s="37">
        <f>SUMIFS(СВЦЭМ!$C$34:$C$777,СВЦЭМ!$A$34:$A$777,$A124,СВЦЭМ!$B$34:$B$777,O$119)+'СЕТ СН'!$I$9+СВЦЭМ!$D$10+'СЕТ СН'!$I$6-'СЕТ СН'!$I$19</f>
        <v>1432.6921210899995</v>
      </c>
      <c r="P124" s="37">
        <f>SUMIFS(СВЦЭМ!$C$34:$C$777,СВЦЭМ!$A$34:$A$777,$A124,СВЦЭМ!$B$34:$B$777,P$119)+'СЕТ СН'!$I$9+СВЦЭМ!$D$10+'СЕТ СН'!$I$6-'СЕТ СН'!$I$19</f>
        <v>1448.2995266999997</v>
      </c>
      <c r="Q124" s="37">
        <f>SUMIFS(СВЦЭМ!$C$34:$C$777,СВЦЭМ!$A$34:$A$777,$A124,СВЦЭМ!$B$34:$B$777,Q$119)+'СЕТ СН'!$I$9+СВЦЭМ!$D$10+'СЕТ СН'!$I$6-'СЕТ СН'!$I$19</f>
        <v>1453.73718917</v>
      </c>
      <c r="R124" s="37">
        <f>SUMIFS(СВЦЭМ!$C$34:$C$777,СВЦЭМ!$A$34:$A$777,$A124,СВЦЭМ!$B$34:$B$777,R$119)+'СЕТ СН'!$I$9+СВЦЭМ!$D$10+'СЕТ СН'!$I$6-'СЕТ СН'!$I$19</f>
        <v>1461.0677925299997</v>
      </c>
      <c r="S124" s="37">
        <f>SUMIFS(СВЦЭМ!$C$34:$C$777,СВЦЭМ!$A$34:$A$777,$A124,СВЦЭМ!$B$34:$B$777,S$119)+'СЕТ СН'!$I$9+СВЦЭМ!$D$10+'СЕТ СН'!$I$6-'СЕТ СН'!$I$19</f>
        <v>1458.7978413399996</v>
      </c>
      <c r="T124" s="37">
        <f>SUMIFS(СВЦЭМ!$C$34:$C$777,СВЦЭМ!$A$34:$A$777,$A124,СВЦЭМ!$B$34:$B$777,T$119)+'СЕТ СН'!$I$9+СВЦЭМ!$D$10+'СЕТ СН'!$I$6-'СЕТ СН'!$I$19</f>
        <v>1433.24935839</v>
      </c>
      <c r="U124" s="37">
        <f>SUMIFS(СВЦЭМ!$C$34:$C$777,СВЦЭМ!$A$34:$A$777,$A124,СВЦЭМ!$B$34:$B$777,U$119)+'СЕТ СН'!$I$9+СВЦЭМ!$D$10+'СЕТ СН'!$I$6-'СЕТ СН'!$I$19</f>
        <v>1425.9433339999996</v>
      </c>
      <c r="V124" s="37">
        <f>SUMIFS(СВЦЭМ!$C$34:$C$777,СВЦЭМ!$A$34:$A$777,$A124,СВЦЭМ!$B$34:$B$777,V$119)+'СЕТ СН'!$I$9+СВЦЭМ!$D$10+'СЕТ СН'!$I$6-'СЕТ СН'!$I$19</f>
        <v>1423.8062889299995</v>
      </c>
      <c r="W124" s="37">
        <f>SUMIFS(СВЦЭМ!$C$34:$C$777,СВЦЭМ!$A$34:$A$777,$A124,СВЦЭМ!$B$34:$B$777,W$119)+'СЕТ СН'!$I$9+СВЦЭМ!$D$10+'СЕТ СН'!$I$6-'СЕТ СН'!$I$19</f>
        <v>1428.2648965899998</v>
      </c>
      <c r="X124" s="37">
        <f>SUMIFS(СВЦЭМ!$C$34:$C$777,СВЦЭМ!$A$34:$A$777,$A124,СВЦЭМ!$B$34:$B$777,X$119)+'СЕТ СН'!$I$9+СВЦЭМ!$D$10+'СЕТ СН'!$I$6-'СЕТ СН'!$I$19</f>
        <v>1448.1110284599995</v>
      </c>
      <c r="Y124" s="37">
        <f>SUMIFS(СВЦЭМ!$C$34:$C$777,СВЦЭМ!$A$34:$A$777,$A124,СВЦЭМ!$B$34:$B$777,Y$119)+'СЕТ СН'!$I$9+СВЦЭМ!$D$10+'СЕТ СН'!$I$6-'СЕТ СН'!$I$19</f>
        <v>1527.3268124299998</v>
      </c>
    </row>
    <row r="125" spans="1:27" ht="15.75" x14ac:dyDescent="0.2">
      <c r="A125" s="36">
        <f t="shared" si="3"/>
        <v>43137</v>
      </c>
      <c r="B125" s="37">
        <f>SUMIFS(СВЦЭМ!$C$34:$C$777,СВЦЭМ!$A$34:$A$777,$A125,СВЦЭМ!$B$34:$B$777,B$119)+'СЕТ СН'!$I$9+СВЦЭМ!$D$10+'СЕТ СН'!$I$6-'СЕТ СН'!$I$19</f>
        <v>1500.7045231799998</v>
      </c>
      <c r="C125" s="37">
        <f>SUMIFS(СВЦЭМ!$C$34:$C$777,СВЦЭМ!$A$34:$A$777,$A125,СВЦЭМ!$B$34:$B$777,C$119)+'СЕТ СН'!$I$9+СВЦЭМ!$D$10+'СЕТ СН'!$I$6-'СЕТ СН'!$I$19</f>
        <v>1530.2082859899997</v>
      </c>
      <c r="D125" s="37">
        <f>SUMIFS(СВЦЭМ!$C$34:$C$777,СВЦЭМ!$A$34:$A$777,$A125,СВЦЭМ!$B$34:$B$777,D$119)+'СЕТ СН'!$I$9+СВЦЭМ!$D$10+'СЕТ СН'!$I$6-'СЕТ СН'!$I$19</f>
        <v>1601.0271405999997</v>
      </c>
      <c r="E125" s="37">
        <f>SUMIFS(СВЦЭМ!$C$34:$C$777,СВЦЭМ!$A$34:$A$777,$A125,СВЦЭМ!$B$34:$B$777,E$119)+'СЕТ СН'!$I$9+СВЦЭМ!$D$10+'СЕТ СН'!$I$6-'СЕТ СН'!$I$19</f>
        <v>1619.8097877699997</v>
      </c>
      <c r="F125" s="37">
        <f>SUMIFS(СВЦЭМ!$C$34:$C$777,СВЦЭМ!$A$34:$A$777,$A125,СВЦЭМ!$B$34:$B$777,F$119)+'СЕТ СН'!$I$9+СВЦЭМ!$D$10+'СЕТ СН'!$I$6-'СЕТ СН'!$I$19</f>
        <v>1610.98153439</v>
      </c>
      <c r="G125" s="37">
        <f>SUMIFS(СВЦЭМ!$C$34:$C$777,СВЦЭМ!$A$34:$A$777,$A125,СВЦЭМ!$B$34:$B$777,G$119)+'СЕТ СН'!$I$9+СВЦЭМ!$D$10+'СЕТ СН'!$I$6-'СЕТ СН'!$I$19</f>
        <v>1592.3057197599996</v>
      </c>
      <c r="H125" s="37">
        <f>SUMIFS(СВЦЭМ!$C$34:$C$777,СВЦЭМ!$A$34:$A$777,$A125,СВЦЭМ!$B$34:$B$777,H$119)+'СЕТ СН'!$I$9+СВЦЭМ!$D$10+'СЕТ СН'!$I$6-'СЕТ СН'!$I$19</f>
        <v>1530.5676130299998</v>
      </c>
      <c r="I125" s="37">
        <f>SUMIFS(СВЦЭМ!$C$34:$C$777,СВЦЭМ!$A$34:$A$777,$A125,СВЦЭМ!$B$34:$B$777,I$119)+'СЕТ СН'!$I$9+СВЦЭМ!$D$10+'СЕТ СН'!$I$6-'СЕТ СН'!$I$19</f>
        <v>1442.4516815099996</v>
      </c>
      <c r="J125" s="37">
        <f>SUMIFS(СВЦЭМ!$C$34:$C$777,СВЦЭМ!$A$34:$A$777,$A125,СВЦЭМ!$B$34:$B$777,J$119)+'СЕТ СН'!$I$9+СВЦЭМ!$D$10+'СЕТ СН'!$I$6-'СЕТ СН'!$I$19</f>
        <v>1397.2186214499998</v>
      </c>
      <c r="K125" s="37">
        <f>SUMIFS(СВЦЭМ!$C$34:$C$777,СВЦЭМ!$A$34:$A$777,$A125,СВЦЭМ!$B$34:$B$777,K$119)+'СЕТ СН'!$I$9+СВЦЭМ!$D$10+'СЕТ СН'!$I$6-'СЕТ СН'!$I$19</f>
        <v>1366.9106304699999</v>
      </c>
      <c r="L125" s="37">
        <f>SUMIFS(СВЦЭМ!$C$34:$C$777,СВЦЭМ!$A$34:$A$777,$A125,СВЦЭМ!$B$34:$B$777,L$119)+'СЕТ СН'!$I$9+СВЦЭМ!$D$10+'СЕТ СН'!$I$6-'СЕТ СН'!$I$19</f>
        <v>1364.4125291099999</v>
      </c>
      <c r="M125" s="37">
        <f>SUMIFS(СВЦЭМ!$C$34:$C$777,СВЦЭМ!$A$34:$A$777,$A125,СВЦЭМ!$B$34:$B$777,M$119)+'СЕТ СН'!$I$9+СВЦЭМ!$D$10+'СЕТ СН'!$I$6-'СЕТ СН'!$I$19</f>
        <v>1375.8805023199998</v>
      </c>
      <c r="N125" s="37">
        <f>SUMIFS(СВЦЭМ!$C$34:$C$777,СВЦЭМ!$A$34:$A$777,$A125,СВЦЭМ!$B$34:$B$777,N$119)+'СЕТ СН'!$I$9+СВЦЭМ!$D$10+'СЕТ СН'!$I$6-'СЕТ СН'!$I$19</f>
        <v>1399.6803606499998</v>
      </c>
      <c r="O125" s="37">
        <f>SUMIFS(СВЦЭМ!$C$34:$C$777,СВЦЭМ!$A$34:$A$777,$A125,СВЦЭМ!$B$34:$B$777,O$119)+'СЕТ СН'!$I$9+СВЦЭМ!$D$10+'СЕТ СН'!$I$6-'СЕТ СН'!$I$19</f>
        <v>1417.1136456399995</v>
      </c>
      <c r="P125" s="37">
        <f>SUMIFS(СВЦЭМ!$C$34:$C$777,СВЦЭМ!$A$34:$A$777,$A125,СВЦЭМ!$B$34:$B$777,P$119)+'СЕТ СН'!$I$9+СВЦЭМ!$D$10+'СЕТ СН'!$I$6-'СЕТ СН'!$I$19</f>
        <v>1424.2042593299998</v>
      </c>
      <c r="Q125" s="37">
        <f>SUMIFS(СВЦЭМ!$C$34:$C$777,СВЦЭМ!$A$34:$A$777,$A125,СВЦЭМ!$B$34:$B$777,Q$119)+'СЕТ СН'!$I$9+СВЦЭМ!$D$10+'СЕТ СН'!$I$6-'СЕТ СН'!$I$19</f>
        <v>1446.4557517799999</v>
      </c>
      <c r="R125" s="37">
        <f>SUMIFS(СВЦЭМ!$C$34:$C$777,СВЦЭМ!$A$34:$A$777,$A125,СВЦЭМ!$B$34:$B$777,R$119)+'СЕТ СН'!$I$9+СВЦЭМ!$D$10+'СЕТ СН'!$I$6-'СЕТ СН'!$I$19</f>
        <v>1453.95265926</v>
      </c>
      <c r="S125" s="37">
        <f>SUMIFS(СВЦЭМ!$C$34:$C$777,СВЦЭМ!$A$34:$A$777,$A125,СВЦЭМ!$B$34:$B$777,S$119)+'СЕТ СН'!$I$9+СВЦЭМ!$D$10+'СЕТ СН'!$I$6-'СЕТ СН'!$I$19</f>
        <v>1441.7410188199997</v>
      </c>
      <c r="T125" s="37">
        <f>SUMIFS(СВЦЭМ!$C$34:$C$777,СВЦЭМ!$A$34:$A$777,$A125,СВЦЭМ!$B$34:$B$777,T$119)+'СЕТ СН'!$I$9+СВЦЭМ!$D$10+'СЕТ СН'!$I$6-'СЕТ СН'!$I$19</f>
        <v>1416.8550759499999</v>
      </c>
      <c r="U125" s="37">
        <f>SUMIFS(СВЦЭМ!$C$34:$C$777,СВЦЭМ!$A$34:$A$777,$A125,СВЦЭМ!$B$34:$B$777,U$119)+'СЕТ СН'!$I$9+СВЦЭМ!$D$10+'СЕТ СН'!$I$6-'СЕТ СН'!$I$19</f>
        <v>1407.15457268</v>
      </c>
      <c r="V125" s="37">
        <f>SUMIFS(СВЦЭМ!$C$34:$C$777,СВЦЭМ!$A$34:$A$777,$A125,СВЦЭМ!$B$34:$B$777,V$119)+'СЕТ СН'!$I$9+СВЦЭМ!$D$10+'СЕТ СН'!$I$6-'СЕТ СН'!$I$19</f>
        <v>1400.2630361099996</v>
      </c>
      <c r="W125" s="37">
        <f>SUMIFS(СВЦЭМ!$C$34:$C$777,СВЦЭМ!$A$34:$A$777,$A125,СВЦЭМ!$B$34:$B$777,W$119)+'СЕТ СН'!$I$9+СВЦЭМ!$D$10+'СЕТ СН'!$I$6-'СЕТ СН'!$I$19</f>
        <v>1415.7830547499998</v>
      </c>
      <c r="X125" s="37">
        <f>SUMIFS(СВЦЭМ!$C$34:$C$777,СВЦЭМ!$A$34:$A$777,$A125,СВЦЭМ!$B$34:$B$777,X$119)+'СЕТ СН'!$I$9+СВЦЭМ!$D$10+'СЕТ СН'!$I$6-'СЕТ СН'!$I$19</f>
        <v>1435.9361675799996</v>
      </c>
      <c r="Y125" s="37">
        <f>SUMIFS(СВЦЭМ!$C$34:$C$777,СВЦЭМ!$A$34:$A$777,$A125,СВЦЭМ!$B$34:$B$777,Y$119)+'СЕТ СН'!$I$9+СВЦЭМ!$D$10+'СЕТ СН'!$I$6-'СЕТ СН'!$I$19</f>
        <v>1507.9184114099999</v>
      </c>
    </row>
    <row r="126" spans="1:27" ht="15.75" x14ac:dyDescent="0.2">
      <c r="A126" s="36">
        <f t="shared" si="3"/>
        <v>43138</v>
      </c>
      <c r="B126" s="37">
        <f>SUMIFS(СВЦЭМ!$C$34:$C$777,СВЦЭМ!$A$34:$A$777,$A126,СВЦЭМ!$B$34:$B$777,B$119)+'СЕТ СН'!$I$9+СВЦЭМ!$D$10+'СЕТ СН'!$I$6-'СЕТ СН'!$I$19</f>
        <v>1573.0703395599999</v>
      </c>
      <c r="C126" s="37">
        <f>SUMIFS(СВЦЭМ!$C$34:$C$777,СВЦЭМ!$A$34:$A$777,$A126,СВЦЭМ!$B$34:$B$777,C$119)+'СЕТ СН'!$I$9+СВЦЭМ!$D$10+'СЕТ СН'!$I$6-'СЕТ СН'!$I$19</f>
        <v>1606.02792611</v>
      </c>
      <c r="D126" s="37">
        <f>SUMIFS(СВЦЭМ!$C$34:$C$777,СВЦЭМ!$A$34:$A$777,$A126,СВЦЭМ!$B$34:$B$777,D$119)+'СЕТ СН'!$I$9+СВЦЭМ!$D$10+'СЕТ СН'!$I$6-'СЕТ СН'!$I$19</f>
        <v>1674.5954121</v>
      </c>
      <c r="E126" s="37">
        <f>SUMIFS(СВЦЭМ!$C$34:$C$777,СВЦЭМ!$A$34:$A$777,$A126,СВЦЭМ!$B$34:$B$777,E$119)+'СЕТ СН'!$I$9+СВЦЭМ!$D$10+'СЕТ СН'!$I$6-'СЕТ СН'!$I$19</f>
        <v>1684.3193530099998</v>
      </c>
      <c r="F126" s="37">
        <f>SUMIFS(СВЦЭМ!$C$34:$C$777,СВЦЭМ!$A$34:$A$777,$A126,СВЦЭМ!$B$34:$B$777,F$119)+'СЕТ СН'!$I$9+СВЦЭМ!$D$10+'СЕТ СН'!$I$6-'СЕТ СН'!$I$19</f>
        <v>1681.0985933699999</v>
      </c>
      <c r="G126" s="37">
        <f>SUMIFS(СВЦЭМ!$C$34:$C$777,СВЦЭМ!$A$34:$A$777,$A126,СВЦЭМ!$B$34:$B$777,G$119)+'СЕТ СН'!$I$9+СВЦЭМ!$D$10+'СЕТ СН'!$I$6-'СЕТ СН'!$I$19</f>
        <v>1648.8658416099997</v>
      </c>
      <c r="H126" s="37">
        <f>SUMIFS(СВЦЭМ!$C$34:$C$777,СВЦЭМ!$A$34:$A$777,$A126,СВЦЭМ!$B$34:$B$777,H$119)+'СЕТ СН'!$I$9+СВЦЭМ!$D$10+'СЕТ СН'!$I$6-'СЕТ СН'!$I$19</f>
        <v>1582.4866762299998</v>
      </c>
      <c r="I126" s="37">
        <f>SUMIFS(СВЦЭМ!$C$34:$C$777,СВЦЭМ!$A$34:$A$777,$A126,СВЦЭМ!$B$34:$B$777,I$119)+'СЕТ СН'!$I$9+СВЦЭМ!$D$10+'СЕТ СН'!$I$6-'СЕТ СН'!$I$19</f>
        <v>1486.8802238999997</v>
      </c>
      <c r="J126" s="37">
        <f>SUMIFS(СВЦЭМ!$C$34:$C$777,СВЦЭМ!$A$34:$A$777,$A126,СВЦЭМ!$B$34:$B$777,J$119)+'СЕТ СН'!$I$9+СВЦЭМ!$D$10+'СЕТ СН'!$I$6-'СЕТ СН'!$I$19</f>
        <v>1425.3204132899996</v>
      </c>
      <c r="K126" s="37">
        <f>SUMIFS(СВЦЭМ!$C$34:$C$777,СВЦЭМ!$A$34:$A$777,$A126,СВЦЭМ!$B$34:$B$777,K$119)+'СЕТ СН'!$I$9+СВЦЭМ!$D$10+'СЕТ СН'!$I$6-'СЕТ СН'!$I$19</f>
        <v>1404.1260672499998</v>
      </c>
      <c r="L126" s="37">
        <f>SUMIFS(СВЦЭМ!$C$34:$C$777,СВЦЭМ!$A$34:$A$777,$A126,СВЦЭМ!$B$34:$B$777,L$119)+'СЕТ СН'!$I$9+СВЦЭМ!$D$10+'СЕТ СН'!$I$6-'СЕТ СН'!$I$19</f>
        <v>1401.12178034</v>
      </c>
      <c r="M126" s="37">
        <f>SUMIFS(СВЦЭМ!$C$34:$C$777,СВЦЭМ!$A$34:$A$777,$A126,СВЦЭМ!$B$34:$B$777,M$119)+'СЕТ СН'!$I$9+СВЦЭМ!$D$10+'СЕТ СН'!$I$6-'СЕТ СН'!$I$19</f>
        <v>1396.76217185</v>
      </c>
      <c r="N126" s="37">
        <f>SUMIFS(СВЦЭМ!$C$34:$C$777,СВЦЭМ!$A$34:$A$777,$A126,СВЦЭМ!$B$34:$B$777,N$119)+'СЕТ СН'!$I$9+СВЦЭМ!$D$10+'СЕТ СН'!$I$6-'СЕТ СН'!$I$19</f>
        <v>1396.43451658</v>
      </c>
      <c r="O126" s="37">
        <f>SUMIFS(СВЦЭМ!$C$34:$C$777,СВЦЭМ!$A$34:$A$777,$A126,СВЦЭМ!$B$34:$B$777,O$119)+'СЕТ СН'!$I$9+СВЦЭМ!$D$10+'СЕТ СН'!$I$6-'СЕТ СН'!$I$19</f>
        <v>1402.7631152599997</v>
      </c>
      <c r="P126" s="37">
        <f>SUMIFS(СВЦЭМ!$C$34:$C$777,СВЦЭМ!$A$34:$A$777,$A126,СВЦЭМ!$B$34:$B$777,P$119)+'СЕТ СН'!$I$9+СВЦЭМ!$D$10+'СЕТ СН'!$I$6-'СЕТ СН'!$I$19</f>
        <v>1419.95319126</v>
      </c>
      <c r="Q126" s="37">
        <f>SUMIFS(СВЦЭМ!$C$34:$C$777,СВЦЭМ!$A$34:$A$777,$A126,СВЦЭМ!$B$34:$B$777,Q$119)+'СЕТ СН'!$I$9+СВЦЭМ!$D$10+'СЕТ СН'!$I$6-'СЕТ СН'!$I$19</f>
        <v>1437.59589792</v>
      </c>
      <c r="R126" s="37">
        <f>SUMIFS(СВЦЭМ!$C$34:$C$777,СВЦЭМ!$A$34:$A$777,$A126,СВЦЭМ!$B$34:$B$777,R$119)+'СЕТ СН'!$I$9+СВЦЭМ!$D$10+'СЕТ СН'!$I$6-'СЕТ СН'!$I$19</f>
        <v>1444.4898254599998</v>
      </c>
      <c r="S126" s="37">
        <f>SUMIFS(СВЦЭМ!$C$34:$C$777,СВЦЭМ!$A$34:$A$777,$A126,СВЦЭМ!$B$34:$B$777,S$119)+'СЕТ СН'!$I$9+СВЦЭМ!$D$10+'СЕТ СН'!$I$6-'СЕТ СН'!$I$19</f>
        <v>1425.8819066499996</v>
      </c>
      <c r="T126" s="37">
        <f>SUMIFS(СВЦЭМ!$C$34:$C$777,СВЦЭМ!$A$34:$A$777,$A126,СВЦЭМ!$B$34:$B$777,T$119)+'СЕТ СН'!$I$9+СВЦЭМ!$D$10+'СЕТ СН'!$I$6-'СЕТ СН'!$I$19</f>
        <v>1395.4432033499997</v>
      </c>
      <c r="U126" s="37">
        <f>SUMIFS(СВЦЭМ!$C$34:$C$777,СВЦЭМ!$A$34:$A$777,$A126,СВЦЭМ!$B$34:$B$777,U$119)+'СЕТ СН'!$I$9+СВЦЭМ!$D$10+'СЕТ СН'!$I$6-'СЕТ СН'!$I$19</f>
        <v>1391.6118987299997</v>
      </c>
      <c r="V126" s="37">
        <f>SUMIFS(СВЦЭМ!$C$34:$C$777,СВЦЭМ!$A$34:$A$777,$A126,СВЦЭМ!$B$34:$B$777,V$119)+'СЕТ СН'!$I$9+СВЦЭМ!$D$10+'СЕТ СН'!$I$6-'СЕТ СН'!$I$19</f>
        <v>1383.0029220599995</v>
      </c>
      <c r="W126" s="37">
        <f>SUMIFS(СВЦЭМ!$C$34:$C$777,СВЦЭМ!$A$34:$A$777,$A126,СВЦЭМ!$B$34:$B$777,W$119)+'СЕТ СН'!$I$9+СВЦЭМ!$D$10+'СЕТ СН'!$I$6-'СЕТ СН'!$I$19</f>
        <v>1387.9759673399999</v>
      </c>
      <c r="X126" s="37">
        <f>SUMIFS(СВЦЭМ!$C$34:$C$777,СВЦЭМ!$A$34:$A$777,$A126,СВЦЭМ!$B$34:$B$777,X$119)+'СЕТ СН'!$I$9+СВЦЭМ!$D$10+'СЕТ СН'!$I$6-'СЕТ СН'!$I$19</f>
        <v>1423.1836407399996</v>
      </c>
      <c r="Y126" s="37">
        <f>SUMIFS(СВЦЭМ!$C$34:$C$777,СВЦЭМ!$A$34:$A$777,$A126,СВЦЭМ!$B$34:$B$777,Y$119)+'СЕТ СН'!$I$9+СВЦЭМ!$D$10+'СЕТ СН'!$I$6-'СЕТ СН'!$I$19</f>
        <v>1497.0115252199998</v>
      </c>
    </row>
    <row r="127" spans="1:27" ht="15.75" x14ac:dyDescent="0.2">
      <c r="A127" s="36">
        <f t="shared" si="3"/>
        <v>43139</v>
      </c>
      <c r="B127" s="37">
        <f>SUMIFS(СВЦЭМ!$C$34:$C$777,СВЦЭМ!$A$34:$A$777,$A127,СВЦЭМ!$B$34:$B$777,B$119)+'СЕТ СН'!$I$9+СВЦЭМ!$D$10+'СЕТ СН'!$I$6-'СЕТ СН'!$I$19</f>
        <v>1541.3685091699999</v>
      </c>
      <c r="C127" s="37">
        <f>SUMIFS(СВЦЭМ!$C$34:$C$777,СВЦЭМ!$A$34:$A$777,$A127,СВЦЭМ!$B$34:$B$777,C$119)+'СЕТ СН'!$I$9+СВЦЭМ!$D$10+'СЕТ СН'!$I$6-'СЕТ СН'!$I$19</f>
        <v>1575.7988891299997</v>
      </c>
      <c r="D127" s="37">
        <f>SUMIFS(СВЦЭМ!$C$34:$C$777,СВЦЭМ!$A$34:$A$777,$A127,СВЦЭМ!$B$34:$B$777,D$119)+'СЕТ СН'!$I$9+СВЦЭМ!$D$10+'СЕТ СН'!$I$6-'СЕТ СН'!$I$19</f>
        <v>1631.6674547099997</v>
      </c>
      <c r="E127" s="37">
        <f>SUMIFS(СВЦЭМ!$C$34:$C$777,СВЦЭМ!$A$34:$A$777,$A127,СВЦЭМ!$B$34:$B$777,E$119)+'СЕТ СН'!$I$9+СВЦЭМ!$D$10+'СЕТ СН'!$I$6-'СЕТ СН'!$I$19</f>
        <v>1642.4688110899997</v>
      </c>
      <c r="F127" s="37">
        <f>SUMIFS(СВЦЭМ!$C$34:$C$777,СВЦЭМ!$A$34:$A$777,$A127,СВЦЭМ!$B$34:$B$777,F$119)+'СЕТ СН'!$I$9+СВЦЭМ!$D$10+'СЕТ СН'!$I$6-'СЕТ СН'!$I$19</f>
        <v>1641.1726415999997</v>
      </c>
      <c r="G127" s="37">
        <f>SUMIFS(СВЦЭМ!$C$34:$C$777,СВЦЭМ!$A$34:$A$777,$A127,СВЦЭМ!$B$34:$B$777,G$119)+'СЕТ СН'!$I$9+СВЦЭМ!$D$10+'СЕТ СН'!$I$6-'СЕТ СН'!$I$19</f>
        <v>1623.3678503499996</v>
      </c>
      <c r="H127" s="37">
        <f>SUMIFS(СВЦЭМ!$C$34:$C$777,СВЦЭМ!$A$34:$A$777,$A127,СВЦЭМ!$B$34:$B$777,H$119)+'СЕТ СН'!$I$9+СВЦЭМ!$D$10+'СЕТ СН'!$I$6-'СЕТ СН'!$I$19</f>
        <v>1556.87573574</v>
      </c>
      <c r="I127" s="37">
        <f>SUMIFS(СВЦЭМ!$C$34:$C$777,СВЦЭМ!$A$34:$A$777,$A127,СВЦЭМ!$B$34:$B$777,I$119)+'СЕТ СН'!$I$9+СВЦЭМ!$D$10+'СЕТ СН'!$I$6-'СЕТ СН'!$I$19</f>
        <v>1458.9235026299998</v>
      </c>
      <c r="J127" s="37">
        <f>SUMIFS(СВЦЭМ!$C$34:$C$777,СВЦЭМ!$A$34:$A$777,$A127,СВЦЭМ!$B$34:$B$777,J$119)+'СЕТ СН'!$I$9+СВЦЭМ!$D$10+'СЕТ СН'!$I$6-'СЕТ СН'!$I$19</f>
        <v>1404.57919163</v>
      </c>
      <c r="K127" s="37">
        <f>SUMIFS(СВЦЭМ!$C$34:$C$777,СВЦЭМ!$A$34:$A$777,$A127,СВЦЭМ!$B$34:$B$777,K$119)+'СЕТ СН'!$I$9+СВЦЭМ!$D$10+'СЕТ СН'!$I$6-'СЕТ СН'!$I$19</f>
        <v>1403.3083033799999</v>
      </c>
      <c r="L127" s="37">
        <f>SUMIFS(СВЦЭМ!$C$34:$C$777,СВЦЭМ!$A$34:$A$777,$A127,СВЦЭМ!$B$34:$B$777,L$119)+'СЕТ СН'!$I$9+СВЦЭМ!$D$10+'СЕТ СН'!$I$6-'СЕТ СН'!$I$19</f>
        <v>1397.8187057599998</v>
      </c>
      <c r="M127" s="37">
        <f>SUMIFS(СВЦЭМ!$C$34:$C$777,СВЦЭМ!$A$34:$A$777,$A127,СВЦЭМ!$B$34:$B$777,M$119)+'СЕТ СН'!$I$9+СВЦЭМ!$D$10+'СЕТ СН'!$I$6-'СЕТ СН'!$I$19</f>
        <v>1389.1225494399996</v>
      </c>
      <c r="N127" s="37">
        <f>SUMIFS(СВЦЭМ!$C$34:$C$777,СВЦЭМ!$A$34:$A$777,$A127,СВЦЭМ!$B$34:$B$777,N$119)+'СЕТ СН'!$I$9+СВЦЭМ!$D$10+'СЕТ СН'!$I$6-'СЕТ СН'!$I$19</f>
        <v>1397.3684993099996</v>
      </c>
      <c r="O127" s="37">
        <f>SUMIFS(СВЦЭМ!$C$34:$C$777,СВЦЭМ!$A$34:$A$777,$A127,СВЦЭМ!$B$34:$B$777,O$119)+'СЕТ СН'!$I$9+СВЦЭМ!$D$10+'СЕТ СН'!$I$6-'СЕТ СН'!$I$19</f>
        <v>1403.4788127199995</v>
      </c>
      <c r="P127" s="37">
        <f>SUMIFS(СВЦЭМ!$C$34:$C$777,СВЦЭМ!$A$34:$A$777,$A127,СВЦЭМ!$B$34:$B$777,P$119)+'СЕТ СН'!$I$9+СВЦЭМ!$D$10+'СЕТ СН'!$I$6-'СЕТ СН'!$I$19</f>
        <v>1418.7903388499999</v>
      </c>
      <c r="Q127" s="37">
        <f>SUMIFS(СВЦЭМ!$C$34:$C$777,СВЦЭМ!$A$34:$A$777,$A127,СВЦЭМ!$B$34:$B$777,Q$119)+'СЕТ СН'!$I$9+СВЦЭМ!$D$10+'СЕТ СН'!$I$6-'СЕТ СН'!$I$19</f>
        <v>1443.3400049499996</v>
      </c>
      <c r="R127" s="37">
        <f>SUMIFS(СВЦЭМ!$C$34:$C$777,СВЦЭМ!$A$34:$A$777,$A127,СВЦЭМ!$B$34:$B$777,R$119)+'СЕТ СН'!$I$9+СВЦЭМ!$D$10+'СЕТ СН'!$I$6-'СЕТ СН'!$I$19</f>
        <v>1465.8284177399996</v>
      </c>
      <c r="S127" s="37">
        <f>SUMIFS(СВЦЭМ!$C$34:$C$777,СВЦЭМ!$A$34:$A$777,$A127,СВЦЭМ!$B$34:$B$777,S$119)+'СЕТ СН'!$I$9+СВЦЭМ!$D$10+'СЕТ СН'!$I$6-'СЕТ СН'!$I$19</f>
        <v>1483.3746284099998</v>
      </c>
      <c r="T127" s="37">
        <f>SUMIFS(СВЦЭМ!$C$34:$C$777,СВЦЭМ!$A$34:$A$777,$A127,СВЦЭМ!$B$34:$B$777,T$119)+'СЕТ СН'!$I$9+СВЦЭМ!$D$10+'СЕТ СН'!$I$6-'СЕТ СН'!$I$19</f>
        <v>1461.5948739999999</v>
      </c>
      <c r="U127" s="37">
        <f>SUMIFS(СВЦЭМ!$C$34:$C$777,СВЦЭМ!$A$34:$A$777,$A127,СВЦЭМ!$B$34:$B$777,U$119)+'СЕТ СН'!$I$9+СВЦЭМ!$D$10+'СЕТ СН'!$I$6-'СЕТ СН'!$I$19</f>
        <v>1448.8494063399999</v>
      </c>
      <c r="V127" s="37">
        <f>SUMIFS(СВЦЭМ!$C$34:$C$777,СВЦЭМ!$A$34:$A$777,$A127,СВЦЭМ!$B$34:$B$777,V$119)+'СЕТ СН'!$I$9+СВЦЭМ!$D$10+'СЕТ СН'!$I$6-'СЕТ СН'!$I$19</f>
        <v>1443.50643532</v>
      </c>
      <c r="W127" s="37">
        <f>SUMIFS(СВЦЭМ!$C$34:$C$777,СВЦЭМ!$A$34:$A$777,$A127,СВЦЭМ!$B$34:$B$777,W$119)+'СЕТ СН'!$I$9+СВЦЭМ!$D$10+'СЕТ СН'!$I$6-'СЕТ СН'!$I$19</f>
        <v>1456.0324944999998</v>
      </c>
      <c r="X127" s="37">
        <f>SUMIFS(СВЦЭМ!$C$34:$C$777,СВЦЭМ!$A$34:$A$777,$A127,СВЦЭМ!$B$34:$B$777,X$119)+'СЕТ СН'!$I$9+СВЦЭМ!$D$10+'СЕТ СН'!$I$6-'СЕТ СН'!$I$19</f>
        <v>1435.4814195899999</v>
      </c>
      <c r="Y127" s="37">
        <f>SUMIFS(СВЦЭМ!$C$34:$C$777,СВЦЭМ!$A$34:$A$777,$A127,СВЦЭМ!$B$34:$B$777,Y$119)+'СЕТ СН'!$I$9+СВЦЭМ!$D$10+'СЕТ СН'!$I$6-'СЕТ СН'!$I$19</f>
        <v>1495.7841160799999</v>
      </c>
    </row>
    <row r="128" spans="1:27" ht="15.75" x14ac:dyDescent="0.2">
      <c r="A128" s="36">
        <f t="shared" si="3"/>
        <v>43140</v>
      </c>
      <c r="B128" s="37">
        <f>SUMIFS(СВЦЭМ!$C$34:$C$777,СВЦЭМ!$A$34:$A$777,$A128,СВЦЭМ!$B$34:$B$777,B$119)+'СЕТ СН'!$I$9+СВЦЭМ!$D$10+'СЕТ СН'!$I$6-'СЕТ СН'!$I$19</f>
        <v>1565.0820428999996</v>
      </c>
      <c r="C128" s="37">
        <f>SUMIFS(СВЦЭМ!$C$34:$C$777,СВЦЭМ!$A$34:$A$777,$A128,СВЦЭМ!$B$34:$B$777,C$119)+'СЕТ СН'!$I$9+СВЦЭМ!$D$10+'СЕТ СН'!$I$6-'СЕТ СН'!$I$19</f>
        <v>1582.5411901299999</v>
      </c>
      <c r="D128" s="37">
        <f>SUMIFS(СВЦЭМ!$C$34:$C$777,СВЦЭМ!$A$34:$A$777,$A128,СВЦЭМ!$B$34:$B$777,D$119)+'СЕТ СН'!$I$9+СВЦЭМ!$D$10+'СЕТ СН'!$I$6-'СЕТ СН'!$I$19</f>
        <v>1639.78446429</v>
      </c>
      <c r="E128" s="37">
        <f>SUMIFS(СВЦЭМ!$C$34:$C$777,СВЦЭМ!$A$34:$A$777,$A128,СВЦЭМ!$B$34:$B$777,E$119)+'СЕТ СН'!$I$9+СВЦЭМ!$D$10+'СЕТ СН'!$I$6-'СЕТ СН'!$I$19</f>
        <v>1646.6607037799999</v>
      </c>
      <c r="F128" s="37">
        <f>SUMIFS(СВЦЭМ!$C$34:$C$777,СВЦЭМ!$A$34:$A$777,$A128,СВЦЭМ!$B$34:$B$777,F$119)+'СЕТ СН'!$I$9+СВЦЭМ!$D$10+'СЕТ СН'!$I$6-'СЕТ СН'!$I$19</f>
        <v>1643.4570495299999</v>
      </c>
      <c r="G128" s="37">
        <f>SUMIFS(СВЦЭМ!$C$34:$C$777,СВЦЭМ!$A$34:$A$777,$A128,СВЦЭМ!$B$34:$B$777,G$119)+'СЕТ СН'!$I$9+СВЦЭМ!$D$10+'СЕТ СН'!$I$6-'СЕТ СН'!$I$19</f>
        <v>1631.6567581299996</v>
      </c>
      <c r="H128" s="37">
        <f>SUMIFS(СВЦЭМ!$C$34:$C$777,СВЦЭМ!$A$34:$A$777,$A128,СВЦЭМ!$B$34:$B$777,H$119)+'СЕТ СН'!$I$9+СВЦЭМ!$D$10+'СЕТ СН'!$I$6-'СЕТ СН'!$I$19</f>
        <v>1550.8936762399999</v>
      </c>
      <c r="I128" s="37">
        <f>SUMIFS(СВЦЭМ!$C$34:$C$777,СВЦЭМ!$A$34:$A$777,$A128,СВЦЭМ!$B$34:$B$777,I$119)+'СЕТ СН'!$I$9+СВЦЭМ!$D$10+'СЕТ СН'!$I$6-'СЕТ СН'!$I$19</f>
        <v>1454.8770040799996</v>
      </c>
      <c r="J128" s="37">
        <f>SUMIFS(СВЦЭМ!$C$34:$C$777,СВЦЭМ!$A$34:$A$777,$A128,СВЦЭМ!$B$34:$B$777,J$119)+'СЕТ СН'!$I$9+СВЦЭМ!$D$10+'СЕТ СН'!$I$6-'СЕТ СН'!$I$19</f>
        <v>1424.7042404499998</v>
      </c>
      <c r="K128" s="37">
        <f>SUMIFS(СВЦЭМ!$C$34:$C$777,СВЦЭМ!$A$34:$A$777,$A128,СВЦЭМ!$B$34:$B$777,K$119)+'СЕТ СН'!$I$9+СВЦЭМ!$D$10+'СЕТ СН'!$I$6-'СЕТ СН'!$I$19</f>
        <v>1402.4693773599997</v>
      </c>
      <c r="L128" s="37">
        <f>SUMIFS(СВЦЭМ!$C$34:$C$777,СВЦЭМ!$A$34:$A$777,$A128,СВЦЭМ!$B$34:$B$777,L$119)+'СЕТ СН'!$I$9+СВЦЭМ!$D$10+'СЕТ СН'!$I$6-'СЕТ СН'!$I$19</f>
        <v>1395.3752090099997</v>
      </c>
      <c r="M128" s="37">
        <f>SUMIFS(СВЦЭМ!$C$34:$C$777,СВЦЭМ!$A$34:$A$777,$A128,СВЦЭМ!$B$34:$B$777,M$119)+'СЕТ СН'!$I$9+СВЦЭМ!$D$10+'СЕТ СН'!$I$6-'СЕТ СН'!$I$19</f>
        <v>1401.5323442099998</v>
      </c>
      <c r="N128" s="37">
        <f>SUMIFS(СВЦЭМ!$C$34:$C$777,СВЦЭМ!$A$34:$A$777,$A128,СВЦЭМ!$B$34:$B$777,N$119)+'СЕТ СН'!$I$9+СВЦЭМ!$D$10+'СЕТ СН'!$I$6-'СЕТ СН'!$I$19</f>
        <v>1408.8157438199996</v>
      </c>
      <c r="O128" s="37">
        <f>SUMIFS(СВЦЭМ!$C$34:$C$777,СВЦЭМ!$A$34:$A$777,$A128,СВЦЭМ!$B$34:$B$777,O$119)+'СЕТ СН'!$I$9+СВЦЭМ!$D$10+'СЕТ СН'!$I$6-'СЕТ СН'!$I$19</f>
        <v>1410.5785725399996</v>
      </c>
      <c r="P128" s="37">
        <f>SUMIFS(СВЦЭМ!$C$34:$C$777,СВЦЭМ!$A$34:$A$777,$A128,СВЦЭМ!$B$34:$B$777,P$119)+'СЕТ СН'!$I$9+СВЦЭМ!$D$10+'СЕТ СН'!$I$6-'СЕТ СН'!$I$19</f>
        <v>1443.1120235199996</v>
      </c>
      <c r="Q128" s="37">
        <f>SUMIFS(СВЦЭМ!$C$34:$C$777,СВЦЭМ!$A$34:$A$777,$A128,СВЦЭМ!$B$34:$B$777,Q$119)+'СЕТ СН'!$I$9+СВЦЭМ!$D$10+'СЕТ СН'!$I$6-'СЕТ СН'!$I$19</f>
        <v>1467.6957224699995</v>
      </c>
      <c r="R128" s="37">
        <f>SUMIFS(СВЦЭМ!$C$34:$C$777,СВЦЭМ!$A$34:$A$777,$A128,СВЦЭМ!$B$34:$B$777,R$119)+'СЕТ СН'!$I$9+СВЦЭМ!$D$10+'СЕТ СН'!$I$6-'СЕТ СН'!$I$19</f>
        <v>1469.4673763999999</v>
      </c>
      <c r="S128" s="37">
        <f>SUMIFS(СВЦЭМ!$C$34:$C$777,СВЦЭМ!$A$34:$A$777,$A128,СВЦЭМ!$B$34:$B$777,S$119)+'СЕТ СН'!$I$9+СВЦЭМ!$D$10+'СЕТ СН'!$I$6-'СЕТ СН'!$I$19</f>
        <v>1457.2661658399998</v>
      </c>
      <c r="T128" s="37">
        <f>SUMIFS(СВЦЭМ!$C$34:$C$777,СВЦЭМ!$A$34:$A$777,$A128,СВЦЭМ!$B$34:$B$777,T$119)+'СЕТ СН'!$I$9+СВЦЭМ!$D$10+'СЕТ СН'!$I$6-'СЕТ СН'!$I$19</f>
        <v>1412.5033139299999</v>
      </c>
      <c r="U128" s="37">
        <f>SUMIFS(СВЦЭМ!$C$34:$C$777,СВЦЭМ!$A$34:$A$777,$A128,СВЦЭМ!$B$34:$B$777,U$119)+'СЕТ СН'!$I$9+СВЦЭМ!$D$10+'СЕТ СН'!$I$6-'СЕТ СН'!$I$19</f>
        <v>1388.90156523</v>
      </c>
      <c r="V128" s="37">
        <f>SUMIFS(СВЦЭМ!$C$34:$C$777,СВЦЭМ!$A$34:$A$777,$A128,СВЦЭМ!$B$34:$B$777,V$119)+'СЕТ СН'!$I$9+СВЦЭМ!$D$10+'СЕТ СН'!$I$6-'СЕТ СН'!$I$19</f>
        <v>1400.1744504399999</v>
      </c>
      <c r="W128" s="37">
        <f>SUMIFS(СВЦЭМ!$C$34:$C$777,СВЦЭМ!$A$34:$A$777,$A128,СВЦЭМ!$B$34:$B$777,W$119)+'СЕТ СН'!$I$9+СВЦЭМ!$D$10+'СЕТ СН'!$I$6-'СЕТ СН'!$I$19</f>
        <v>1402.0491314599999</v>
      </c>
      <c r="X128" s="37">
        <f>SUMIFS(СВЦЭМ!$C$34:$C$777,СВЦЭМ!$A$34:$A$777,$A128,СВЦЭМ!$B$34:$B$777,X$119)+'СЕТ СН'!$I$9+СВЦЭМ!$D$10+'СЕТ СН'!$I$6-'СЕТ СН'!$I$19</f>
        <v>1435.9406798199998</v>
      </c>
      <c r="Y128" s="37">
        <f>SUMIFS(СВЦЭМ!$C$34:$C$777,СВЦЭМ!$A$34:$A$777,$A128,СВЦЭМ!$B$34:$B$777,Y$119)+'СЕТ СН'!$I$9+СВЦЭМ!$D$10+'СЕТ СН'!$I$6-'СЕТ СН'!$I$19</f>
        <v>1469.3319871799999</v>
      </c>
    </row>
    <row r="129" spans="1:25" ht="15.75" x14ac:dyDescent="0.2">
      <c r="A129" s="36">
        <f t="shared" si="3"/>
        <v>43141</v>
      </c>
      <c r="B129" s="37">
        <f>SUMIFS(СВЦЭМ!$C$34:$C$777,СВЦЭМ!$A$34:$A$777,$A129,СВЦЭМ!$B$34:$B$777,B$119)+'СЕТ СН'!$I$9+СВЦЭМ!$D$10+'СЕТ СН'!$I$6-'СЕТ СН'!$I$19</f>
        <v>1479.7249427699999</v>
      </c>
      <c r="C129" s="37">
        <f>SUMIFS(СВЦЭМ!$C$34:$C$777,СВЦЭМ!$A$34:$A$777,$A129,СВЦЭМ!$B$34:$B$777,C$119)+'СЕТ СН'!$I$9+СВЦЭМ!$D$10+'СЕТ СН'!$I$6-'СЕТ СН'!$I$19</f>
        <v>1512.5903287399997</v>
      </c>
      <c r="D129" s="37">
        <f>SUMIFS(СВЦЭМ!$C$34:$C$777,СВЦЭМ!$A$34:$A$777,$A129,СВЦЭМ!$B$34:$B$777,D$119)+'СЕТ СН'!$I$9+СВЦЭМ!$D$10+'СЕТ СН'!$I$6-'СЕТ СН'!$I$19</f>
        <v>1578.4048412299999</v>
      </c>
      <c r="E129" s="37">
        <f>SUMIFS(СВЦЭМ!$C$34:$C$777,СВЦЭМ!$A$34:$A$777,$A129,СВЦЭМ!$B$34:$B$777,E$119)+'СЕТ СН'!$I$9+СВЦЭМ!$D$10+'СЕТ СН'!$I$6-'СЕТ СН'!$I$19</f>
        <v>1592.7952053699996</v>
      </c>
      <c r="F129" s="37">
        <f>SUMIFS(СВЦЭМ!$C$34:$C$777,СВЦЭМ!$A$34:$A$777,$A129,СВЦЭМ!$B$34:$B$777,F$119)+'СЕТ СН'!$I$9+СВЦЭМ!$D$10+'СЕТ СН'!$I$6-'СЕТ СН'!$I$19</f>
        <v>1587.4562421599999</v>
      </c>
      <c r="G129" s="37">
        <f>SUMIFS(СВЦЭМ!$C$34:$C$777,СВЦЭМ!$A$34:$A$777,$A129,СВЦЭМ!$B$34:$B$777,G$119)+'СЕТ СН'!$I$9+СВЦЭМ!$D$10+'СЕТ СН'!$I$6-'СЕТ СН'!$I$19</f>
        <v>1573.0870861999997</v>
      </c>
      <c r="H129" s="37">
        <f>SUMIFS(СВЦЭМ!$C$34:$C$777,СВЦЭМ!$A$34:$A$777,$A129,СВЦЭМ!$B$34:$B$777,H$119)+'СЕТ СН'!$I$9+СВЦЭМ!$D$10+'СЕТ СН'!$I$6-'СЕТ СН'!$I$19</f>
        <v>1549.9028903799999</v>
      </c>
      <c r="I129" s="37">
        <f>SUMIFS(СВЦЭМ!$C$34:$C$777,СВЦЭМ!$A$34:$A$777,$A129,СВЦЭМ!$B$34:$B$777,I$119)+'СЕТ СН'!$I$9+СВЦЭМ!$D$10+'СЕТ СН'!$I$6-'СЕТ СН'!$I$19</f>
        <v>1508.42972646</v>
      </c>
      <c r="J129" s="37">
        <f>SUMIFS(СВЦЭМ!$C$34:$C$777,СВЦЭМ!$A$34:$A$777,$A129,СВЦЭМ!$B$34:$B$777,J$119)+'СЕТ СН'!$I$9+СВЦЭМ!$D$10+'СЕТ СН'!$I$6-'СЕТ СН'!$I$19</f>
        <v>1471.0828122799999</v>
      </c>
      <c r="K129" s="37">
        <f>SUMIFS(СВЦЭМ!$C$34:$C$777,СВЦЭМ!$A$34:$A$777,$A129,СВЦЭМ!$B$34:$B$777,K$119)+'СЕТ СН'!$I$9+СВЦЭМ!$D$10+'СЕТ СН'!$I$6-'СЕТ СН'!$I$19</f>
        <v>1437.3252746899998</v>
      </c>
      <c r="L129" s="37">
        <f>SUMIFS(СВЦЭМ!$C$34:$C$777,СВЦЭМ!$A$34:$A$777,$A129,СВЦЭМ!$B$34:$B$777,L$119)+'СЕТ СН'!$I$9+СВЦЭМ!$D$10+'СЕТ СН'!$I$6-'СЕТ СН'!$I$19</f>
        <v>1428.7641547999997</v>
      </c>
      <c r="M129" s="37">
        <f>SUMIFS(СВЦЭМ!$C$34:$C$777,СВЦЭМ!$A$34:$A$777,$A129,СВЦЭМ!$B$34:$B$777,M$119)+'СЕТ СН'!$I$9+СВЦЭМ!$D$10+'СЕТ СН'!$I$6-'СЕТ СН'!$I$19</f>
        <v>1424.7494901999999</v>
      </c>
      <c r="N129" s="37">
        <f>SUMIFS(СВЦЭМ!$C$34:$C$777,СВЦЭМ!$A$34:$A$777,$A129,СВЦЭМ!$B$34:$B$777,N$119)+'СЕТ СН'!$I$9+СВЦЭМ!$D$10+'СЕТ СН'!$I$6-'СЕТ СН'!$I$19</f>
        <v>1430.1765436399996</v>
      </c>
      <c r="O129" s="37">
        <f>SUMIFS(СВЦЭМ!$C$34:$C$777,СВЦЭМ!$A$34:$A$777,$A129,СВЦЭМ!$B$34:$B$777,O$119)+'СЕТ СН'!$I$9+СВЦЭМ!$D$10+'СЕТ СН'!$I$6-'СЕТ СН'!$I$19</f>
        <v>1443.3547160499998</v>
      </c>
      <c r="P129" s="37">
        <f>SUMIFS(СВЦЭМ!$C$34:$C$777,СВЦЭМ!$A$34:$A$777,$A129,СВЦЭМ!$B$34:$B$777,P$119)+'СЕТ СН'!$I$9+СВЦЭМ!$D$10+'СЕТ СН'!$I$6-'СЕТ СН'!$I$19</f>
        <v>1447.2285653099998</v>
      </c>
      <c r="Q129" s="37">
        <f>SUMIFS(СВЦЭМ!$C$34:$C$777,СВЦЭМ!$A$34:$A$777,$A129,СВЦЭМ!$B$34:$B$777,Q$119)+'СЕТ СН'!$I$9+СВЦЭМ!$D$10+'СЕТ СН'!$I$6-'СЕТ СН'!$I$19</f>
        <v>1455.8453495099998</v>
      </c>
      <c r="R129" s="37">
        <f>SUMIFS(СВЦЭМ!$C$34:$C$777,СВЦЭМ!$A$34:$A$777,$A129,СВЦЭМ!$B$34:$B$777,R$119)+'СЕТ СН'!$I$9+СВЦЭМ!$D$10+'СЕТ СН'!$I$6-'СЕТ СН'!$I$19</f>
        <v>1468.7642966299995</v>
      </c>
      <c r="S129" s="37">
        <f>SUMIFS(СВЦЭМ!$C$34:$C$777,СВЦЭМ!$A$34:$A$777,$A129,СВЦЭМ!$B$34:$B$777,S$119)+'СЕТ СН'!$I$9+СВЦЭМ!$D$10+'СЕТ СН'!$I$6-'СЕТ СН'!$I$19</f>
        <v>1456.0724881699998</v>
      </c>
      <c r="T129" s="37">
        <f>SUMIFS(СВЦЭМ!$C$34:$C$777,СВЦЭМ!$A$34:$A$777,$A129,СВЦЭМ!$B$34:$B$777,T$119)+'СЕТ СН'!$I$9+СВЦЭМ!$D$10+'СЕТ СН'!$I$6-'СЕТ СН'!$I$19</f>
        <v>1434.4865845499999</v>
      </c>
      <c r="U129" s="37">
        <f>SUMIFS(СВЦЭМ!$C$34:$C$777,СВЦЭМ!$A$34:$A$777,$A129,СВЦЭМ!$B$34:$B$777,U$119)+'СЕТ СН'!$I$9+СВЦЭМ!$D$10+'СЕТ СН'!$I$6-'СЕТ СН'!$I$19</f>
        <v>1421.3835092599998</v>
      </c>
      <c r="V129" s="37">
        <f>SUMIFS(СВЦЭМ!$C$34:$C$777,СВЦЭМ!$A$34:$A$777,$A129,СВЦЭМ!$B$34:$B$777,V$119)+'СЕТ СН'!$I$9+СВЦЭМ!$D$10+'СЕТ СН'!$I$6-'СЕТ СН'!$I$19</f>
        <v>1429.9447627899999</v>
      </c>
      <c r="W129" s="37">
        <f>SUMIFS(СВЦЭМ!$C$34:$C$777,СВЦЭМ!$A$34:$A$777,$A129,СВЦЭМ!$B$34:$B$777,W$119)+'СЕТ СН'!$I$9+СВЦЭМ!$D$10+'СЕТ СН'!$I$6-'СЕТ СН'!$I$19</f>
        <v>1426.5656875399995</v>
      </c>
      <c r="X129" s="37">
        <f>SUMIFS(СВЦЭМ!$C$34:$C$777,СВЦЭМ!$A$34:$A$777,$A129,СВЦЭМ!$B$34:$B$777,X$119)+'СЕТ СН'!$I$9+СВЦЭМ!$D$10+'СЕТ СН'!$I$6-'СЕТ СН'!$I$19</f>
        <v>1426.6406568999996</v>
      </c>
      <c r="Y129" s="37">
        <f>SUMIFS(СВЦЭМ!$C$34:$C$777,СВЦЭМ!$A$34:$A$777,$A129,СВЦЭМ!$B$34:$B$777,Y$119)+'СЕТ СН'!$I$9+СВЦЭМ!$D$10+'СЕТ СН'!$I$6-'СЕТ СН'!$I$19</f>
        <v>1455.3373510099996</v>
      </c>
    </row>
    <row r="130" spans="1:25" ht="15.75" x14ac:dyDescent="0.2">
      <c r="A130" s="36">
        <f t="shared" si="3"/>
        <v>43142</v>
      </c>
      <c r="B130" s="37">
        <f>SUMIFS(СВЦЭМ!$C$34:$C$777,СВЦЭМ!$A$34:$A$777,$A130,СВЦЭМ!$B$34:$B$777,B$119)+'СЕТ СН'!$I$9+СВЦЭМ!$D$10+'СЕТ СН'!$I$6-'СЕТ СН'!$I$19</f>
        <v>1454.29394774</v>
      </c>
      <c r="C130" s="37">
        <f>SUMIFS(СВЦЭМ!$C$34:$C$777,СВЦЭМ!$A$34:$A$777,$A130,СВЦЭМ!$B$34:$B$777,C$119)+'СЕТ СН'!$I$9+СВЦЭМ!$D$10+'СЕТ СН'!$I$6-'СЕТ СН'!$I$19</f>
        <v>1483.7252584999997</v>
      </c>
      <c r="D130" s="37">
        <f>SUMIFS(СВЦЭМ!$C$34:$C$777,СВЦЭМ!$A$34:$A$777,$A130,СВЦЭМ!$B$34:$B$777,D$119)+'СЕТ СН'!$I$9+СВЦЭМ!$D$10+'СЕТ СН'!$I$6-'СЕТ СН'!$I$19</f>
        <v>1543.86574475</v>
      </c>
      <c r="E130" s="37">
        <f>SUMIFS(СВЦЭМ!$C$34:$C$777,СВЦЭМ!$A$34:$A$777,$A130,СВЦЭМ!$B$34:$B$777,E$119)+'СЕТ СН'!$I$9+СВЦЭМ!$D$10+'СЕТ СН'!$I$6-'СЕТ СН'!$I$19</f>
        <v>1560.0564805499998</v>
      </c>
      <c r="F130" s="37">
        <f>SUMIFS(СВЦЭМ!$C$34:$C$777,СВЦЭМ!$A$34:$A$777,$A130,СВЦЭМ!$B$34:$B$777,F$119)+'СЕТ СН'!$I$9+СВЦЭМ!$D$10+'СЕТ СН'!$I$6-'СЕТ СН'!$I$19</f>
        <v>1556.1363333099998</v>
      </c>
      <c r="G130" s="37">
        <f>SUMIFS(СВЦЭМ!$C$34:$C$777,СВЦЭМ!$A$34:$A$777,$A130,СВЦЭМ!$B$34:$B$777,G$119)+'СЕТ СН'!$I$9+СВЦЭМ!$D$10+'СЕТ СН'!$I$6-'СЕТ СН'!$I$19</f>
        <v>1541.2661908499999</v>
      </c>
      <c r="H130" s="37">
        <f>SUMIFS(СВЦЭМ!$C$34:$C$777,СВЦЭМ!$A$34:$A$777,$A130,СВЦЭМ!$B$34:$B$777,H$119)+'СЕТ СН'!$I$9+СВЦЭМ!$D$10+'СЕТ СН'!$I$6-'СЕТ СН'!$I$19</f>
        <v>1523.8342101499998</v>
      </c>
      <c r="I130" s="37">
        <f>SUMIFS(СВЦЭМ!$C$34:$C$777,СВЦЭМ!$A$34:$A$777,$A130,СВЦЭМ!$B$34:$B$777,I$119)+'СЕТ СН'!$I$9+СВЦЭМ!$D$10+'СЕТ СН'!$I$6-'СЕТ СН'!$I$19</f>
        <v>1477.5937113599998</v>
      </c>
      <c r="J130" s="37">
        <f>SUMIFS(СВЦЭМ!$C$34:$C$777,СВЦЭМ!$A$34:$A$777,$A130,СВЦЭМ!$B$34:$B$777,J$119)+'СЕТ СН'!$I$9+СВЦЭМ!$D$10+'СЕТ СН'!$I$6-'СЕТ СН'!$I$19</f>
        <v>1441.03545317</v>
      </c>
      <c r="K130" s="37">
        <f>SUMIFS(СВЦЭМ!$C$34:$C$777,СВЦЭМ!$A$34:$A$777,$A130,СВЦЭМ!$B$34:$B$777,K$119)+'СЕТ СН'!$I$9+СВЦЭМ!$D$10+'СЕТ СН'!$I$6-'СЕТ СН'!$I$19</f>
        <v>1409.87767304</v>
      </c>
      <c r="L130" s="37">
        <f>SUMIFS(СВЦЭМ!$C$34:$C$777,СВЦЭМ!$A$34:$A$777,$A130,СВЦЭМ!$B$34:$B$777,L$119)+'СЕТ СН'!$I$9+СВЦЭМ!$D$10+'СЕТ СН'!$I$6-'СЕТ СН'!$I$19</f>
        <v>1402.2652149299997</v>
      </c>
      <c r="M130" s="37">
        <f>SUMIFS(СВЦЭМ!$C$34:$C$777,СВЦЭМ!$A$34:$A$777,$A130,СВЦЭМ!$B$34:$B$777,M$119)+'СЕТ СН'!$I$9+СВЦЭМ!$D$10+'СЕТ СН'!$I$6-'СЕТ СН'!$I$19</f>
        <v>1403.1728526599995</v>
      </c>
      <c r="N130" s="37">
        <f>SUMIFS(СВЦЭМ!$C$34:$C$777,СВЦЭМ!$A$34:$A$777,$A130,СВЦЭМ!$B$34:$B$777,N$119)+'СЕТ СН'!$I$9+СВЦЭМ!$D$10+'СЕТ СН'!$I$6-'СЕТ СН'!$I$19</f>
        <v>1395.9382081699996</v>
      </c>
      <c r="O130" s="37">
        <f>SUMIFS(СВЦЭМ!$C$34:$C$777,СВЦЭМ!$A$34:$A$777,$A130,СВЦЭМ!$B$34:$B$777,O$119)+'СЕТ СН'!$I$9+СВЦЭМ!$D$10+'СЕТ СН'!$I$6-'СЕТ СН'!$I$19</f>
        <v>1391.7099495299999</v>
      </c>
      <c r="P130" s="37">
        <f>SUMIFS(СВЦЭМ!$C$34:$C$777,СВЦЭМ!$A$34:$A$777,$A130,СВЦЭМ!$B$34:$B$777,P$119)+'СЕТ СН'!$I$9+СВЦЭМ!$D$10+'СЕТ СН'!$I$6-'СЕТ СН'!$I$19</f>
        <v>1397.6972635099996</v>
      </c>
      <c r="Q130" s="37">
        <f>SUMIFS(СВЦЭМ!$C$34:$C$777,СВЦЭМ!$A$34:$A$777,$A130,СВЦЭМ!$B$34:$B$777,Q$119)+'СЕТ СН'!$I$9+СВЦЭМ!$D$10+'СЕТ СН'!$I$6-'СЕТ СН'!$I$19</f>
        <v>1399.0448295299998</v>
      </c>
      <c r="R130" s="37">
        <f>SUMIFS(СВЦЭМ!$C$34:$C$777,СВЦЭМ!$A$34:$A$777,$A130,СВЦЭМ!$B$34:$B$777,R$119)+'СЕТ СН'!$I$9+СВЦЭМ!$D$10+'СЕТ СН'!$I$6-'СЕТ СН'!$I$19</f>
        <v>1400.0002215499999</v>
      </c>
      <c r="S130" s="37">
        <f>SUMIFS(СВЦЭМ!$C$34:$C$777,СВЦЭМ!$A$34:$A$777,$A130,СВЦЭМ!$B$34:$B$777,S$119)+'СЕТ СН'!$I$9+СВЦЭМ!$D$10+'СЕТ СН'!$I$6-'СЕТ СН'!$I$19</f>
        <v>1388.3454858799996</v>
      </c>
      <c r="T130" s="37">
        <f>SUMIFS(СВЦЭМ!$C$34:$C$777,СВЦЭМ!$A$34:$A$777,$A130,СВЦЭМ!$B$34:$B$777,T$119)+'СЕТ СН'!$I$9+СВЦЭМ!$D$10+'СЕТ СН'!$I$6-'СЕТ СН'!$I$19</f>
        <v>1374.3553373199998</v>
      </c>
      <c r="U130" s="37">
        <f>SUMIFS(СВЦЭМ!$C$34:$C$777,СВЦЭМ!$A$34:$A$777,$A130,СВЦЭМ!$B$34:$B$777,U$119)+'СЕТ СН'!$I$9+СВЦЭМ!$D$10+'СЕТ СН'!$I$6-'СЕТ СН'!$I$19</f>
        <v>1377.3871612399998</v>
      </c>
      <c r="V130" s="37">
        <f>SUMIFS(СВЦЭМ!$C$34:$C$777,СВЦЭМ!$A$34:$A$777,$A130,СВЦЭМ!$B$34:$B$777,V$119)+'СЕТ СН'!$I$9+СВЦЭМ!$D$10+'СЕТ СН'!$I$6-'СЕТ СН'!$I$19</f>
        <v>1377.7650184299996</v>
      </c>
      <c r="W130" s="37">
        <f>SUMIFS(СВЦЭМ!$C$34:$C$777,СВЦЭМ!$A$34:$A$777,$A130,СВЦЭМ!$B$34:$B$777,W$119)+'СЕТ СН'!$I$9+СВЦЭМ!$D$10+'СЕТ СН'!$I$6-'СЕТ СН'!$I$19</f>
        <v>1380.0645734899999</v>
      </c>
      <c r="X130" s="37">
        <f>SUMIFS(СВЦЭМ!$C$34:$C$777,СВЦЭМ!$A$34:$A$777,$A130,СВЦЭМ!$B$34:$B$777,X$119)+'СЕТ СН'!$I$9+СВЦЭМ!$D$10+'СЕТ СН'!$I$6-'СЕТ СН'!$I$19</f>
        <v>1377.3419830099997</v>
      </c>
      <c r="Y130" s="37">
        <f>SUMIFS(СВЦЭМ!$C$34:$C$777,СВЦЭМ!$A$34:$A$777,$A130,СВЦЭМ!$B$34:$B$777,Y$119)+'СЕТ СН'!$I$9+СВЦЭМ!$D$10+'СЕТ СН'!$I$6-'СЕТ СН'!$I$19</f>
        <v>1393.2716274099998</v>
      </c>
    </row>
    <row r="131" spans="1:25" ht="15.75" x14ac:dyDescent="0.2">
      <c r="A131" s="36">
        <f t="shared" si="3"/>
        <v>43143</v>
      </c>
      <c r="B131" s="37">
        <f>SUMIFS(СВЦЭМ!$C$34:$C$777,СВЦЭМ!$A$34:$A$777,$A131,СВЦЭМ!$B$34:$B$777,B$119)+'СЕТ СН'!$I$9+СВЦЭМ!$D$10+'СЕТ СН'!$I$6-'СЕТ СН'!$I$19</f>
        <v>1505.2011094199997</v>
      </c>
      <c r="C131" s="37">
        <f>SUMIFS(СВЦЭМ!$C$34:$C$777,СВЦЭМ!$A$34:$A$777,$A131,СВЦЭМ!$B$34:$B$777,C$119)+'СЕТ СН'!$I$9+СВЦЭМ!$D$10+'СЕТ СН'!$I$6-'СЕТ СН'!$I$19</f>
        <v>1531.6027691999998</v>
      </c>
      <c r="D131" s="37">
        <f>SUMIFS(СВЦЭМ!$C$34:$C$777,СВЦЭМ!$A$34:$A$777,$A131,СВЦЭМ!$B$34:$B$777,D$119)+'СЕТ СН'!$I$9+СВЦЭМ!$D$10+'СЕТ СН'!$I$6-'СЕТ СН'!$I$19</f>
        <v>1587.4825917199996</v>
      </c>
      <c r="E131" s="37">
        <f>SUMIFS(СВЦЭМ!$C$34:$C$777,СВЦЭМ!$A$34:$A$777,$A131,СВЦЭМ!$B$34:$B$777,E$119)+'СЕТ СН'!$I$9+СВЦЭМ!$D$10+'СЕТ СН'!$I$6-'СЕТ СН'!$I$19</f>
        <v>1596.8914640799999</v>
      </c>
      <c r="F131" s="37">
        <f>SUMIFS(СВЦЭМ!$C$34:$C$777,СВЦЭМ!$A$34:$A$777,$A131,СВЦЭМ!$B$34:$B$777,F$119)+'СЕТ СН'!$I$9+СВЦЭМ!$D$10+'СЕТ СН'!$I$6-'СЕТ СН'!$I$19</f>
        <v>1590.4283733899997</v>
      </c>
      <c r="G131" s="37">
        <f>SUMIFS(СВЦЭМ!$C$34:$C$777,СВЦЭМ!$A$34:$A$777,$A131,СВЦЭМ!$B$34:$B$777,G$119)+'СЕТ СН'!$I$9+СВЦЭМ!$D$10+'СЕТ СН'!$I$6-'СЕТ СН'!$I$19</f>
        <v>1572.0823742899997</v>
      </c>
      <c r="H131" s="37">
        <f>SUMIFS(СВЦЭМ!$C$34:$C$777,СВЦЭМ!$A$34:$A$777,$A131,СВЦЭМ!$B$34:$B$777,H$119)+'СЕТ СН'!$I$9+СВЦЭМ!$D$10+'СЕТ СН'!$I$6-'СЕТ СН'!$I$19</f>
        <v>1529.6550729999999</v>
      </c>
      <c r="I131" s="37">
        <f>SUMIFS(СВЦЭМ!$C$34:$C$777,СВЦЭМ!$A$34:$A$777,$A131,СВЦЭМ!$B$34:$B$777,I$119)+'СЕТ СН'!$I$9+СВЦЭМ!$D$10+'СЕТ СН'!$I$6-'СЕТ СН'!$I$19</f>
        <v>1472.3736814999997</v>
      </c>
      <c r="J131" s="37">
        <f>SUMIFS(СВЦЭМ!$C$34:$C$777,СВЦЭМ!$A$34:$A$777,$A131,СВЦЭМ!$B$34:$B$777,J$119)+'СЕТ СН'!$I$9+СВЦЭМ!$D$10+'СЕТ СН'!$I$6-'СЕТ СН'!$I$19</f>
        <v>1470.0082468199998</v>
      </c>
      <c r="K131" s="37">
        <f>SUMIFS(СВЦЭМ!$C$34:$C$777,СВЦЭМ!$A$34:$A$777,$A131,СВЦЭМ!$B$34:$B$777,K$119)+'СЕТ СН'!$I$9+СВЦЭМ!$D$10+'СЕТ СН'!$I$6-'СЕТ СН'!$I$19</f>
        <v>1463.12004441</v>
      </c>
      <c r="L131" s="37">
        <f>SUMIFS(СВЦЭМ!$C$34:$C$777,СВЦЭМ!$A$34:$A$777,$A131,СВЦЭМ!$B$34:$B$777,L$119)+'СЕТ СН'!$I$9+СВЦЭМ!$D$10+'СЕТ СН'!$I$6-'СЕТ СН'!$I$19</f>
        <v>1461.6885149799996</v>
      </c>
      <c r="M131" s="37">
        <f>SUMIFS(СВЦЭМ!$C$34:$C$777,СВЦЭМ!$A$34:$A$777,$A131,СВЦЭМ!$B$34:$B$777,M$119)+'СЕТ СН'!$I$9+СВЦЭМ!$D$10+'СЕТ СН'!$I$6-'СЕТ СН'!$I$19</f>
        <v>1465.9318133099996</v>
      </c>
      <c r="N131" s="37">
        <f>SUMIFS(СВЦЭМ!$C$34:$C$777,СВЦЭМ!$A$34:$A$777,$A131,СВЦЭМ!$B$34:$B$777,N$119)+'СЕТ СН'!$I$9+СВЦЭМ!$D$10+'СЕТ СН'!$I$6-'СЕТ СН'!$I$19</f>
        <v>1462.6113864699996</v>
      </c>
      <c r="O131" s="37">
        <f>SUMIFS(СВЦЭМ!$C$34:$C$777,СВЦЭМ!$A$34:$A$777,$A131,СВЦЭМ!$B$34:$B$777,O$119)+'СЕТ СН'!$I$9+СВЦЭМ!$D$10+'СЕТ СН'!$I$6-'СЕТ СН'!$I$19</f>
        <v>1462.1214267399996</v>
      </c>
      <c r="P131" s="37">
        <f>SUMIFS(СВЦЭМ!$C$34:$C$777,СВЦЭМ!$A$34:$A$777,$A131,СВЦЭМ!$B$34:$B$777,P$119)+'СЕТ СН'!$I$9+СВЦЭМ!$D$10+'СЕТ СН'!$I$6-'СЕТ СН'!$I$19</f>
        <v>1466.1266199399997</v>
      </c>
      <c r="Q131" s="37">
        <f>SUMIFS(СВЦЭМ!$C$34:$C$777,СВЦЭМ!$A$34:$A$777,$A131,СВЦЭМ!$B$34:$B$777,Q$119)+'СЕТ СН'!$I$9+СВЦЭМ!$D$10+'СЕТ СН'!$I$6-'СЕТ СН'!$I$19</f>
        <v>1464.5061935199997</v>
      </c>
      <c r="R131" s="37">
        <f>SUMIFS(СВЦЭМ!$C$34:$C$777,СВЦЭМ!$A$34:$A$777,$A131,СВЦЭМ!$B$34:$B$777,R$119)+'СЕТ СН'!$I$9+СВЦЭМ!$D$10+'СЕТ СН'!$I$6-'СЕТ СН'!$I$19</f>
        <v>1493.6108735099997</v>
      </c>
      <c r="S131" s="37">
        <f>SUMIFS(СВЦЭМ!$C$34:$C$777,СВЦЭМ!$A$34:$A$777,$A131,СВЦЭМ!$B$34:$B$777,S$119)+'СЕТ СН'!$I$9+СВЦЭМ!$D$10+'СЕТ СН'!$I$6-'СЕТ СН'!$I$19</f>
        <v>1509.0765100799999</v>
      </c>
      <c r="T131" s="37">
        <f>SUMIFS(СВЦЭМ!$C$34:$C$777,СВЦЭМ!$A$34:$A$777,$A131,СВЦЭМ!$B$34:$B$777,T$119)+'СЕТ СН'!$I$9+СВЦЭМ!$D$10+'СЕТ СН'!$I$6-'СЕТ СН'!$I$19</f>
        <v>1467.3459447699997</v>
      </c>
      <c r="U131" s="37">
        <f>SUMIFS(СВЦЭМ!$C$34:$C$777,СВЦЭМ!$A$34:$A$777,$A131,СВЦЭМ!$B$34:$B$777,U$119)+'СЕТ СН'!$I$9+СВЦЭМ!$D$10+'СЕТ СН'!$I$6-'СЕТ СН'!$I$19</f>
        <v>1455.28666656</v>
      </c>
      <c r="V131" s="37">
        <f>SUMIFS(СВЦЭМ!$C$34:$C$777,СВЦЭМ!$A$34:$A$777,$A131,СВЦЭМ!$B$34:$B$777,V$119)+'СЕТ СН'!$I$9+СВЦЭМ!$D$10+'СЕТ СН'!$I$6-'СЕТ СН'!$I$19</f>
        <v>1457.1756901799995</v>
      </c>
      <c r="W131" s="37">
        <f>SUMIFS(СВЦЭМ!$C$34:$C$777,СВЦЭМ!$A$34:$A$777,$A131,СВЦЭМ!$B$34:$B$777,W$119)+'СЕТ СН'!$I$9+СВЦЭМ!$D$10+'СЕТ СН'!$I$6-'СЕТ СН'!$I$19</f>
        <v>1461.1255275999997</v>
      </c>
      <c r="X131" s="37">
        <f>SUMIFS(СВЦЭМ!$C$34:$C$777,СВЦЭМ!$A$34:$A$777,$A131,СВЦЭМ!$B$34:$B$777,X$119)+'СЕТ СН'!$I$9+СВЦЭМ!$D$10+'СЕТ СН'!$I$6-'СЕТ СН'!$I$19</f>
        <v>1463.0927824099999</v>
      </c>
      <c r="Y131" s="37">
        <f>SUMIFS(СВЦЭМ!$C$34:$C$777,СВЦЭМ!$A$34:$A$777,$A131,СВЦЭМ!$B$34:$B$777,Y$119)+'СЕТ СН'!$I$9+СВЦЭМ!$D$10+'СЕТ СН'!$I$6-'СЕТ СН'!$I$19</f>
        <v>1489.9682961699996</v>
      </c>
    </row>
    <row r="132" spans="1:25" ht="15.75" x14ac:dyDescent="0.2">
      <c r="A132" s="36">
        <f t="shared" si="3"/>
        <v>43144</v>
      </c>
      <c r="B132" s="37">
        <f>SUMIFS(СВЦЭМ!$C$34:$C$777,СВЦЭМ!$A$34:$A$777,$A132,СВЦЭМ!$B$34:$B$777,B$119)+'СЕТ СН'!$I$9+СВЦЭМ!$D$10+'СЕТ СН'!$I$6-'СЕТ СН'!$I$19</f>
        <v>1488.5293118999998</v>
      </c>
      <c r="C132" s="37">
        <f>SUMIFS(СВЦЭМ!$C$34:$C$777,СВЦЭМ!$A$34:$A$777,$A132,СВЦЭМ!$B$34:$B$777,C$119)+'СЕТ СН'!$I$9+СВЦЭМ!$D$10+'СЕТ СН'!$I$6-'СЕТ СН'!$I$19</f>
        <v>1521.4924778099999</v>
      </c>
      <c r="D132" s="37">
        <f>SUMIFS(СВЦЭМ!$C$34:$C$777,СВЦЭМ!$A$34:$A$777,$A132,СВЦЭМ!$B$34:$B$777,D$119)+'СЕТ СН'!$I$9+СВЦЭМ!$D$10+'СЕТ СН'!$I$6-'СЕТ СН'!$I$19</f>
        <v>1583.8650401899999</v>
      </c>
      <c r="E132" s="37">
        <f>SUMIFS(СВЦЭМ!$C$34:$C$777,СВЦЭМ!$A$34:$A$777,$A132,СВЦЭМ!$B$34:$B$777,E$119)+'СЕТ СН'!$I$9+СВЦЭМ!$D$10+'СЕТ СН'!$I$6-'СЕТ СН'!$I$19</f>
        <v>1603.22205618</v>
      </c>
      <c r="F132" s="37">
        <f>SUMIFS(СВЦЭМ!$C$34:$C$777,СВЦЭМ!$A$34:$A$777,$A132,СВЦЭМ!$B$34:$B$777,F$119)+'СЕТ СН'!$I$9+СВЦЭМ!$D$10+'СЕТ СН'!$I$6-'СЕТ СН'!$I$19</f>
        <v>1589.8957247699996</v>
      </c>
      <c r="G132" s="37">
        <f>SUMIFS(СВЦЭМ!$C$34:$C$777,СВЦЭМ!$A$34:$A$777,$A132,СВЦЭМ!$B$34:$B$777,G$119)+'СЕТ СН'!$I$9+СВЦЭМ!$D$10+'СЕТ СН'!$I$6-'СЕТ СН'!$I$19</f>
        <v>1568.4855778299998</v>
      </c>
      <c r="H132" s="37">
        <f>SUMIFS(СВЦЭМ!$C$34:$C$777,СВЦЭМ!$A$34:$A$777,$A132,СВЦЭМ!$B$34:$B$777,H$119)+'СЕТ СН'!$I$9+СВЦЭМ!$D$10+'СЕТ СН'!$I$6-'СЕТ СН'!$I$19</f>
        <v>1511.1607293899997</v>
      </c>
      <c r="I132" s="37">
        <f>SUMIFS(СВЦЭМ!$C$34:$C$777,СВЦЭМ!$A$34:$A$777,$A132,СВЦЭМ!$B$34:$B$777,I$119)+'СЕТ СН'!$I$9+СВЦЭМ!$D$10+'СЕТ СН'!$I$6-'СЕТ СН'!$I$19</f>
        <v>1443.9175006499995</v>
      </c>
      <c r="J132" s="37">
        <f>SUMIFS(СВЦЭМ!$C$34:$C$777,СВЦЭМ!$A$34:$A$777,$A132,СВЦЭМ!$B$34:$B$777,J$119)+'СЕТ СН'!$I$9+СВЦЭМ!$D$10+'СЕТ СН'!$I$6-'СЕТ СН'!$I$19</f>
        <v>1466.4731841199996</v>
      </c>
      <c r="K132" s="37">
        <f>SUMIFS(СВЦЭМ!$C$34:$C$777,СВЦЭМ!$A$34:$A$777,$A132,СВЦЭМ!$B$34:$B$777,K$119)+'СЕТ СН'!$I$9+СВЦЭМ!$D$10+'СЕТ СН'!$I$6-'СЕТ СН'!$I$19</f>
        <v>1455.4296448699997</v>
      </c>
      <c r="L132" s="37">
        <f>SUMIFS(СВЦЭМ!$C$34:$C$777,СВЦЭМ!$A$34:$A$777,$A132,СВЦЭМ!$B$34:$B$777,L$119)+'СЕТ СН'!$I$9+СВЦЭМ!$D$10+'СЕТ СН'!$I$6-'СЕТ СН'!$I$19</f>
        <v>1448.3909704499997</v>
      </c>
      <c r="M132" s="37">
        <f>SUMIFS(СВЦЭМ!$C$34:$C$777,СВЦЭМ!$A$34:$A$777,$A132,СВЦЭМ!$B$34:$B$777,M$119)+'СЕТ СН'!$I$9+СВЦЭМ!$D$10+'СЕТ СН'!$I$6-'СЕТ СН'!$I$19</f>
        <v>1451.0523940399999</v>
      </c>
      <c r="N132" s="37">
        <f>SUMIFS(СВЦЭМ!$C$34:$C$777,СВЦЭМ!$A$34:$A$777,$A132,СВЦЭМ!$B$34:$B$777,N$119)+'СЕТ СН'!$I$9+СВЦЭМ!$D$10+'СЕТ СН'!$I$6-'СЕТ СН'!$I$19</f>
        <v>1453.08681475</v>
      </c>
      <c r="O132" s="37">
        <f>SUMIFS(СВЦЭМ!$C$34:$C$777,СВЦЭМ!$A$34:$A$777,$A132,СВЦЭМ!$B$34:$B$777,O$119)+'СЕТ СН'!$I$9+СВЦЭМ!$D$10+'СЕТ СН'!$I$6-'СЕТ СН'!$I$19</f>
        <v>1442.33796364</v>
      </c>
      <c r="P132" s="37">
        <f>SUMIFS(СВЦЭМ!$C$34:$C$777,СВЦЭМ!$A$34:$A$777,$A132,СВЦЭМ!$B$34:$B$777,P$119)+'СЕТ СН'!$I$9+СВЦЭМ!$D$10+'СЕТ СН'!$I$6-'СЕТ СН'!$I$19</f>
        <v>1460.6257306599996</v>
      </c>
      <c r="Q132" s="37">
        <f>SUMIFS(СВЦЭМ!$C$34:$C$777,СВЦЭМ!$A$34:$A$777,$A132,СВЦЭМ!$B$34:$B$777,Q$119)+'СЕТ СН'!$I$9+СВЦЭМ!$D$10+'СЕТ СН'!$I$6-'СЕТ СН'!$I$19</f>
        <v>1481.4834837199996</v>
      </c>
      <c r="R132" s="37">
        <f>SUMIFS(СВЦЭМ!$C$34:$C$777,СВЦЭМ!$A$34:$A$777,$A132,СВЦЭМ!$B$34:$B$777,R$119)+'СЕТ СН'!$I$9+СВЦЭМ!$D$10+'СЕТ СН'!$I$6-'СЕТ СН'!$I$19</f>
        <v>1490.9483569499998</v>
      </c>
      <c r="S132" s="37">
        <f>SUMIFS(СВЦЭМ!$C$34:$C$777,СВЦЭМ!$A$34:$A$777,$A132,СВЦЭМ!$B$34:$B$777,S$119)+'СЕТ СН'!$I$9+СВЦЭМ!$D$10+'СЕТ СН'!$I$6-'СЕТ СН'!$I$19</f>
        <v>1470.4149301599996</v>
      </c>
      <c r="T132" s="37">
        <f>SUMIFS(СВЦЭМ!$C$34:$C$777,СВЦЭМ!$A$34:$A$777,$A132,СВЦЭМ!$B$34:$B$777,T$119)+'СЕТ СН'!$I$9+СВЦЭМ!$D$10+'СЕТ СН'!$I$6-'СЕТ СН'!$I$19</f>
        <v>1452.1153943699996</v>
      </c>
      <c r="U132" s="37">
        <f>SUMIFS(СВЦЭМ!$C$34:$C$777,СВЦЭМ!$A$34:$A$777,$A132,СВЦЭМ!$B$34:$B$777,U$119)+'СЕТ СН'!$I$9+СВЦЭМ!$D$10+'СЕТ СН'!$I$6-'СЕТ СН'!$I$19</f>
        <v>1449.0385947899999</v>
      </c>
      <c r="V132" s="37">
        <f>SUMIFS(СВЦЭМ!$C$34:$C$777,СВЦЭМ!$A$34:$A$777,$A132,СВЦЭМ!$B$34:$B$777,V$119)+'СЕТ СН'!$I$9+СВЦЭМ!$D$10+'СЕТ СН'!$I$6-'СЕТ СН'!$I$19</f>
        <v>1458.4507978299998</v>
      </c>
      <c r="W132" s="37">
        <f>SUMIFS(СВЦЭМ!$C$34:$C$777,СВЦЭМ!$A$34:$A$777,$A132,СВЦЭМ!$B$34:$B$777,W$119)+'СЕТ СН'!$I$9+СВЦЭМ!$D$10+'СЕТ СН'!$I$6-'СЕТ СН'!$I$19</f>
        <v>1465.8269530999996</v>
      </c>
      <c r="X132" s="37">
        <f>SUMIFS(СВЦЭМ!$C$34:$C$777,СВЦЭМ!$A$34:$A$777,$A132,СВЦЭМ!$B$34:$B$777,X$119)+'СЕТ СН'!$I$9+СВЦЭМ!$D$10+'СЕТ СН'!$I$6-'СЕТ СН'!$I$19</f>
        <v>1476.9556591099999</v>
      </c>
      <c r="Y132" s="37">
        <f>SUMIFS(СВЦЭМ!$C$34:$C$777,СВЦЭМ!$A$34:$A$777,$A132,СВЦЭМ!$B$34:$B$777,Y$119)+'СЕТ СН'!$I$9+СВЦЭМ!$D$10+'СЕТ СН'!$I$6-'СЕТ СН'!$I$19</f>
        <v>1521.7467061299999</v>
      </c>
    </row>
    <row r="133" spans="1:25" ht="15.75" x14ac:dyDescent="0.2">
      <c r="A133" s="36">
        <f t="shared" si="3"/>
        <v>43145</v>
      </c>
      <c r="B133" s="37">
        <f>SUMIFS(СВЦЭМ!$C$34:$C$777,СВЦЭМ!$A$34:$A$777,$A133,СВЦЭМ!$B$34:$B$777,B$119)+'СЕТ СН'!$I$9+СВЦЭМ!$D$10+'СЕТ СН'!$I$6-'СЕТ СН'!$I$19</f>
        <v>1523.7493022599997</v>
      </c>
      <c r="C133" s="37">
        <f>SUMIFS(СВЦЭМ!$C$34:$C$777,СВЦЭМ!$A$34:$A$777,$A133,СВЦЭМ!$B$34:$B$777,C$119)+'СЕТ СН'!$I$9+СВЦЭМ!$D$10+'СЕТ СН'!$I$6-'СЕТ СН'!$I$19</f>
        <v>1536.1768832299999</v>
      </c>
      <c r="D133" s="37">
        <f>SUMIFS(СВЦЭМ!$C$34:$C$777,СВЦЭМ!$A$34:$A$777,$A133,СВЦЭМ!$B$34:$B$777,D$119)+'СЕТ СН'!$I$9+СВЦЭМ!$D$10+'СЕТ СН'!$I$6-'СЕТ СН'!$I$19</f>
        <v>1577.5380745499997</v>
      </c>
      <c r="E133" s="37">
        <f>SUMIFS(СВЦЭМ!$C$34:$C$777,СВЦЭМ!$A$34:$A$777,$A133,СВЦЭМ!$B$34:$B$777,E$119)+'СЕТ СН'!$I$9+СВЦЭМ!$D$10+'СЕТ СН'!$I$6-'СЕТ СН'!$I$19</f>
        <v>1580.3548207499998</v>
      </c>
      <c r="F133" s="37">
        <f>SUMIFS(СВЦЭМ!$C$34:$C$777,СВЦЭМ!$A$34:$A$777,$A133,СВЦЭМ!$B$34:$B$777,F$119)+'СЕТ СН'!$I$9+СВЦЭМ!$D$10+'СЕТ СН'!$I$6-'СЕТ СН'!$I$19</f>
        <v>1585.1099384599997</v>
      </c>
      <c r="G133" s="37">
        <f>SUMIFS(СВЦЭМ!$C$34:$C$777,СВЦЭМ!$A$34:$A$777,$A133,СВЦЭМ!$B$34:$B$777,G$119)+'СЕТ СН'!$I$9+СВЦЭМ!$D$10+'СЕТ СН'!$I$6-'СЕТ СН'!$I$19</f>
        <v>1575.5531524599996</v>
      </c>
      <c r="H133" s="37">
        <f>SUMIFS(СВЦЭМ!$C$34:$C$777,СВЦЭМ!$A$34:$A$777,$A133,СВЦЭМ!$B$34:$B$777,H$119)+'СЕТ СН'!$I$9+СВЦЭМ!$D$10+'СЕТ СН'!$I$6-'СЕТ СН'!$I$19</f>
        <v>1535.1387134299998</v>
      </c>
      <c r="I133" s="37">
        <f>SUMIFS(СВЦЭМ!$C$34:$C$777,СВЦЭМ!$A$34:$A$777,$A133,СВЦЭМ!$B$34:$B$777,I$119)+'СЕТ СН'!$I$9+СВЦЭМ!$D$10+'СЕТ СН'!$I$6-'СЕТ СН'!$I$19</f>
        <v>1441.1600056299999</v>
      </c>
      <c r="J133" s="37">
        <f>SUMIFS(СВЦЭМ!$C$34:$C$777,СВЦЭМ!$A$34:$A$777,$A133,СВЦЭМ!$B$34:$B$777,J$119)+'СЕТ СН'!$I$9+СВЦЭМ!$D$10+'СЕТ СН'!$I$6-'СЕТ СН'!$I$19</f>
        <v>1434.6926148599996</v>
      </c>
      <c r="K133" s="37">
        <f>SUMIFS(СВЦЭМ!$C$34:$C$777,СВЦЭМ!$A$34:$A$777,$A133,СВЦЭМ!$B$34:$B$777,K$119)+'СЕТ СН'!$I$9+СВЦЭМ!$D$10+'СЕТ СН'!$I$6-'СЕТ СН'!$I$19</f>
        <v>1418.7651842</v>
      </c>
      <c r="L133" s="37">
        <f>SUMIFS(СВЦЭМ!$C$34:$C$777,СВЦЭМ!$A$34:$A$777,$A133,СВЦЭМ!$B$34:$B$777,L$119)+'СЕТ СН'!$I$9+СВЦЭМ!$D$10+'СЕТ СН'!$I$6-'СЕТ СН'!$I$19</f>
        <v>1408.6698776399999</v>
      </c>
      <c r="M133" s="37">
        <f>SUMIFS(СВЦЭМ!$C$34:$C$777,СВЦЭМ!$A$34:$A$777,$A133,СВЦЭМ!$B$34:$B$777,M$119)+'СЕТ СН'!$I$9+СВЦЭМ!$D$10+'СЕТ СН'!$I$6-'СЕТ СН'!$I$19</f>
        <v>1412.7548552799999</v>
      </c>
      <c r="N133" s="37">
        <f>SUMIFS(СВЦЭМ!$C$34:$C$777,СВЦЭМ!$A$34:$A$777,$A133,СВЦЭМ!$B$34:$B$777,N$119)+'СЕТ СН'!$I$9+СВЦЭМ!$D$10+'СЕТ СН'!$I$6-'СЕТ СН'!$I$19</f>
        <v>1426.81572216</v>
      </c>
      <c r="O133" s="37">
        <f>SUMIFS(СВЦЭМ!$C$34:$C$777,СВЦЭМ!$A$34:$A$777,$A133,СВЦЭМ!$B$34:$B$777,O$119)+'СЕТ СН'!$I$9+СВЦЭМ!$D$10+'СЕТ СН'!$I$6-'СЕТ СН'!$I$19</f>
        <v>1434.0811584499997</v>
      </c>
      <c r="P133" s="37">
        <f>SUMIFS(СВЦЭМ!$C$34:$C$777,СВЦЭМ!$A$34:$A$777,$A133,СВЦЭМ!$B$34:$B$777,P$119)+'СЕТ СН'!$I$9+СВЦЭМ!$D$10+'СЕТ СН'!$I$6-'СЕТ СН'!$I$19</f>
        <v>1454.6165762699998</v>
      </c>
      <c r="Q133" s="37">
        <f>SUMIFS(СВЦЭМ!$C$34:$C$777,СВЦЭМ!$A$34:$A$777,$A133,СВЦЭМ!$B$34:$B$777,Q$119)+'СЕТ СН'!$I$9+СВЦЭМ!$D$10+'СЕТ СН'!$I$6-'СЕТ СН'!$I$19</f>
        <v>1467.3195871299999</v>
      </c>
      <c r="R133" s="37">
        <f>SUMIFS(СВЦЭМ!$C$34:$C$777,СВЦЭМ!$A$34:$A$777,$A133,СВЦЭМ!$B$34:$B$777,R$119)+'СЕТ СН'!$I$9+СВЦЭМ!$D$10+'СЕТ СН'!$I$6-'СЕТ СН'!$I$19</f>
        <v>1477.2846135899999</v>
      </c>
      <c r="S133" s="37">
        <f>SUMIFS(СВЦЭМ!$C$34:$C$777,СВЦЭМ!$A$34:$A$777,$A133,СВЦЭМ!$B$34:$B$777,S$119)+'СЕТ СН'!$I$9+СВЦЭМ!$D$10+'СЕТ СН'!$I$6-'СЕТ СН'!$I$19</f>
        <v>1457.6973298299995</v>
      </c>
      <c r="T133" s="37">
        <f>SUMIFS(СВЦЭМ!$C$34:$C$777,СВЦЭМ!$A$34:$A$777,$A133,СВЦЭМ!$B$34:$B$777,T$119)+'СЕТ СН'!$I$9+СВЦЭМ!$D$10+'СЕТ СН'!$I$6-'СЕТ СН'!$I$19</f>
        <v>1422.66914606</v>
      </c>
      <c r="U133" s="37">
        <f>SUMIFS(СВЦЭМ!$C$34:$C$777,СВЦЭМ!$A$34:$A$777,$A133,СВЦЭМ!$B$34:$B$777,U$119)+'СЕТ СН'!$I$9+СВЦЭМ!$D$10+'СЕТ СН'!$I$6-'СЕТ СН'!$I$19</f>
        <v>1414.4199455499997</v>
      </c>
      <c r="V133" s="37">
        <f>SUMIFS(СВЦЭМ!$C$34:$C$777,СВЦЭМ!$A$34:$A$777,$A133,СВЦЭМ!$B$34:$B$777,V$119)+'СЕТ СН'!$I$9+СВЦЭМ!$D$10+'СЕТ СН'!$I$6-'СЕТ СН'!$I$19</f>
        <v>1423.55889101</v>
      </c>
      <c r="W133" s="37">
        <f>SUMIFS(СВЦЭМ!$C$34:$C$777,СВЦЭМ!$A$34:$A$777,$A133,СВЦЭМ!$B$34:$B$777,W$119)+'СЕТ СН'!$I$9+СВЦЭМ!$D$10+'СЕТ СН'!$I$6-'СЕТ СН'!$I$19</f>
        <v>1430.2314701199998</v>
      </c>
      <c r="X133" s="37">
        <f>SUMIFS(СВЦЭМ!$C$34:$C$777,СВЦЭМ!$A$34:$A$777,$A133,СВЦЭМ!$B$34:$B$777,X$119)+'СЕТ СН'!$I$9+СВЦЭМ!$D$10+'СЕТ СН'!$I$6-'СЕТ СН'!$I$19</f>
        <v>1472.0890414099999</v>
      </c>
      <c r="Y133" s="37">
        <f>SUMIFS(СВЦЭМ!$C$34:$C$777,СВЦЭМ!$A$34:$A$777,$A133,СВЦЭМ!$B$34:$B$777,Y$119)+'СЕТ СН'!$I$9+СВЦЭМ!$D$10+'СЕТ СН'!$I$6-'СЕТ СН'!$I$19</f>
        <v>1514.1841750199997</v>
      </c>
    </row>
    <row r="134" spans="1:25" ht="15.75" x14ac:dyDescent="0.2">
      <c r="A134" s="36">
        <f t="shared" si="3"/>
        <v>43146</v>
      </c>
      <c r="B134" s="37">
        <f>SUMIFS(СВЦЭМ!$C$34:$C$777,СВЦЭМ!$A$34:$A$777,$A134,СВЦЭМ!$B$34:$B$777,B$119)+'СЕТ СН'!$I$9+СВЦЭМ!$D$10+'СЕТ СН'!$I$6-'СЕТ СН'!$I$19</f>
        <v>1513.6762171199998</v>
      </c>
      <c r="C134" s="37">
        <f>SUMIFS(СВЦЭМ!$C$34:$C$777,СВЦЭМ!$A$34:$A$777,$A134,СВЦЭМ!$B$34:$B$777,C$119)+'СЕТ СН'!$I$9+СВЦЭМ!$D$10+'СЕТ СН'!$I$6-'СЕТ СН'!$I$19</f>
        <v>1548.4958135699999</v>
      </c>
      <c r="D134" s="37">
        <f>SUMIFS(СВЦЭМ!$C$34:$C$777,СВЦЭМ!$A$34:$A$777,$A134,СВЦЭМ!$B$34:$B$777,D$119)+'СЕТ СН'!$I$9+СВЦЭМ!$D$10+'СЕТ СН'!$I$6-'СЕТ СН'!$I$19</f>
        <v>1600.9407261099996</v>
      </c>
      <c r="E134" s="37">
        <f>SUMIFS(СВЦЭМ!$C$34:$C$777,СВЦЭМ!$A$34:$A$777,$A134,СВЦЭМ!$B$34:$B$777,E$119)+'СЕТ СН'!$I$9+СВЦЭМ!$D$10+'СЕТ СН'!$I$6-'СЕТ СН'!$I$19</f>
        <v>1598.1813347199995</v>
      </c>
      <c r="F134" s="37">
        <f>SUMIFS(СВЦЭМ!$C$34:$C$777,СВЦЭМ!$A$34:$A$777,$A134,СВЦЭМ!$B$34:$B$777,F$119)+'СЕТ СН'!$I$9+СВЦЭМ!$D$10+'СЕТ СН'!$I$6-'СЕТ СН'!$I$19</f>
        <v>1598.1644486499999</v>
      </c>
      <c r="G134" s="37">
        <f>SUMIFS(СВЦЭМ!$C$34:$C$777,СВЦЭМ!$A$34:$A$777,$A134,СВЦЭМ!$B$34:$B$777,G$119)+'СЕТ СН'!$I$9+СВЦЭМ!$D$10+'СЕТ СН'!$I$6-'СЕТ СН'!$I$19</f>
        <v>1590.09740741</v>
      </c>
      <c r="H134" s="37">
        <f>SUMIFS(СВЦЭМ!$C$34:$C$777,СВЦЭМ!$A$34:$A$777,$A134,СВЦЭМ!$B$34:$B$777,H$119)+'СЕТ СН'!$I$9+СВЦЭМ!$D$10+'СЕТ СН'!$I$6-'СЕТ СН'!$I$19</f>
        <v>1525.1286985999996</v>
      </c>
      <c r="I134" s="37">
        <f>SUMIFS(СВЦЭМ!$C$34:$C$777,СВЦЭМ!$A$34:$A$777,$A134,СВЦЭМ!$B$34:$B$777,I$119)+'СЕТ СН'!$I$9+СВЦЭМ!$D$10+'СЕТ СН'!$I$6-'СЕТ СН'!$I$19</f>
        <v>1445.1592790099999</v>
      </c>
      <c r="J134" s="37">
        <f>SUMIFS(СВЦЭМ!$C$34:$C$777,СВЦЭМ!$A$34:$A$777,$A134,СВЦЭМ!$B$34:$B$777,J$119)+'СЕТ СН'!$I$9+СВЦЭМ!$D$10+'СЕТ СН'!$I$6-'СЕТ СН'!$I$19</f>
        <v>1433.8366579999997</v>
      </c>
      <c r="K134" s="37">
        <f>SUMIFS(СВЦЭМ!$C$34:$C$777,СВЦЭМ!$A$34:$A$777,$A134,СВЦЭМ!$B$34:$B$777,K$119)+'СЕТ СН'!$I$9+СВЦЭМ!$D$10+'СЕТ СН'!$I$6-'СЕТ СН'!$I$19</f>
        <v>1417.4624993499997</v>
      </c>
      <c r="L134" s="37">
        <f>SUMIFS(СВЦЭМ!$C$34:$C$777,СВЦЭМ!$A$34:$A$777,$A134,СВЦЭМ!$B$34:$B$777,L$119)+'СЕТ СН'!$I$9+СВЦЭМ!$D$10+'СЕТ СН'!$I$6-'СЕТ СН'!$I$19</f>
        <v>1410.7082296699996</v>
      </c>
      <c r="M134" s="37">
        <f>SUMIFS(СВЦЭМ!$C$34:$C$777,СВЦЭМ!$A$34:$A$777,$A134,СВЦЭМ!$B$34:$B$777,M$119)+'СЕТ СН'!$I$9+СВЦЭМ!$D$10+'СЕТ СН'!$I$6-'СЕТ СН'!$I$19</f>
        <v>1411.6063503999999</v>
      </c>
      <c r="N134" s="37">
        <f>SUMIFS(СВЦЭМ!$C$34:$C$777,СВЦЭМ!$A$34:$A$777,$A134,СВЦЭМ!$B$34:$B$777,N$119)+'СЕТ СН'!$I$9+СВЦЭМ!$D$10+'СЕТ СН'!$I$6-'СЕТ СН'!$I$19</f>
        <v>1423.3919932999997</v>
      </c>
      <c r="O134" s="37">
        <f>SUMIFS(СВЦЭМ!$C$34:$C$777,СВЦЭМ!$A$34:$A$777,$A134,СВЦЭМ!$B$34:$B$777,O$119)+'СЕТ СН'!$I$9+СВЦЭМ!$D$10+'СЕТ СН'!$I$6-'СЕТ СН'!$I$19</f>
        <v>1428.9380717099998</v>
      </c>
      <c r="P134" s="37">
        <f>SUMIFS(СВЦЭМ!$C$34:$C$777,СВЦЭМ!$A$34:$A$777,$A134,СВЦЭМ!$B$34:$B$777,P$119)+'СЕТ СН'!$I$9+СВЦЭМ!$D$10+'СЕТ СН'!$I$6-'СЕТ СН'!$I$19</f>
        <v>1442.3550216199997</v>
      </c>
      <c r="Q134" s="37">
        <f>SUMIFS(СВЦЭМ!$C$34:$C$777,СВЦЭМ!$A$34:$A$777,$A134,СВЦЭМ!$B$34:$B$777,Q$119)+'СЕТ СН'!$I$9+СВЦЭМ!$D$10+'СЕТ СН'!$I$6-'СЕТ СН'!$I$19</f>
        <v>1460.3144044399996</v>
      </c>
      <c r="R134" s="37">
        <f>SUMIFS(СВЦЭМ!$C$34:$C$777,СВЦЭМ!$A$34:$A$777,$A134,СВЦЭМ!$B$34:$B$777,R$119)+'СЕТ СН'!$I$9+СВЦЭМ!$D$10+'СЕТ СН'!$I$6-'СЕТ СН'!$I$19</f>
        <v>1459.9322701699998</v>
      </c>
      <c r="S134" s="37">
        <f>SUMIFS(СВЦЭМ!$C$34:$C$777,СВЦЭМ!$A$34:$A$777,$A134,СВЦЭМ!$B$34:$B$777,S$119)+'СЕТ СН'!$I$9+СВЦЭМ!$D$10+'СЕТ СН'!$I$6-'СЕТ СН'!$I$19</f>
        <v>1462.4481357699997</v>
      </c>
      <c r="T134" s="37">
        <f>SUMIFS(СВЦЭМ!$C$34:$C$777,СВЦЭМ!$A$34:$A$777,$A134,СВЦЭМ!$B$34:$B$777,T$119)+'СЕТ СН'!$I$9+СВЦЭМ!$D$10+'СЕТ СН'!$I$6-'СЕТ СН'!$I$19</f>
        <v>1425.2593139699998</v>
      </c>
      <c r="U134" s="37">
        <f>SUMIFS(СВЦЭМ!$C$34:$C$777,СВЦЭМ!$A$34:$A$777,$A134,СВЦЭМ!$B$34:$B$777,U$119)+'СЕТ СН'!$I$9+СВЦЭМ!$D$10+'СЕТ СН'!$I$6-'СЕТ СН'!$I$19</f>
        <v>1411.3380928199999</v>
      </c>
      <c r="V134" s="37">
        <f>SUMIFS(СВЦЭМ!$C$34:$C$777,СВЦЭМ!$A$34:$A$777,$A134,СВЦЭМ!$B$34:$B$777,V$119)+'СЕТ СН'!$I$9+СВЦЭМ!$D$10+'СЕТ СН'!$I$6-'СЕТ СН'!$I$19</f>
        <v>1412.7587907599996</v>
      </c>
      <c r="W134" s="37">
        <f>SUMIFS(СВЦЭМ!$C$34:$C$777,СВЦЭМ!$A$34:$A$777,$A134,СВЦЭМ!$B$34:$B$777,W$119)+'СЕТ СН'!$I$9+СВЦЭМ!$D$10+'СЕТ СН'!$I$6-'СЕТ СН'!$I$19</f>
        <v>1422.2054812199999</v>
      </c>
      <c r="X134" s="37">
        <f>SUMIFS(СВЦЭМ!$C$34:$C$777,СВЦЭМ!$A$34:$A$777,$A134,СВЦЭМ!$B$34:$B$777,X$119)+'СЕТ СН'!$I$9+СВЦЭМ!$D$10+'СЕТ СН'!$I$6-'СЕТ СН'!$I$19</f>
        <v>1444.1105570799996</v>
      </c>
      <c r="Y134" s="37">
        <f>SUMIFS(СВЦЭМ!$C$34:$C$777,СВЦЭМ!$A$34:$A$777,$A134,СВЦЭМ!$B$34:$B$777,Y$119)+'СЕТ СН'!$I$9+СВЦЭМ!$D$10+'СЕТ СН'!$I$6-'СЕТ СН'!$I$19</f>
        <v>1483.32835127</v>
      </c>
    </row>
    <row r="135" spans="1:25" ht="15.75" x14ac:dyDescent="0.2">
      <c r="A135" s="36">
        <f t="shared" si="3"/>
        <v>43147</v>
      </c>
      <c r="B135" s="37">
        <f>SUMIFS(СВЦЭМ!$C$34:$C$777,СВЦЭМ!$A$34:$A$777,$A135,СВЦЭМ!$B$34:$B$777,B$119)+'СЕТ СН'!$I$9+СВЦЭМ!$D$10+'СЕТ СН'!$I$6-'СЕТ СН'!$I$19</f>
        <v>1456.5443389899997</v>
      </c>
      <c r="C135" s="37">
        <f>SUMIFS(СВЦЭМ!$C$34:$C$777,СВЦЭМ!$A$34:$A$777,$A135,СВЦЭМ!$B$34:$B$777,C$119)+'СЕТ СН'!$I$9+СВЦЭМ!$D$10+'СЕТ СН'!$I$6-'СЕТ СН'!$I$19</f>
        <v>1493.23610646</v>
      </c>
      <c r="D135" s="37">
        <f>SUMIFS(СВЦЭМ!$C$34:$C$777,СВЦЭМ!$A$34:$A$777,$A135,СВЦЭМ!$B$34:$B$777,D$119)+'СЕТ СН'!$I$9+СВЦЭМ!$D$10+'СЕТ СН'!$I$6-'СЕТ СН'!$I$19</f>
        <v>1562.5361569299998</v>
      </c>
      <c r="E135" s="37">
        <f>SUMIFS(СВЦЭМ!$C$34:$C$777,СВЦЭМ!$A$34:$A$777,$A135,СВЦЭМ!$B$34:$B$777,E$119)+'СЕТ СН'!$I$9+СВЦЭМ!$D$10+'СЕТ СН'!$I$6-'СЕТ СН'!$I$19</f>
        <v>1568.6359192599998</v>
      </c>
      <c r="F135" s="37">
        <f>SUMIFS(СВЦЭМ!$C$34:$C$777,СВЦЭМ!$A$34:$A$777,$A135,СВЦЭМ!$B$34:$B$777,F$119)+'СЕТ СН'!$I$9+СВЦЭМ!$D$10+'СЕТ СН'!$I$6-'СЕТ СН'!$I$19</f>
        <v>1562.0118089499997</v>
      </c>
      <c r="G135" s="37">
        <f>SUMIFS(СВЦЭМ!$C$34:$C$777,СВЦЭМ!$A$34:$A$777,$A135,СВЦЭМ!$B$34:$B$777,G$119)+'СЕТ СН'!$I$9+СВЦЭМ!$D$10+'СЕТ СН'!$I$6-'СЕТ СН'!$I$19</f>
        <v>1537.9090835499997</v>
      </c>
      <c r="H135" s="37">
        <f>SUMIFS(СВЦЭМ!$C$34:$C$777,СВЦЭМ!$A$34:$A$777,$A135,СВЦЭМ!$B$34:$B$777,H$119)+'СЕТ СН'!$I$9+СВЦЭМ!$D$10+'СЕТ СН'!$I$6-'СЕТ СН'!$I$19</f>
        <v>1476.2290882399998</v>
      </c>
      <c r="I135" s="37">
        <f>SUMIFS(СВЦЭМ!$C$34:$C$777,СВЦЭМ!$A$34:$A$777,$A135,СВЦЭМ!$B$34:$B$777,I$119)+'СЕТ СН'!$I$9+СВЦЭМ!$D$10+'СЕТ СН'!$I$6-'СЕТ СН'!$I$19</f>
        <v>1402.2774927099995</v>
      </c>
      <c r="J135" s="37">
        <f>SUMIFS(СВЦЭМ!$C$34:$C$777,СВЦЭМ!$A$34:$A$777,$A135,СВЦЭМ!$B$34:$B$777,J$119)+'СЕТ СН'!$I$9+СВЦЭМ!$D$10+'СЕТ СН'!$I$6-'СЕТ СН'!$I$19</f>
        <v>1415.0753174099996</v>
      </c>
      <c r="K135" s="37">
        <f>SUMIFS(СВЦЭМ!$C$34:$C$777,СВЦЭМ!$A$34:$A$777,$A135,СВЦЭМ!$B$34:$B$777,K$119)+'СЕТ СН'!$I$9+СВЦЭМ!$D$10+'СЕТ СН'!$I$6-'СЕТ СН'!$I$19</f>
        <v>1408.7061831999995</v>
      </c>
      <c r="L135" s="37">
        <f>SUMIFS(СВЦЭМ!$C$34:$C$777,СВЦЭМ!$A$34:$A$777,$A135,СВЦЭМ!$B$34:$B$777,L$119)+'СЕТ СН'!$I$9+СВЦЭМ!$D$10+'СЕТ СН'!$I$6-'СЕТ СН'!$I$19</f>
        <v>1416.6144414999999</v>
      </c>
      <c r="M135" s="37">
        <f>SUMIFS(СВЦЭМ!$C$34:$C$777,СВЦЭМ!$A$34:$A$777,$A135,СВЦЭМ!$B$34:$B$777,M$119)+'СЕТ СН'!$I$9+СВЦЭМ!$D$10+'СЕТ СН'!$I$6-'СЕТ СН'!$I$19</f>
        <v>1419.8616649499995</v>
      </c>
      <c r="N135" s="37">
        <f>SUMIFS(СВЦЭМ!$C$34:$C$777,СВЦЭМ!$A$34:$A$777,$A135,СВЦЭМ!$B$34:$B$777,N$119)+'СЕТ СН'!$I$9+СВЦЭМ!$D$10+'СЕТ СН'!$I$6-'СЕТ СН'!$I$19</f>
        <v>1424.1839580699998</v>
      </c>
      <c r="O135" s="37">
        <f>SUMIFS(СВЦЭМ!$C$34:$C$777,СВЦЭМ!$A$34:$A$777,$A135,СВЦЭМ!$B$34:$B$777,O$119)+'СЕТ СН'!$I$9+СВЦЭМ!$D$10+'СЕТ СН'!$I$6-'СЕТ СН'!$I$19</f>
        <v>1437.5821584699997</v>
      </c>
      <c r="P135" s="37">
        <f>SUMIFS(СВЦЭМ!$C$34:$C$777,СВЦЭМ!$A$34:$A$777,$A135,СВЦЭМ!$B$34:$B$777,P$119)+'СЕТ СН'!$I$9+СВЦЭМ!$D$10+'СЕТ СН'!$I$6-'СЕТ СН'!$I$19</f>
        <v>1457.8289143099996</v>
      </c>
      <c r="Q135" s="37">
        <f>SUMIFS(СВЦЭМ!$C$34:$C$777,СВЦЭМ!$A$34:$A$777,$A135,СВЦЭМ!$B$34:$B$777,Q$119)+'СЕТ СН'!$I$9+СВЦЭМ!$D$10+'СЕТ СН'!$I$6-'СЕТ СН'!$I$19</f>
        <v>1459.3777282799997</v>
      </c>
      <c r="R135" s="37">
        <f>SUMIFS(СВЦЭМ!$C$34:$C$777,СВЦЭМ!$A$34:$A$777,$A135,СВЦЭМ!$B$34:$B$777,R$119)+'СЕТ СН'!$I$9+СВЦЭМ!$D$10+'СЕТ СН'!$I$6-'СЕТ СН'!$I$19</f>
        <v>1460.4083757399999</v>
      </c>
      <c r="S135" s="37">
        <f>SUMIFS(СВЦЭМ!$C$34:$C$777,СВЦЭМ!$A$34:$A$777,$A135,СВЦЭМ!$B$34:$B$777,S$119)+'СЕТ СН'!$I$9+СВЦЭМ!$D$10+'СЕТ СН'!$I$6-'СЕТ СН'!$I$19</f>
        <v>1457.8220889399995</v>
      </c>
      <c r="T135" s="37">
        <f>SUMIFS(СВЦЭМ!$C$34:$C$777,СВЦЭМ!$A$34:$A$777,$A135,СВЦЭМ!$B$34:$B$777,T$119)+'СЕТ СН'!$I$9+СВЦЭМ!$D$10+'СЕТ СН'!$I$6-'СЕТ СН'!$I$19</f>
        <v>1424.8417340399997</v>
      </c>
      <c r="U135" s="37">
        <f>SUMIFS(СВЦЭМ!$C$34:$C$777,СВЦЭМ!$A$34:$A$777,$A135,СВЦЭМ!$B$34:$B$777,U$119)+'СЕТ СН'!$I$9+СВЦЭМ!$D$10+'СЕТ СН'!$I$6-'СЕТ СН'!$I$19</f>
        <v>1401.7326066299997</v>
      </c>
      <c r="V135" s="37">
        <f>SUMIFS(СВЦЭМ!$C$34:$C$777,СВЦЭМ!$A$34:$A$777,$A135,СВЦЭМ!$B$34:$B$777,V$119)+'СЕТ СН'!$I$9+СВЦЭМ!$D$10+'СЕТ СН'!$I$6-'СЕТ СН'!$I$19</f>
        <v>1409.3603744199995</v>
      </c>
      <c r="W135" s="37">
        <f>SUMIFS(СВЦЭМ!$C$34:$C$777,СВЦЭМ!$A$34:$A$777,$A135,СВЦЭМ!$B$34:$B$777,W$119)+'СЕТ СН'!$I$9+СВЦЭМ!$D$10+'СЕТ СН'!$I$6-'СЕТ СН'!$I$19</f>
        <v>1413.86041927</v>
      </c>
      <c r="X135" s="37">
        <f>SUMIFS(СВЦЭМ!$C$34:$C$777,СВЦЭМ!$A$34:$A$777,$A135,СВЦЭМ!$B$34:$B$777,X$119)+'СЕТ СН'!$I$9+СВЦЭМ!$D$10+'СЕТ СН'!$I$6-'СЕТ СН'!$I$19</f>
        <v>1416.3941067199999</v>
      </c>
      <c r="Y135" s="37">
        <f>SUMIFS(СВЦЭМ!$C$34:$C$777,СВЦЭМ!$A$34:$A$777,$A135,СВЦЭМ!$B$34:$B$777,Y$119)+'СЕТ СН'!$I$9+СВЦЭМ!$D$10+'СЕТ СН'!$I$6-'СЕТ СН'!$I$19</f>
        <v>1431.0676635999998</v>
      </c>
    </row>
    <row r="136" spans="1:25" ht="15.75" x14ac:dyDescent="0.2">
      <c r="A136" s="36">
        <f t="shared" si="3"/>
        <v>43148</v>
      </c>
      <c r="B136" s="37">
        <f>SUMIFS(СВЦЭМ!$C$34:$C$777,СВЦЭМ!$A$34:$A$777,$A136,СВЦЭМ!$B$34:$B$777,B$119)+'СЕТ СН'!$I$9+СВЦЭМ!$D$10+'СЕТ СН'!$I$6-'СЕТ СН'!$I$19</f>
        <v>1428.0406876899997</v>
      </c>
      <c r="C136" s="37">
        <f>SUMIFS(СВЦЭМ!$C$34:$C$777,СВЦЭМ!$A$34:$A$777,$A136,СВЦЭМ!$B$34:$B$777,C$119)+'СЕТ СН'!$I$9+СВЦЭМ!$D$10+'СЕТ СН'!$I$6-'СЕТ СН'!$I$19</f>
        <v>1449.1434725299996</v>
      </c>
      <c r="D136" s="37">
        <f>SUMIFS(СВЦЭМ!$C$34:$C$777,СВЦЭМ!$A$34:$A$777,$A136,СВЦЭМ!$B$34:$B$777,D$119)+'СЕТ СН'!$I$9+СВЦЭМ!$D$10+'СЕТ СН'!$I$6-'СЕТ СН'!$I$19</f>
        <v>1518.2470007699999</v>
      </c>
      <c r="E136" s="37">
        <f>SUMIFS(СВЦЭМ!$C$34:$C$777,СВЦЭМ!$A$34:$A$777,$A136,СВЦЭМ!$B$34:$B$777,E$119)+'СЕТ СН'!$I$9+СВЦЭМ!$D$10+'СЕТ СН'!$I$6-'СЕТ СН'!$I$19</f>
        <v>1554.5278470899998</v>
      </c>
      <c r="F136" s="37">
        <f>SUMIFS(СВЦЭМ!$C$34:$C$777,СВЦЭМ!$A$34:$A$777,$A136,СВЦЭМ!$B$34:$B$777,F$119)+'СЕТ СН'!$I$9+СВЦЭМ!$D$10+'СЕТ СН'!$I$6-'СЕТ СН'!$I$19</f>
        <v>1558.0004707899998</v>
      </c>
      <c r="G136" s="37">
        <f>SUMIFS(СВЦЭМ!$C$34:$C$777,СВЦЭМ!$A$34:$A$777,$A136,СВЦЭМ!$B$34:$B$777,G$119)+'СЕТ СН'!$I$9+СВЦЭМ!$D$10+'СЕТ СН'!$I$6-'СЕТ СН'!$I$19</f>
        <v>1552.5846149199997</v>
      </c>
      <c r="H136" s="37">
        <f>SUMIFS(СВЦЭМ!$C$34:$C$777,СВЦЭМ!$A$34:$A$777,$A136,СВЦЭМ!$B$34:$B$777,H$119)+'СЕТ СН'!$I$9+СВЦЭМ!$D$10+'СЕТ СН'!$I$6-'СЕТ СН'!$I$19</f>
        <v>1525.2228308799999</v>
      </c>
      <c r="I136" s="37">
        <f>SUMIFS(СВЦЭМ!$C$34:$C$777,СВЦЭМ!$A$34:$A$777,$A136,СВЦЭМ!$B$34:$B$777,I$119)+'СЕТ СН'!$I$9+СВЦЭМ!$D$10+'СЕТ СН'!$I$6-'СЕТ СН'!$I$19</f>
        <v>1461.2592352699999</v>
      </c>
      <c r="J136" s="37">
        <f>SUMIFS(СВЦЭМ!$C$34:$C$777,СВЦЭМ!$A$34:$A$777,$A136,СВЦЭМ!$B$34:$B$777,J$119)+'СЕТ СН'!$I$9+СВЦЭМ!$D$10+'СЕТ СН'!$I$6-'СЕТ СН'!$I$19</f>
        <v>1432.7661699199998</v>
      </c>
      <c r="K136" s="37">
        <f>SUMIFS(СВЦЭМ!$C$34:$C$777,СВЦЭМ!$A$34:$A$777,$A136,СВЦЭМ!$B$34:$B$777,K$119)+'СЕТ СН'!$I$9+СВЦЭМ!$D$10+'СЕТ СН'!$I$6-'СЕТ СН'!$I$19</f>
        <v>1386.4916613299997</v>
      </c>
      <c r="L136" s="37">
        <f>SUMIFS(СВЦЭМ!$C$34:$C$777,СВЦЭМ!$A$34:$A$777,$A136,СВЦЭМ!$B$34:$B$777,L$119)+'СЕТ СН'!$I$9+СВЦЭМ!$D$10+'СЕТ СН'!$I$6-'СЕТ СН'!$I$19</f>
        <v>1364.6916613799999</v>
      </c>
      <c r="M136" s="37">
        <f>SUMIFS(СВЦЭМ!$C$34:$C$777,СВЦЭМ!$A$34:$A$777,$A136,СВЦЭМ!$B$34:$B$777,M$119)+'СЕТ СН'!$I$9+СВЦЭМ!$D$10+'СЕТ СН'!$I$6-'СЕТ СН'!$I$19</f>
        <v>1370.2260486499995</v>
      </c>
      <c r="N136" s="37">
        <f>SUMIFS(СВЦЭМ!$C$34:$C$777,СВЦЭМ!$A$34:$A$777,$A136,СВЦЭМ!$B$34:$B$777,N$119)+'СЕТ СН'!$I$9+СВЦЭМ!$D$10+'СЕТ СН'!$I$6-'СЕТ СН'!$I$19</f>
        <v>1374.4918862599998</v>
      </c>
      <c r="O136" s="37">
        <f>SUMIFS(СВЦЭМ!$C$34:$C$777,СВЦЭМ!$A$34:$A$777,$A136,СВЦЭМ!$B$34:$B$777,O$119)+'СЕТ СН'!$I$9+СВЦЭМ!$D$10+'СЕТ СН'!$I$6-'СЕТ СН'!$I$19</f>
        <v>1397.7589402599997</v>
      </c>
      <c r="P136" s="37">
        <f>SUMIFS(СВЦЭМ!$C$34:$C$777,СВЦЭМ!$A$34:$A$777,$A136,СВЦЭМ!$B$34:$B$777,P$119)+'СЕТ СН'!$I$9+СВЦЭМ!$D$10+'СЕТ СН'!$I$6-'СЕТ СН'!$I$19</f>
        <v>1418.6632710899999</v>
      </c>
      <c r="Q136" s="37">
        <f>SUMIFS(СВЦЭМ!$C$34:$C$777,СВЦЭМ!$A$34:$A$777,$A136,СВЦЭМ!$B$34:$B$777,Q$119)+'СЕТ СН'!$I$9+СВЦЭМ!$D$10+'СЕТ СН'!$I$6-'СЕТ СН'!$I$19</f>
        <v>1411.9116250399998</v>
      </c>
      <c r="R136" s="37">
        <f>SUMIFS(СВЦЭМ!$C$34:$C$777,СВЦЭМ!$A$34:$A$777,$A136,СВЦЭМ!$B$34:$B$777,R$119)+'СЕТ СН'!$I$9+СВЦЭМ!$D$10+'СЕТ СН'!$I$6-'СЕТ СН'!$I$19</f>
        <v>1426.79801602</v>
      </c>
      <c r="S136" s="37">
        <f>SUMIFS(СВЦЭМ!$C$34:$C$777,СВЦЭМ!$A$34:$A$777,$A136,СВЦЭМ!$B$34:$B$777,S$119)+'СЕТ СН'!$I$9+СВЦЭМ!$D$10+'СЕТ СН'!$I$6-'СЕТ СН'!$I$19</f>
        <v>1421.3240004899999</v>
      </c>
      <c r="T136" s="37">
        <f>SUMIFS(СВЦЭМ!$C$34:$C$777,СВЦЭМ!$A$34:$A$777,$A136,СВЦЭМ!$B$34:$B$777,T$119)+'СЕТ СН'!$I$9+СВЦЭМ!$D$10+'СЕТ СН'!$I$6-'СЕТ СН'!$I$19</f>
        <v>1377.4315390799998</v>
      </c>
      <c r="U136" s="37">
        <f>SUMIFS(СВЦЭМ!$C$34:$C$777,СВЦЭМ!$A$34:$A$777,$A136,СВЦЭМ!$B$34:$B$777,U$119)+'СЕТ СН'!$I$9+СВЦЭМ!$D$10+'СЕТ СН'!$I$6-'СЕТ СН'!$I$19</f>
        <v>1353.8156023199999</v>
      </c>
      <c r="V136" s="37">
        <f>SUMIFS(СВЦЭМ!$C$34:$C$777,СВЦЭМ!$A$34:$A$777,$A136,СВЦЭМ!$B$34:$B$777,V$119)+'СЕТ СН'!$I$9+СВЦЭМ!$D$10+'СЕТ СН'!$I$6-'СЕТ СН'!$I$19</f>
        <v>1370.9832837299996</v>
      </c>
      <c r="W136" s="37">
        <f>SUMIFS(СВЦЭМ!$C$34:$C$777,СВЦЭМ!$A$34:$A$777,$A136,СВЦЭМ!$B$34:$B$777,W$119)+'СЕТ СН'!$I$9+СВЦЭМ!$D$10+'СЕТ СН'!$I$6-'СЕТ СН'!$I$19</f>
        <v>1385.7844050599997</v>
      </c>
      <c r="X136" s="37">
        <f>SUMIFS(СВЦЭМ!$C$34:$C$777,СВЦЭМ!$A$34:$A$777,$A136,СВЦЭМ!$B$34:$B$777,X$119)+'СЕТ СН'!$I$9+СВЦЭМ!$D$10+'СЕТ СН'!$I$6-'СЕТ СН'!$I$19</f>
        <v>1419.0156153499997</v>
      </c>
      <c r="Y136" s="37">
        <f>SUMIFS(СВЦЭМ!$C$34:$C$777,СВЦЭМ!$A$34:$A$777,$A136,СВЦЭМ!$B$34:$B$777,Y$119)+'СЕТ СН'!$I$9+СВЦЭМ!$D$10+'СЕТ СН'!$I$6-'СЕТ СН'!$I$19</f>
        <v>1440.8698008099996</v>
      </c>
    </row>
    <row r="137" spans="1:25" ht="15.75" x14ac:dyDescent="0.2">
      <c r="A137" s="36">
        <f t="shared" si="3"/>
        <v>43149</v>
      </c>
      <c r="B137" s="37">
        <f>SUMIFS(СВЦЭМ!$C$34:$C$777,СВЦЭМ!$A$34:$A$777,$A137,СВЦЭМ!$B$34:$B$777,B$119)+'СЕТ СН'!$I$9+СВЦЭМ!$D$10+'СЕТ СН'!$I$6-'СЕТ СН'!$I$19</f>
        <v>1477.3802214799998</v>
      </c>
      <c r="C137" s="37">
        <f>SUMIFS(СВЦЭМ!$C$34:$C$777,СВЦЭМ!$A$34:$A$777,$A137,СВЦЭМ!$B$34:$B$777,C$119)+'СЕТ СН'!$I$9+СВЦЭМ!$D$10+'СЕТ СН'!$I$6-'СЕТ СН'!$I$19</f>
        <v>1525.3562896899998</v>
      </c>
      <c r="D137" s="37">
        <f>SUMIFS(СВЦЭМ!$C$34:$C$777,СВЦЭМ!$A$34:$A$777,$A137,СВЦЭМ!$B$34:$B$777,D$119)+'СЕТ СН'!$I$9+СВЦЭМ!$D$10+'СЕТ СН'!$I$6-'СЕТ СН'!$I$19</f>
        <v>1569.4233990299999</v>
      </c>
      <c r="E137" s="37">
        <f>SUMIFS(СВЦЭМ!$C$34:$C$777,СВЦЭМ!$A$34:$A$777,$A137,СВЦЭМ!$B$34:$B$777,E$119)+'СЕТ СН'!$I$9+СВЦЭМ!$D$10+'СЕТ СН'!$I$6-'СЕТ СН'!$I$19</f>
        <v>1592.63850925</v>
      </c>
      <c r="F137" s="37">
        <f>SUMIFS(СВЦЭМ!$C$34:$C$777,СВЦЭМ!$A$34:$A$777,$A137,СВЦЭМ!$B$34:$B$777,F$119)+'СЕТ СН'!$I$9+СВЦЭМ!$D$10+'СЕТ СН'!$I$6-'СЕТ СН'!$I$19</f>
        <v>1563.2175874999998</v>
      </c>
      <c r="G137" s="37">
        <f>SUMIFS(СВЦЭМ!$C$34:$C$777,СВЦЭМ!$A$34:$A$777,$A137,СВЦЭМ!$B$34:$B$777,G$119)+'СЕТ СН'!$I$9+СВЦЭМ!$D$10+'СЕТ СН'!$I$6-'СЕТ СН'!$I$19</f>
        <v>1534.1566720599999</v>
      </c>
      <c r="H137" s="37">
        <f>SUMIFS(СВЦЭМ!$C$34:$C$777,СВЦЭМ!$A$34:$A$777,$A137,СВЦЭМ!$B$34:$B$777,H$119)+'СЕТ СН'!$I$9+СВЦЭМ!$D$10+'СЕТ СН'!$I$6-'СЕТ СН'!$I$19</f>
        <v>1516.7230581499998</v>
      </c>
      <c r="I137" s="37">
        <f>SUMIFS(СВЦЭМ!$C$34:$C$777,СВЦЭМ!$A$34:$A$777,$A137,СВЦЭМ!$B$34:$B$777,I$119)+'СЕТ СН'!$I$9+СВЦЭМ!$D$10+'СЕТ СН'!$I$6-'СЕТ СН'!$I$19</f>
        <v>1473.9293520199999</v>
      </c>
      <c r="J137" s="37">
        <f>SUMIFS(СВЦЭМ!$C$34:$C$777,СВЦЭМ!$A$34:$A$777,$A137,СВЦЭМ!$B$34:$B$777,J$119)+'СЕТ СН'!$I$9+СВЦЭМ!$D$10+'СЕТ СН'!$I$6-'СЕТ СН'!$I$19</f>
        <v>1470.4098660299996</v>
      </c>
      <c r="K137" s="37">
        <f>SUMIFS(СВЦЭМ!$C$34:$C$777,СВЦЭМ!$A$34:$A$777,$A137,СВЦЭМ!$B$34:$B$777,K$119)+'СЕТ СН'!$I$9+СВЦЭМ!$D$10+'СЕТ СН'!$I$6-'СЕТ СН'!$I$19</f>
        <v>1448.6282312399999</v>
      </c>
      <c r="L137" s="37">
        <f>SUMIFS(СВЦЭМ!$C$34:$C$777,СВЦЭМ!$A$34:$A$777,$A137,СВЦЭМ!$B$34:$B$777,L$119)+'СЕТ СН'!$I$9+СВЦЭМ!$D$10+'СЕТ СН'!$I$6-'СЕТ СН'!$I$19</f>
        <v>1423.4637317699999</v>
      </c>
      <c r="M137" s="37">
        <f>SUMIFS(СВЦЭМ!$C$34:$C$777,СВЦЭМ!$A$34:$A$777,$A137,СВЦЭМ!$B$34:$B$777,M$119)+'СЕТ СН'!$I$9+СВЦЭМ!$D$10+'СЕТ СН'!$I$6-'СЕТ СН'!$I$19</f>
        <v>1422.2872405199996</v>
      </c>
      <c r="N137" s="37">
        <f>SUMIFS(СВЦЭМ!$C$34:$C$777,СВЦЭМ!$A$34:$A$777,$A137,СВЦЭМ!$B$34:$B$777,N$119)+'СЕТ СН'!$I$9+СВЦЭМ!$D$10+'СЕТ СН'!$I$6-'СЕТ СН'!$I$19</f>
        <v>1427.9940319899997</v>
      </c>
      <c r="O137" s="37">
        <f>SUMIFS(СВЦЭМ!$C$34:$C$777,СВЦЭМ!$A$34:$A$777,$A137,СВЦЭМ!$B$34:$B$777,O$119)+'СЕТ СН'!$I$9+СВЦЭМ!$D$10+'СЕТ СН'!$I$6-'СЕТ СН'!$I$19</f>
        <v>1438.1282002099997</v>
      </c>
      <c r="P137" s="37">
        <f>SUMIFS(СВЦЭМ!$C$34:$C$777,СВЦЭМ!$A$34:$A$777,$A137,СВЦЭМ!$B$34:$B$777,P$119)+'СЕТ СН'!$I$9+СВЦЭМ!$D$10+'СЕТ СН'!$I$6-'СЕТ СН'!$I$19</f>
        <v>1446.61447688</v>
      </c>
      <c r="Q137" s="37">
        <f>SUMIFS(СВЦЭМ!$C$34:$C$777,СВЦЭМ!$A$34:$A$777,$A137,СВЦЭМ!$B$34:$B$777,Q$119)+'СЕТ СН'!$I$9+СВЦЭМ!$D$10+'СЕТ СН'!$I$6-'СЕТ СН'!$I$19</f>
        <v>1446.5272028999998</v>
      </c>
      <c r="R137" s="37">
        <f>SUMIFS(СВЦЭМ!$C$34:$C$777,СВЦЭМ!$A$34:$A$777,$A137,СВЦЭМ!$B$34:$B$777,R$119)+'СЕТ СН'!$I$9+СВЦЭМ!$D$10+'СЕТ СН'!$I$6-'СЕТ СН'!$I$19</f>
        <v>1449.3675466999998</v>
      </c>
      <c r="S137" s="37">
        <f>SUMIFS(СВЦЭМ!$C$34:$C$777,СВЦЭМ!$A$34:$A$777,$A137,СВЦЭМ!$B$34:$B$777,S$119)+'СЕТ СН'!$I$9+СВЦЭМ!$D$10+'СЕТ СН'!$I$6-'СЕТ СН'!$I$19</f>
        <v>1423.4489921299996</v>
      </c>
      <c r="T137" s="37">
        <f>SUMIFS(СВЦЭМ!$C$34:$C$777,СВЦЭМ!$A$34:$A$777,$A137,СВЦЭМ!$B$34:$B$777,T$119)+'СЕТ СН'!$I$9+СВЦЭМ!$D$10+'СЕТ СН'!$I$6-'СЕТ СН'!$I$19</f>
        <v>1394.2894788099998</v>
      </c>
      <c r="U137" s="37">
        <f>SUMIFS(СВЦЭМ!$C$34:$C$777,СВЦЭМ!$A$34:$A$777,$A137,СВЦЭМ!$B$34:$B$777,U$119)+'СЕТ СН'!$I$9+СВЦЭМ!$D$10+'СЕТ СН'!$I$6-'СЕТ СН'!$I$19</f>
        <v>1363.0567728299998</v>
      </c>
      <c r="V137" s="37">
        <f>SUMIFS(СВЦЭМ!$C$34:$C$777,СВЦЭМ!$A$34:$A$777,$A137,СВЦЭМ!$B$34:$B$777,V$119)+'СЕТ СН'!$I$9+СВЦЭМ!$D$10+'СЕТ СН'!$I$6-'СЕТ СН'!$I$19</f>
        <v>1376.6703594599999</v>
      </c>
      <c r="W137" s="37">
        <f>SUMIFS(СВЦЭМ!$C$34:$C$777,СВЦЭМ!$A$34:$A$777,$A137,СВЦЭМ!$B$34:$B$777,W$119)+'СЕТ СН'!$I$9+СВЦЭМ!$D$10+'СЕТ СН'!$I$6-'СЕТ СН'!$I$19</f>
        <v>1386.06270627</v>
      </c>
      <c r="X137" s="37">
        <f>SUMIFS(СВЦЭМ!$C$34:$C$777,СВЦЭМ!$A$34:$A$777,$A137,СВЦЭМ!$B$34:$B$777,X$119)+'СЕТ СН'!$I$9+СВЦЭМ!$D$10+'СЕТ СН'!$I$6-'СЕТ СН'!$I$19</f>
        <v>1413.7293403199997</v>
      </c>
      <c r="Y137" s="37">
        <f>SUMIFS(СВЦЭМ!$C$34:$C$777,СВЦЭМ!$A$34:$A$777,$A137,СВЦЭМ!$B$34:$B$777,Y$119)+'СЕТ СН'!$I$9+СВЦЭМ!$D$10+'СЕТ СН'!$I$6-'СЕТ СН'!$I$19</f>
        <v>1445.6596345099997</v>
      </c>
    </row>
    <row r="138" spans="1:25" ht="15.75" x14ac:dyDescent="0.2">
      <c r="A138" s="36">
        <f t="shared" si="3"/>
        <v>43150</v>
      </c>
      <c r="B138" s="37">
        <f>SUMIFS(СВЦЭМ!$C$34:$C$777,СВЦЭМ!$A$34:$A$777,$A138,СВЦЭМ!$B$34:$B$777,B$119)+'СЕТ СН'!$I$9+СВЦЭМ!$D$10+'СЕТ СН'!$I$6-'СЕТ СН'!$I$19</f>
        <v>1416.5240911899996</v>
      </c>
      <c r="C138" s="37">
        <f>SUMIFS(СВЦЭМ!$C$34:$C$777,СВЦЭМ!$A$34:$A$777,$A138,СВЦЭМ!$B$34:$B$777,C$119)+'СЕТ СН'!$I$9+СВЦЭМ!$D$10+'СЕТ СН'!$I$6-'СЕТ СН'!$I$19</f>
        <v>1446.7924228499996</v>
      </c>
      <c r="D138" s="37">
        <f>SUMIFS(СВЦЭМ!$C$34:$C$777,СВЦЭМ!$A$34:$A$777,$A138,СВЦЭМ!$B$34:$B$777,D$119)+'СЕТ СН'!$I$9+СВЦЭМ!$D$10+'СЕТ СН'!$I$6-'СЕТ СН'!$I$19</f>
        <v>1494.8877907799997</v>
      </c>
      <c r="E138" s="37">
        <f>SUMIFS(СВЦЭМ!$C$34:$C$777,СВЦЭМ!$A$34:$A$777,$A138,СВЦЭМ!$B$34:$B$777,E$119)+'СЕТ СН'!$I$9+СВЦЭМ!$D$10+'СЕТ СН'!$I$6-'СЕТ СН'!$I$19</f>
        <v>1499.22688694</v>
      </c>
      <c r="F138" s="37">
        <f>SUMIFS(СВЦЭМ!$C$34:$C$777,СВЦЭМ!$A$34:$A$777,$A138,СВЦЭМ!$B$34:$B$777,F$119)+'СЕТ СН'!$I$9+СВЦЭМ!$D$10+'СЕТ СН'!$I$6-'СЕТ СН'!$I$19</f>
        <v>1500.5413974599996</v>
      </c>
      <c r="G138" s="37">
        <f>SUMIFS(СВЦЭМ!$C$34:$C$777,СВЦЭМ!$A$34:$A$777,$A138,СВЦЭМ!$B$34:$B$777,G$119)+'СЕТ СН'!$I$9+СВЦЭМ!$D$10+'СЕТ СН'!$I$6-'СЕТ СН'!$I$19</f>
        <v>1492.9570341199997</v>
      </c>
      <c r="H138" s="37">
        <f>SUMIFS(СВЦЭМ!$C$34:$C$777,СВЦЭМ!$A$34:$A$777,$A138,СВЦЭМ!$B$34:$B$777,H$119)+'СЕТ СН'!$I$9+СВЦЭМ!$D$10+'СЕТ СН'!$I$6-'СЕТ СН'!$I$19</f>
        <v>1442.7574898299995</v>
      </c>
      <c r="I138" s="37">
        <f>SUMIFS(СВЦЭМ!$C$34:$C$777,СВЦЭМ!$A$34:$A$777,$A138,СВЦЭМ!$B$34:$B$777,I$119)+'СЕТ СН'!$I$9+СВЦЭМ!$D$10+'СЕТ СН'!$I$6-'СЕТ СН'!$I$19</f>
        <v>1395.5214867399995</v>
      </c>
      <c r="J138" s="37">
        <f>SUMIFS(СВЦЭМ!$C$34:$C$777,СВЦЭМ!$A$34:$A$777,$A138,СВЦЭМ!$B$34:$B$777,J$119)+'СЕТ СН'!$I$9+СВЦЭМ!$D$10+'СЕТ СН'!$I$6-'СЕТ СН'!$I$19</f>
        <v>1418.68829194</v>
      </c>
      <c r="K138" s="37">
        <f>SUMIFS(СВЦЭМ!$C$34:$C$777,СВЦЭМ!$A$34:$A$777,$A138,СВЦЭМ!$B$34:$B$777,K$119)+'СЕТ СН'!$I$9+СВЦЭМ!$D$10+'СЕТ СН'!$I$6-'СЕТ СН'!$I$19</f>
        <v>1423.4914075599995</v>
      </c>
      <c r="L138" s="37">
        <f>SUMIFS(СВЦЭМ!$C$34:$C$777,СВЦЭМ!$A$34:$A$777,$A138,СВЦЭМ!$B$34:$B$777,L$119)+'СЕТ СН'!$I$9+СВЦЭМ!$D$10+'СЕТ СН'!$I$6-'СЕТ СН'!$I$19</f>
        <v>1418.1709144599995</v>
      </c>
      <c r="M138" s="37">
        <f>SUMIFS(СВЦЭМ!$C$34:$C$777,СВЦЭМ!$A$34:$A$777,$A138,СВЦЭМ!$B$34:$B$777,M$119)+'СЕТ СН'!$I$9+СВЦЭМ!$D$10+'СЕТ СН'!$I$6-'СЕТ СН'!$I$19</f>
        <v>1428.2223075399997</v>
      </c>
      <c r="N138" s="37">
        <f>SUMIFS(СВЦЭМ!$C$34:$C$777,СВЦЭМ!$A$34:$A$777,$A138,СВЦЭМ!$B$34:$B$777,N$119)+'СЕТ СН'!$I$9+СВЦЭМ!$D$10+'СЕТ СН'!$I$6-'СЕТ СН'!$I$19</f>
        <v>1425.6287496399996</v>
      </c>
      <c r="O138" s="37">
        <f>SUMIFS(СВЦЭМ!$C$34:$C$777,СВЦЭМ!$A$34:$A$777,$A138,СВЦЭМ!$B$34:$B$777,O$119)+'СЕТ СН'!$I$9+СВЦЭМ!$D$10+'СЕТ СН'!$I$6-'СЕТ СН'!$I$19</f>
        <v>1431.6419210299996</v>
      </c>
      <c r="P138" s="37">
        <f>SUMIFS(СВЦЭМ!$C$34:$C$777,СВЦЭМ!$A$34:$A$777,$A138,СВЦЭМ!$B$34:$B$777,P$119)+'СЕТ СН'!$I$9+СВЦЭМ!$D$10+'СЕТ СН'!$I$6-'СЕТ СН'!$I$19</f>
        <v>1453.6243941399998</v>
      </c>
      <c r="Q138" s="37">
        <f>SUMIFS(СВЦЭМ!$C$34:$C$777,СВЦЭМ!$A$34:$A$777,$A138,СВЦЭМ!$B$34:$B$777,Q$119)+'СЕТ СН'!$I$9+СВЦЭМ!$D$10+'СЕТ СН'!$I$6-'СЕТ СН'!$I$19</f>
        <v>1443.4636717099997</v>
      </c>
      <c r="R138" s="37">
        <f>SUMIFS(СВЦЭМ!$C$34:$C$777,СВЦЭМ!$A$34:$A$777,$A138,СВЦЭМ!$B$34:$B$777,R$119)+'СЕТ СН'!$I$9+СВЦЭМ!$D$10+'СЕТ СН'!$I$6-'СЕТ СН'!$I$19</f>
        <v>1440.8398679999996</v>
      </c>
      <c r="S138" s="37">
        <f>SUMIFS(СВЦЭМ!$C$34:$C$777,СВЦЭМ!$A$34:$A$777,$A138,СВЦЭМ!$B$34:$B$777,S$119)+'СЕТ СН'!$I$9+СВЦЭМ!$D$10+'СЕТ СН'!$I$6-'СЕТ СН'!$I$19</f>
        <v>1434.1850432699998</v>
      </c>
      <c r="T138" s="37">
        <f>SUMIFS(СВЦЭМ!$C$34:$C$777,СВЦЭМ!$A$34:$A$777,$A138,СВЦЭМ!$B$34:$B$777,T$119)+'СЕТ СН'!$I$9+СВЦЭМ!$D$10+'СЕТ СН'!$I$6-'СЕТ СН'!$I$19</f>
        <v>1406.8900077399999</v>
      </c>
      <c r="U138" s="37">
        <f>SUMIFS(СВЦЭМ!$C$34:$C$777,СВЦЭМ!$A$34:$A$777,$A138,СВЦЭМ!$B$34:$B$777,U$119)+'СЕТ СН'!$I$9+СВЦЭМ!$D$10+'СЕТ СН'!$I$6-'СЕТ СН'!$I$19</f>
        <v>1393.4667041299999</v>
      </c>
      <c r="V138" s="37">
        <f>SUMIFS(СВЦЭМ!$C$34:$C$777,СВЦЭМ!$A$34:$A$777,$A138,СВЦЭМ!$B$34:$B$777,V$119)+'СЕТ СН'!$I$9+СВЦЭМ!$D$10+'СЕТ СН'!$I$6-'СЕТ СН'!$I$19</f>
        <v>1422.7812174199998</v>
      </c>
      <c r="W138" s="37">
        <f>SUMIFS(СВЦЭМ!$C$34:$C$777,СВЦЭМ!$A$34:$A$777,$A138,СВЦЭМ!$B$34:$B$777,W$119)+'СЕТ СН'!$I$9+СВЦЭМ!$D$10+'СЕТ СН'!$I$6-'СЕТ СН'!$I$19</f>
        <v>1426.2428534699998</v>
      </c>
      <c r="X138" s="37">
        <f>SUMIFS(СВЦЭМ!$C$34:$C$777,СВЦЭМ!$A$34:$A$777,$A138,СВЦЭМ!$B$34:$B$777,X$119)+'СЕТ СН'!$I$9+СВЦЭМ!$D$10+'СЕТ СН'!$I$6-'СЕТ СН'!$I$19</f>
        <v>1439.0686024799998</v>
      </c>
      <c r="Y138" s="37">
        <f>SUMIFS(СВЦЭМ!$C$34:$C$777,СВЦЭМ!$A$34:$A$777,$A138,СВЦЭМ!$B$34:$B$777,Y$119)+'СЕТ СН'!$I$9+СВЦЭМ!$D$10+'СЕТ СН'!$I$6-'СЕТ СН'!$I$19</f>
        <v>1468.5031256299999</v>
      </c>
    </row>
    <row r="139" spans="1:25" ht="15.75" x14ac:dyDescent="0.2">
      <c r="A139" s="36">
        <f t="shared" si="3"/>
        <v>43151</v>
      </c>
      <c r="B139" s="37">
        <f>SUMIFS(СВЦЭМ!$C$34:$C$777,СВЦЭМ!$A$34:$A$777,$A139,СВЦЭМ!$B$34:$B$777,B$119)+'СЕТ СН'!$I$9+СВЦЭМ!$D$10+'СЕТ СН'!$I$6-'СЕТ СН'!$I$19</f>
        <v>1474.3571307599996</v>
      </c>
      <c r="C139" s="37">
        <f>SUMIFS(СВЦЭМ!$C$34:$C$777,СВЦЭМ!$A$34:$A$777,$A139,СВЦЭМ!$B$34:$B$777,C$119)+'СЕТ СН'!$I$9+СВЦЭМ!$D$10+'СЕТ СН'!$I$6-'СЕТ СН'!$I$19</f>
        <v>1506.9544134199996</v>
      </c>
      <c r="D139" s="37">
        <f>SUMIFS(СВЦЭМ!$C$34:$C$777,СВЦЭМ!$A$34:$A$777,$A139,СВЦЭМ!$B$34:$B$777,D$119)+'СЕТ СН'!$I$9+СВЦЭМ!$D$10+'СЕТ СН'!$I$6-'СЕТ СН'!$I$19</f>
        <v>1557.0852373599996</v>
      </c>
      <c r="E139" s="37">
        <f>SUMIFS(СВЦЭМ!$C$34:$C$777,СВЦЭМ!$A$34:$A$777,$A139,СВЦЭМ!$B$34:$B$777,E$119)+'СЕТ СН'!$I$9+СВЦЭМ!$D$10+'СЕТ СН'!$I$6-'СЕТ СН'!$I$19</f>
        <v>1568.9681298399996</v>
      </c>
      <c r="F139" s="37">
        <f>SUMIFS(СВЦЭМ!$C$34:$C$777,СВЦЭМ!$A$34:$A$777,$A139,СВЦЭМ!$B$34:$B$777,F$119)+'СЕТ СН'!$I$9+СВЦЭМ!$D$10+'СЕТ СН'!$I$6-'СЕТ СН'!$I$19</f>
        <v>1568.9865522199998</v>
      </c>
      <c r="G139" s="37">
        <f>SUMIFS(СВЦЭМ!$C$34:$C$777,СВЦЭМ!$A$34:$A$777,$A139,СВЦЭМ!$B$34:$B$777,G$119)+'СЕТ СН'!$I$9+СВЦЭМ!$D$10+'СЕТ СН'!$I$6-'СЕТ СН'!$I$19</f>
        <v>1561.2613800499998</v>
      </c>
      <c r="H139" s="37">
        <f>SUMIFS(СВЦЭМ!$C$34:$C$777,СВЦЭМ!$A$34:$A$777,$A139,СВЦЭМ!$B$34:$B$777,H$119)+'СЕТ СН'!$I$9+СВЦЭМ!$D$10+'СЕТ СН'!$I$6-'СЕТ СН'!$I$19</f>
        <v>1510.9157220599996</v>
      </c>
      <c r="I139" s="37">
        <f>SUMIFS(СВЦЭМ!$C$34:$C$777,СВЦЭМ!$A$34:$A$777,$A139,СВЦЭМ!$B$34:$B$777,I$119)+'СЕТ СН'!$I$9+СВЦЭМ!$D$10+'СЕТ СН'!$I$6-'СЕТ СН'!$I$19</f>
        <v>1434.0942771999999</v>
      </c>
      <c r="J139" s="37">
        <f>SUMIFS(СВЦЭМ!$C$34:$C$777,СВЦЭМ!$A$34:$A$777,$A139,СВЦЭМ!$B$34:$B$777,J$119)+'СЕТ СН'!$I$9+СВЦЭМ!$D$10+'СЕТ СН'!$I$6-'СЕТ СН'!$I$19</f>
        <v>1452.8180024999997</v>
      </c>
      <c r="K139" s="37">
        <f>SUMIFS(СВЦЭМ!$C$34:$C$777,СВЦЭМ!$A$34:$A$777,$A139,СВЦЭМ!$B$34:$B$777,K$119)+'СЕТ СН'!$I$9+СВЦЭМ!$D$10+'СЕТ СН'!$I$6-'СЕТ СН'!$I$19</f>
        <v>1435.9334710199996</v>
      </c>
      <c r="L139" s="37">
        <f>SUMIFS(СВЦЭМ!$C$34:$C$777,СВЦЭМ!$A$34:$A$777,$A139,СВЦЭМ!$B$34:$B$777,L$119)+'СЕТ СН'!$I$9+СВЦЭМ!$D$10+'СЕТ СН'!$I$6-'СЕТ СН'!$I$19</f>
        <v>1429.9575026199996</v>
      </c>
      <c r="M139" s="37">
        <f>SUMIFS(СВЦЭМ!$C$34:$C$777,СВЦЭМ!$A$34:$A$777,$A139,СВЦЭМ!$B$34:$B$777,M$119)+'СЕТ СН'!$I$9+СВЦЭМ!$D$10+'СЕТ СН'!$I$6-'СЕТ СН'!$I$19</f>
        <v>1442.4919266099996</v>
      </c>
      <c r="N139" s="37">
        <f>SUMIFS(СВЦЭМ!$C$34:$C$777,СВЦЭМ!$A$34:$A$777,$A139,СВЦЭМ!$B$34:$B$777,N$119)+'СЕТ СН'!$I$9+СВЦЭМ!$D$10+'СЕТ СН'!$I$6-'СЕТ СН'!$I$19</f>
        <v>1440.8457475199998</v>
      </c>
      <c r="O139" s="37">
        <f>SUMIFS(СВЦЭМ!$C$34:$C$777,СВЦЭМ!$A$34:$A$777,$A139,СВЦЭМ!$B$34:$B$777,O$119)+'СЕТ СН'!$I$9+СВЦЭМ!$D$10+'СЕТ СН'!$I$6-'СЕТ СН'!$I$19</f>
        <v>1444.0352972799997</v>
      </c>
      <c r="P139" s="37">
        <f>SUMIFS(СВЦЭМ!$C$34:$C$777,СВЦЭМ!$A$34:$A$777,$A139,СВЦЭМ!$B$34:$B$777,P$119)+'СЕТ СН'!$I$9+СВЦЭМ!$D$10+'СЕТ СН'!$I$6-'СЕТ СН'!$I$19</f>
        <v>1458.2846693999995</v>
      </c>
      <c r="Q139" s="37">
        <f>SUMIFS(СВЦЭМ!$C$34:$C$777,СВЦЭМ!$A$34:$A$777,$A139,СВЦЭМ!$B$34:$B$777,Q$119)+'СЕТ СН'!$I$9+СВЦЭМ!$D$10+'СЕТ СН'!$I$6-'СЕТ СН'!$I$19</f>
        <v>1459.7378889999995</v>
      </c>
      <c r="R139" s="37">
        <f>SUMIFS(СВЦЭМ!$C$34:$C$777,СВЦЭМ!$A$34:$A$777,$A139,СВЦЭМ!$B$34:$B$777,R$119)+'СЕТ СН'!$I$9+СВЦЭМ!$D$10+'СЕТ СН'!$I$6-'СЕТ СН'!$I$19</f>
        <v>1473.0124091599996</v>
      </c>
      <c r="S139" s="37">
        <f>SUMIFS(СВЦЭМ!$C$34:$C$777,СВЦЭМ!$A$34:$A$777,$A139,СВЦЭМ!$B$34:$B$777,S$119)+'СЕТ СН'!$I$9+СВЦЭМ!$D$10+'СЕТ СН'!$I$6-'СЕТ СН'!$I$19</f>
        <v>1461.8977837999996</v>
      </c>
      <c r="T139" s="37">
        <f>SUMIFS(СВЦЭМ!$C$34:$C$777,СВЦЭМ!$A$34:$A$777,$A139,СВЦЭМ!$B$34:$B$777,T$119)+'СЕТ СН'!$I$9+СВЦЭМ!$D$10+'СЕТ СН'!$I$6-'СЕТ СН'!$I$19</f>
        <v>1438.1141031699999</v>
      </c>
      <c r="U139" s="37">
        <f>SUMIFS(СВЦЭМ!$C$34:$C$777,СВЦЭМ!$A$34:$A$777,$A139,СВЦЭМ!$B$34:$B$777,U$119)+'СЕТ СН'!$I$9+СВЦЭМ!$D$10+'СЕТ СН'!$I$6-'СЕТ СН'!$I$19</f>
        <v>1432.6294921699996</v>
      </c>
      <c r="V139" s="37">
        <f>SUMIFS(СВЦЭМ!$C$34:$C$777,СВЦЭМ!$A$34:$A$777,$A139,СВЦЭМ!$B$34:$B$777,V$119)+'СЕТ СН'!$I$9+СВЦЭМ!$D$10+'СЕТ СН'!$I$6-'СЕТ СН'!$I$19</f>
        <v>1390.0978819499996</v>
      </c>
      <c r="W139" s="37">
        <f>SUMIFS(СВЦЭМ!$C$34:$C$777,СВЦЭМ!$A$34:$A$777,$A139,СВЦЭМ!$B$34:$B$777,W$119)+'СЕТ СН'!$I$9+СВЦЭМ!$D$10+'СЕТ СН'!$I$6-'СЕТ СН'!$I$19</f>
        <v>1401.9611838599999</v>
      </c>
      <c r="X139" s="37">
        <f>SUMIFS(СВЦЭМ!$C$34:$C$777,СВЦЭМ!$A$34:$A$777,$A139,СВЦЭМ!$B$34:$B$777,X$119)+'СЕТ СН'!$I$9+СВЦЭМ!$D$10+'СЕТ СН'!$I$6-'СЕТ СН'!$I$19</f>
        <v>1431.9899452799996</v>
      </c>
      <c r="Y139" s="37">
        <f>SUMIFS(СВЦЭМ!$C$34:$C$777,СВЦЭМ!$A$34:$A$777,$A139,СВЦЭМ!$B$34:$B$777,Y$119)+'СЕТ СН'!$I$9+СВЦЭМ!$D$10+'СЕТ СН'!$I$6-'СЕТ СН'!$I$19</f>
        <v>1465.6816545199995</v>
      </c>
    </row>
    <row r="140" spans="1:25" ht="15.75" x14ac:dyDescent="0.2">
      <c r="A140" s="36">
        <f t="shared" si="3"/>
        <v>43152</v>
      </c>
      <c r="B140" s="37">
        <f>SUMIFS(СВЦЭМ!$C$34:$C$777,СВЦЭМ!$A$34:$A$777,$A140,СВЦЭМ!$B$34:$B$777,B$119)+'СЕТ СН'!$I$9+СВЦЭМ!$D$10+'СЕТ СН'!$I$6-'СЕТ СН'!$I$19</f>
        <v>1466.3604566999998</v>
      </c>
      <c r="C140" s="37">
        <f>SUMIFS(СВЦЭМ!$C$34:$C$777,СВЦЭМ!$A$34:$A$777,$A140,СВЦЭМ!$B$34:$B$777,C$119)+'СЕТ СН'!$I$9+СВЦЭМ!$D$10+'СЕТ СН'!$I$6-'СЕТ СН'!$I$19</f>
        <v>1498.6316210799996</v>
      </c>
      <c r="D140" s="37">
        <f>SUMIFS(СВЦЭМ!$C$34:$C$777,СВЦЭМ!$A$34:$A$777,$A140,СВЦЭМ!$B$34:$B$777,D$119)+'СЕТ СН'!$I$9+СВЦЭМ!$D$10+'СЕТ СН'!$I$6-'СЕТ СН'!$I$19</f>
        <v>1575.6073984499999</v>
      </c>
      <c r="E140" s="37">
        <f>SUMIFS(СВЦЭМ!$C$34:$C$777,СВЦЭМ!$A$34:$A$777,$A140,СВЦЭМ!$B$34:$B$777,E$119)+'СЕТ СН'!$I$9+СВЦЭМ!$D$10+'СЕТ СН'!$I$6-'СЕТ СН'!$I$19</f>
        <v>1597.5289041899996</v>
      </c>
      <c r="F140" s="37">
        <f>SUMIFS(СВЦЭМ!$C$34:$C$777,СВЦЭМ!$A$34:$A$777,$A140,СВЦЭМ!$B$34:$B$777,F$119)+'СЕТ СН'!$I$9+СВЦЭМ!$D$10+'СЕТ СН'!$I$6-'СЕТ СН'!$I$19</f>
        <v>1597.1032567099996</v>
      </c>
      <c r="G140" s="37">
        <f>SUMIFS(СВЦЭМ!$C$34:$C$777,СВЦЭМ!$A$34:$A$777,$A140,СВЦЭМ!$B$34:$B$777,G$119)+'СЕТ СН'!$I$9+СВЦЭМ!$D$10+'СЕТ СН'!$I$6-'СЕТ СН'!$I$19</f>
        <v>1586.8485505399999</v>
      </c>
      <c r="H140" s="37">
        <f>SUMIFS(СВЦЭМ!$C$34:$C$777,СВЦЭМ!$A$34:$A$777,$A140,СВЦЭМ!$B$34:$B$777,H$119)+'СЕТ СН'!$I$9+СВЦЭМ!$D$10+'СЕТ СН'!$I$6-'СЕТ СН'!$I$19</f>
        <v>1527.6682014999997</v>
      </c>
      <c r="I140" s="37">
        <f>SUMIFS(СВЦЭМ!$C$34:$C$777,СВЦЭМ!$A$34:$A$777,$A140,СВЦЭМ!$B$34:$B$777,I$119)+'СЕТ СН'!$I$9+СВЦЭМ!$D$10+'СЕТ СН'!$I$6-'СЕТ СН'!$I$19</f>
        <v>1456.1735059199996</v>
      </c>
      <c r="J140" s="37">
        <f>SUMIFS(СВЦЭМ!$C$34:$C$777,СВЦЭМ!$A$34:$A$777,$A140,СВЦЭМ!$B$34:$B$777,J$119)+'СЕТ СН'!$I$9+СВЦЭМ!$D$10+'СЕТ СН'!$I$6-'СЕТ СН'!$I$19</f>
        <v>1462.0930634499996</v>
      </c>
      <c r="K140" s="37">
        <f>SUMIFS(СВЦЭМ!$C$34:$C$777,СВЦЭМ!$A$34:$A$777,$A140,СВЦЭМ!$B$34:$B$777,K$119)+'СЕТ СН'!$I$9+СВЦЭМ!$D$10+'СЕТ СН'!$I$6-'СЕТ СН'!$I$19</f>
        <v>1428.6811410999999</v>
      </c>
      <c r="L140" s="37">
        <f>SUMIFS(СВЦЭМ!$C$34:$C$777,СВЦЭМ!$A$34:$A$777,$A140,СВЦЭМ!$B$34:$B$777,L$119)+'СЕТ СН'!$I$9+СВЦЭМ!$D$10+'СЕТ СН'!$I$6-'СЕТ СН'!$I$19</f>
        <v>1421.7872874299997</v>
      </c>
      <c r="M140" s="37">
        <f>SUMIFS(СВЦЭМ!$C$34:$C$777,СВЦЭМ!$A$34:$A$777,$A140,СВЦЭМ!$B$34:$B$777,M$119)+'СЕТ СН'!$I$9+СВЦЭМ!$D$10+'СЕТ СН'!$I$6-'СЕТ СН'!$I$19</f>
        <v>1434.3128745399995</v>
      </c>
      <c r="N140" s="37">
        <f>SUMIFS(СВЦЭМ!$C$34:$C$777,СВЦЭМ!$A$34:$A$777,$A140,СВЦЭМ!$B$34:$B$777,N$119)+'СЕТ СН'!$I$9+СВЦЭМ!$D$10+'СЕТ СН'!$I$6-'СЕТ СН'!$I$19</f>
        <v>1422.2301079999997</v>
      </c>
      <c r="O140" s="37">
        <f>SUMIFS(СВЦЭМ!$C$34:$C$777,СВЦЭМ!$A$34:$A$777,$A140,СВЦЭМ!$B$34:$B$777,O$119)+'СЕТ СН'!$I$9+СВЦЭМ!$D$10+'СЕТ СН'!$I$6-'СЕТ СН'!$I$19</f>
        <v>1420.7937088599997</v>
      </c>
      <c r="P140" s="37">
        <f>SUMIFS(СВЦЭМ!$C$34:$C$777,СВЦЭМ!$A$34:$A$777,$A140,СВЦЭМ!$B$34:$B$777,P$119)+'СЕТ СН'!$I$9+СВЦЭМ!$D$10+'СЕТ СН'!$I$6-'СЕТ СН'!$I$19</f>
        <v>1435.8282794499996</v>
      </c>
      <c r="Q140" s="37">
        <f>SUMIFS(СВЦЭМ!$C$34:$C$777,СВЦЭМ!$A$34:$A$777,$A140,СВЦЭМ!$B$34:$B$777,Q$119)+'СЕТ СН'!$I$9+СВЦЭМ!$D$10+'СЕТ СН'!$I$6-'СЕТ СН'!$I$19</f>
        <v>1444.74354137</v>
      </c>
      <c r="R140" s="37">
        <f>SUMIFS(СВЦЭМ!$C$34:$C$777,СВЦЭМ!$A$34:$A$777,$A140,СВЦЭМ!$B$34:$B$777,R$119)+'СЕТ СН'!$I$9+СВЦЭМ!$D$10+'СЕТ СН'!$I$6-'СЕТ СН'!$I$19</f>
        <v>1446.4651749999998</v>
      </c>
      <c r="S140" s="37">
        <f>SUMIFS(СВЦЭМ!$C$34:$C$777,СВЦЭМ!$A$34:$A$777,$A140,СВЦЭМ!$B$34:$B$777,S$119)+'СЕТ СН'!$I$9+СВЦЭМ!$D$10+'СЕТ СН'!$I$6-'СЕТ СН'!$I$19</f>
        <v>1442.3787734799998</v>
      </c>
      <c r="T140" s="37">
        <f>SUMIFS(СВЦЭМ!$C$34:$C$777,СВЦЭМ!$A$34:$A$777,$A140,СВЦЭМ!$B$34:$B$777,T$119)+'СЕТ СН'!$I$9+СВЦЭМ!$D$10+'СЕТ СН'!$I$6-'СЕТ СН'!$I$19</f>
        <v>1410.3117989099997</v>
      </c>
      <c r="U140" s="37">
        <f>SUMIFS(СВЦЭМ!$C$34:$C$777,СВЦЭМ!$A$34:$A$777,$A140,СВЦЭМ!$B$34:$B$777,U$119)+'СЕТ СН'!$I$9+СВЦЭМ!$D$10+'СЕТ СН'!$I$6-'СЕТ СН'!$I$19</f>
        <v>1370.3735370399995</v>
      </c>
      <c r="V140" s="37">
        <f>SUMIFS(СВЦЭМ!$C$34:$C$777,СВЦЭМ!$A$34:$A$777,$A140,СВЦЭМ!$B$34:$B$777,V$119)+'СЕТ СН'!$I$9+СВЦЭМ!$D$10+'СЕТ СН'!$I$6-'СЕТ СН'!$I$19</f>
        <v>1378.4549386599997</v>
      </c>
      <c r="W140" s="37">
        <f>SUMIFS(СВЦЭМ!$C$34:$C$777,СВЦЭМ!$A$34:$A$777,$A140,СВЦЭМ!$B$34:$B$777,W$119)+'СЕТ СН'!$I$9+СВЦЭМ!$D$10+'СЕТ СН'!$I$6-'СЕТ СН'!$I$19</f>
        <v>1394.7026009699998</v>
      </c>
      <c r="X140" s="37">
        <f>SUMIFS(СВЦЭМ!$C$34:$C$777,СВЦЭМ!$A$34:$A$777,$A140,СВЦЭМ!$B$34:$B$777,X$119)+'СЕТ СН'!$I$9+СВЦЭМ!$D$10+'СЕТ СН'!$I$6-'СЕТ СН'!$I$19</f>
        <v>1421.4920254099998</v>
      </c>
      <c r="Y140" s="37">
        <f>SUMIFS(СВЦЭМ!$C$34:$C$777,СВЦЭМ!$A$34:$A$777,$A140,СВЦЭМ!$B$34:$B$777,Y$119)+'СЕТ СН'!$I$9+СВЦЭМ!$D$10+'СЕТ СН'!$I$6-'СЕТ СН'!$I$19</f>
        <v>1448.0344944599997</v>
      </c>
    </row>
    <row r="141" spans="1:25" ht="15.75" x14ac:dyDescent="0.2">
      <c r="A141" s="36">
        <f t="shared" si="3"/>
        <v>43153</v>
      </c>
      <c r="B141" s="37">
        <f>SUMIFS(СВЦЭМ!$C$34:$C$777,СВЦЭМ!$A$34:$A$777,$A141,СВЦЭМ!$B$34:$B$777,B$119)+'СЕТ СН'!$I$9+СВЦЭМ!$D$10+'СЕТ СН'!$I$6-'СЕТ СН'!$I$19</f>
        <v>1507.7533022799998</v>
      </c>
      <c r="C141" s="37">
        <f>SUMIFS(СВЦЭМ!$C$34:$C$777,СВЦЭМ!$A$34:$A$777,$A141,СВЦЭМ!$B$34:$B$777,C$119)+'СЕТ СН'!$I$9+СВЦЭМ!$D$10+'СЕТ СН'!$I$6-'СЕТ СН'!$I$19</f>
        <v>1501.8681127599998</v>
      </c>
      <c r="D141" s="37">
        <f>SUMIFS(СВЦЭМ!$C$34:$C$777,СВЦЭМ!$A$34:$A$777,$A141,СВЦЭМ!$B$34:$B$777,D$119)+'СЕТ СН'!$I$9+СВЦЭМ!$D$10+'СЕТ СН'!$I$6-'СЕТ СН'!$I$19</f>
        <v>1555.1785907799999</v>
      </c>
      <c r="E141" s="37">
        <f>SUMIFS(СВЦЭМ!$C$34:$C$777,СВЦЭМ!$A$34:$A$777,$A141,СВЦЭМ!$B$34:$B$777,E$119)+'СЕТ СН'!$I$9+СВЦЭМ!$D$10+'СЕТ СН'!$I$6-'СЕТ СН'!$I$19</f>
        <v>1570.2534402199999</v>
      </c>
      <c r="F141" s="37">
        <f>SUMIFS(СВЦЭМ!$C$34:$C$777,СВЦЭМ!$A$34:$A$777,$A141,СВЦЭМ!$B$34:$B$777,F$119)+'СЕТ СН'!$I$9+СВЦЭМ!$D$10+'СЕТ СН'!$I$6-'СЕТ СН'!$I$19</f>
        <v>1574.9235653499995</v>
      </c>
      <c r="G141" s="37">
        <f>SUMIFS(СВЦЭМ!$C$34:$C$777,СВЦЭМ!$A$34:$A$777,$A141,СВЦЭМ!$B$34:$B$777,G$119)+'СЕТ СН'!$I$9+СВЦЭМ!$D$10+'СЕТ СН'!$I$6-'СЕТ СН'!$I$19</f>
        <v>1557.9610036299996</v>
      </c>
      <c r="H141" s="37">
        <f>SUMIFS(СВЦЭМ!$C$34:$C$777,СВЦЭМ!$A$34:$A$777,$A141,СВЦЭМ!$B$34:$B$777,H$119)+'СЕТ СН'!$I$9+СВЦЭМ!$D$10+'СЕТ СН'!$I$6-'СЕТ СН'!$I$19</f>
        <v>1505.5371275899997</v>
      </c>
      <c r="I141" s="37">
        <f>SUMIFS(СВЦЭМ!$C$34:$C$777,СВЦЭМ!$A$34:$A$777,$A141,СВЦЭМ!$B$34:$B$777,I$119)+'СЕТ СН'!$I$9+СВЦЭМ!$D$10+'СЕТ СН'!$I$6-'СЕТ СН'!$I$19</f>
        <v>1423.4272908799999</v>
      </c>
      <c r="J141" s="37">
        <f>SUMIFS(СВЦЭМ!$C$34:$C$777,СВЦЭМ!$A$34:$A$777,$A141,СВЦЭМ!$B$34:$B$777,J$119)+'СЕТ СН'!$I$9+СВЦЭМ!$D$10+'СЕТ СН'!$I$6-'СЕТ СН'!$I$19</f>
        <v>1415.5276805899998</v>
      </c>
      <c r="K141" s="37">
        <f>SUMIFS(СВЦЭМ!$C$34:$C$777,СВЦЭМ!$A$34:$A$777,$A141,СВЦЭМ!$B$34:$B$777,K$119)+'СЕТ СН'!$I$9+СВЦЭМ!$D$10+'СЕТ СН'!$I$6-'СЕТ СН'!$I$19</f>
        <v>1385.2996395599998</v>
      </c>
      <c r="L141" s="37">
        <f>SUMIFS(СВЦЭМ!$C$34:$C$777,СВЦЭМ!$A$34:$A$777,$A141,СВЦЭМ!$B$34:$B$777,L$119)+'СЕТ СН'!$I$9+СВЦЭМ!$D$10+'СЕТ СН'!$I$6-'СЕТ СН'!$I$19</f>
        <v>1386.1507358399999</v>
      </c>
      <c r="M141" s="37">
        <f>SUMIFS(СВЦЭМ!$C$34:$C$777,СВЦЭМ!$A$34:$A$777,$A141,СВЦЭМ!$B$34:$B$777,M$119)+'СЕТ СН'!$I$9+СВЦЭМ!$D$10+'СЕТ СН'!$I$6-'СЕТ СН'!$I$19</f>
        <v>1402.9715110899997</v>
      </c>
      <c r="N141" s="37">
        <f>SUMIFS(СВЦЭМ!$C$34:$C$777,СВЦЭМ!$A$34:$A$777,$A141,СВЦЭМ!$B$34:$B$777,N$119)+'СЕТ СН'!$I$9+СВЦЭМ!$D$10+'СЕТ СН'!$I$6-'СЕТ СН'!$I$19</f>
        <v>1417.7932373899998</v>
      </c>
      <c r="O141" s="37">
        <f>SUMIFS(СВЦЭМ!$C$34:$C$777,СВЦЭМ!$A$34:$A$777,$A141,СВЦЭМ!$B$34:$B$777,O$119)+'СЕТ СН'!$I$9+СВЦЭМ!$D$10+'СЕТ СН'!$I$6-'СЕТ СН'!$I$19</f>
        <v>1423.9961604099999</v>
      </c>
      <c r="P141" s="37">
        <f>SUMIFS(СВЦЭМ!$C$34:$C$777,СВЦЭМ!$A$34:$A$777,$A141,СВЦЭМ!$B$34:$B$777,P$119)+'СЕТ СН'!$I$9+СВЦЭМ!$D$10+'СЕТ СН'!$I$6-'СЕТ СН'!$I$19</f>
        <v>1441.0894205399995</v>
      </c>
      <c r="Q141" s="37">
        <f>SUMIFS(СВЦЭМ!$C$34:$C$777,СВЦЭМ!$A$34:$A$777,$A141,СВЦЭМ!$B$34:$B$777,Q$119)+'СЕТ СН'!$I$9+СВЦЭМ!$D$10+'СЕТ СН'!$I$6-'СЕТ СН'!$I$19</f>
        <v>1457.8718665499996</v>
      </c>
      <c r="R141" s="37">
        <f>SUMIFS(СВЦЭМ!$C$34:$C$777,СВЦЭМ!$A$34:$A$777,$A141,СВЦЭМ!$B$34:$B$777,R$119)+'СЕТ СН'!$I$9+СВЦЭМ!$D$10+'СЕТ СН'!$I$6-'СЕТ СН'!$I$19</f>
        <v>1468.6575637699998</v>
      </c>
      <c r="S141" s="37">
        <f>SUMIFS(СВЦЭМ!$C$34:$C$777,СВЦЭМ!$A$34:$A$777,$A141,СВЦЭМ!$B$34:$B$777,S$119)+'СЕТ СН'!$I$9+СВЦЭМ!$D$10+'СЕТ СН'!$I$6-'СЕТ СН'!$I$19</f>
        <v>1465.1623141299997</v>
      </c>
      <c r="T141" s="37">
        <f>SUMIFS(СВЦЭМ!$C$34:$C$777,СВЦЭМ!$A$34:$A$777,$A141,СВЦЭМ!$B$34:$B$777,T$119)+'СЕТ СН'!$I$9+СВЦЭМ!$D$10+'СЕТ СН'!$I$6-'СЕТ СН'!$I$19</f>
        <v>1427.6055486699997</v>
      </c>
      <c r="U141" s="37">
        <f>SUMIFS(СВЦЭМ!$C$34:$C$777,СВЦЭМ!$A$34:$A$777,$A141,СВЦЭМ!$B$34:$B$777,U$119)+'СЕТ СН'!$I$9+СВЦЭМ!$D$10+'СЕТ СН'!$I$6-'СЕТ СН'!$I$19</f>
        <v>1396.1657145899999</v>
      </c>
      <c r="V141" s="37">
        <f>SUMIFS(СВЦЭМ!$C$34:$C$777,СВЦЭМ!$A$34:$A$777,$A141,СВЦЭМ!$B$34:$B$777,V$119)+'СЕТ СН'!$I$9+СВЦЭМ!$D$10+'СЕТ СН'!$I$6-'СЕТ СН'!$I$19</f>
        <v>1410.8692485699999</v>
      </c>
      <c r="W141" s="37">
        <f>SUMIFS(СВЦЭМ!$C$34:$C$777,СВЦЭМ!$A$34:$A$777,$A141,СВЦЭМ!$B$34:$B$777,W$119)+'СЕТ СН'!$I$9+СВЦЭМ!$D$10+'СЕТ СН'!$I$6-'СЕТ СН'!$I$19</f>
        <v>1420.0289702099999</v>
      </c>
      <c r="X141" s="37">
        <f>SUMIFS(СВЦЭМ!$C$34:$C$777,СВЦЭМ!$A$34:$A$777,$A141,СВЦЭМ!$B$34:$B$777,X$119)+'СЕТ СН'!$I$9+СВЦЭМ!$D$10+'СЕТ СН'!$I$6-'СЕТ СН'!$I$19</f>
        <v>1444.0226830299998</v>
      </c>
      <c r="Y141" s="37">
        <f>SUMIFS(СВЦЭМ!$C$34:$C$777,СВЦЭМ!$A$34:$A$777,$A141,СВЦЭМ!$B$34:$B$777,Y$119)+'СЕТ СН'!$I$9+СВЦЭМ!$D$10+'СЕТ СН'!$I$6-'СЕТ СН'!$I$19</f>
        <v>1485.7966300199996</v>
      </c>
    </row>
    <row r="142" spans="1:25" ht="15.75" x14ac:dyDescent="0.2">
      <c r="A142" s="36">
        <f t="shared" si="3"/>
        <v>43154</v>
      </c>
      <c r="B142" s="37">
        <f>SUMIFS(СВЦЭМ!$C$34:$C$777,СВЦЭМ!$A$34:$A$777,$A142,СВЦЭМ!$B$34:$B$777,B$119)+'СЕТ СН'!$I$9+СВЦЭМ!$D$10+'СЕТ СН'!$I$6-'СЕТ СН'!$I$19</f>
        <v>1494.4098450499996</v>
      </c>
      <c r="C142" s="37">
        <f>SUMIFS(СВЦЭМ!$C$34:$C$777,СВЦЭМ!$A$34:$A$777,$A142,СВЦЭМ!$B$34:$B$777,C$119)+'СЕТ СН'!$I$9+СВЦЭМ!$D$10+'СЕТ СН'!$I$6-'СЕТ СН'!$I$19</f>
        <v>1532.32856137</v>
      </c>
      <c r="D142" s="37">
        <f>SUMIFS(СВЦЭМ!$C$34:$C$777,СВЦЭМ!$A$34:$A$777,$A142,СВЦЭМ!$B$34:$B$777,D$119)+'СЕТ СН'!$I$9+СВЦЭМ!$D$10+'СЕТ СН'!$I$6-'СЕТ СН'!$I$19</f>
        <v>1569.8478114499999</v>
      </c>
      <c r="E142" s="37">
        <f>SUMIFS(СВЦЭМ!$C$34:$C$777,СВЦЭМ!$A$34:$A$777,$A142,СВЦЭМ!$B$34:$B$777,E$119)+'СЕТ СН'!$I$9+СВЦЭМ!$D$10+'СЕТ СН'!$I$6-'СЕТ СН'!$I$19</f>
        <v>1571.1074529599996</v>
      </c>
      <c r="F142" s="37">
        <f>SUMIFS(СВЦЭМ!$C$34:$C$777,СВЦЭМ!$A$34:$A$777,$A142,СВЦЭМ!$B$34:$B$777,F$119)+'СЕТ СН'!$I$9+СВЦЭМ!$D$10+'СЕТ СН'!$I$6-'СЕТ СН'!$I$19</f>
        <v>1565.8663297799999</v>
      </c>
      <c r="G142" s="37">
        <f>SUMIFS(СВЦЭМ!$C$34:$C$777,СВЦЭМ!$A$34:$A$777,$A142,СВЦЭМ!$B$34:$B$777,G$119)+'СЕТ СН'!$I$9+СВЦЭМ!$D$10+'СЕТ СН'!$I$6-'СЕТ СН'!$I$19</f>
        <v>1554.8694445399997</v>
      </c>
      <c r="H142" s="37">
        <f>SUMIFS(СВЦЭМ!$C$34:$C$777,СВЦЭМ!$A$34:$A$777,$A142,СВЦЭМ!$B$34:$B$777,H$119)+'СЕТ СН'!$I$9+СВЦЭМ!$D$10+'СЕТ СН'!$I$6-'СЕТ СН'!$I$19</f>
        <v>1535.5189983399996</v>
      </c>
      <c r="I142" s="37">
        <f>SUMIFS(СВЦЭМ!$C$34:$C$777,СВЦЭМ!$A$34:$A$777,$A142,СВЦЭМ!$B$34:$B$777,I$119)+'СЕТ СН'!$I$9+СВЦЭМ!$D$10+'СЕТ СН'!$I$6-'СЕТ СН'!$I$19</f>
        <v>1467.5515512199995</v>
      </c>
      <c r="J142" s="37">
        <f>SUMIFS(СВЦЭМ!$C$34:$C$777,СВЦЭМ!$A$34:$A$777,$A142,СВЦЭМ!$B$34:$B$777,J$119)+'СЕТ СН'!$I$9+СВЦЭМ!$D$10+'СЕТ СН'!$I$6-'СЕТ СН'!$I$19</f>
        <v>1426.1160411399997</v>
      </c>
      <c r="K142" s="37">
        <f>SUMIFS(СВЦЭМ!$C$34:$C$777,СВЦЭМ!$A$34:$A$777,$A142,СВЦЭМ!$B$34:$B$777,K$119)+'СЕТ СН'!$I$9+СВЦЭМ!$D$10+'СЕТ СН'!$I$6-'СЕТ СН'!$I$19</f>
        <v>1385.4958473899997</v>
      </c>
      <c r="L142" s="37">
        <f>SUMIFS(СВЦЭМ!$C$34:$C$777,СВЦЭМ!$A$34:$A$777,$A142,СВЦЭМ!$B$34:$B$777,L$119)+'СЕТ СН'!$I$9+СВЦЭМ!$D$10+'СЕТ СН'!$I$6-'СЕТ СН'!$I$19</f>
        <v>1366.9109105899997</v>
      </c>
      <c r="M142" s="37">
        <f>SUMIFS(СВЦЭМ!$C$34:$C$777,СВЦЭМ!$A$34:$A$777,$A142,СВЦЭМ!$B$34:$B$777,M$119)+'СЕТ СН'!$I$9+СВЦЭМ!$D$10+'СЕТ СН'!$I$6-'СЕТ СН'!$I$19</f>
        <v>1376.0563704799997</v>
      </c>
      <c r="N142" s="37">
        <f>SUMIFS(СВЦЭМ!$C$34:$C$777,СВЦЭМ!$A$34:$A$777,$A142,СВЦЭМ!$B$34:$B$777,N$119)+'СЕТ СН'!$I$9+СВЦЭМ!$D$10+'СЕТ СН'!$I$6-'СЕТ СН'!$I$19</f>
        <v>1382.3128703799998</v>
      </c>
      <c r="O142" s="37">
        <f>SUMIFS(СВЦЭМ!$C$34:$C$777,СВЦЭМ!$A$34:$A$777,$A142,СВЦЭМ!$B$34:$B$777,O$119)+'СЕТ СН'!$I$9+СВЦЭМ!$D$10+'СЕТ СН'!$I$6-'СЕТ СН'!$I$19</f>
        <v>1399.8621756599996</v>
      </c>
      <c r="P142" s="37">
        <f>SUMIFS(СВЦЭМ!$C$34:$C$777,СВЦЭМ!$A$34:$A$777,$A142,СВЦЭМ!$B$34:$B$777,P$119)+'СЕТ СН'!$I$9+СВЦЭМ!$D$10+'СЕТ СН'!$I$6-'СЕТ СН'!$I$19</f>
        <v>1421.4307548499996</v>
      </c>
      <c r="Q142" s="37">
        <f>SUMIFS(СВЦЭМ!$C$34:$C$777,СВЦЭМ!$A$34:$A$777,$A142,СВЦЭМ!$B$34:$B$777,Q$119)+'СЕТ СН'!$I$9+СВЦЭМ!$D$10+'СЕТ СН'!$I$6-'СЕТ СН'!$I$19</f>
        <v>1430.7886915499998</v>
      </c>
      <c r="R142" s="37">
        <f>SUMIFS(СВЦЭМ!$C$34:$C$777,СВЦЭМ!$A$34:$A$777,$A142,СВЦЭМ!$B$34:$B$777,R$119)+'СЕТ СН'!$I$9+СВЦЭМ!$D$10+'СЕТ СН'!$I$6-'СЕТ СН'!$I$19</f>
        <v>1431.4622836399999</v>
      </c>
      <c r="S142" s="37">
        <f>SUMIFS(СВЦЭМ!$C$34:$C$777,СВЦЭМ!$A$34:$A$777,$A142,СВЦЭМ!$B$34:$B$777,S$119)+'СЕТ СН'!$I$9+СВЦЭМ!$D$10+'СЕТ СН'!$I$6-'СЕТ СН'!$I$19</f>
        <v>1418.4637185399997</v>
      </c>
      <c r="T142" s="37">
        <f>SUMIFS(СВЦЭМ!$C$34:$C$777,СВЦЭМ!$A$34:$A$777,$A142,СВЦЭМ!$B$34:$B$777,T$119)+'СЕТ СН'!$I$9+СВЦЭМ!$D$10+'СЕТ СН'!$I$6-'СЕТ СН'!$I$19</f>
        <v>1380.16060221</v>
      </c>
      <c r="U142" s="37">
        <f>SUMIFS(СВЦЭМ!$C$34:$C$777,СВЦЭМ!$A$34:$A$777,$A142,СВЦЭМ!$B$34:$B$777,U$119)+'СЕТ СН'!$I$9+СВЦЭМ!$D$10+'СЕТ СН'!$I$6-'СЕТ СН'!$I$19</f>
        <v>1346.4422145599997</v>
      </c>
      <c r="V142" s="37">
        <f>SUMIFS(СВЦЭМ!$C$34:$C$777,СВЦЭМ!$A$34:$A$777,$A142,СВЦЭМ!$B$34:$B$777,V$119)+'СЕТ СН'!$I$9+СВЦЭМ!$D$10+'СЕТ СН'!$I$6-'СЕТ СН'!$I$19</f>
        <v>1361.0037458299998</v>
      </c>
      <c r="W142" s="37">
        <f>SUMIFS(СВЦЭМ!$C$34:$C$777,СВЦЭМ!$A$34:$A$777,$A142,СВЦЭМ!$B$34:$B$777,W$119)+'СЕТ СН'!$I$9+СВЦЭМ!$D$10+'СЕТ СН'!$I$6-'СЕТ СН'!$I$19</f>
        <v>1364.2864920399998</v>
      </c>
      <c r="X142" s="37">
        <f>SUMIFS(СВЦЭМ!$C$34:$C$777,СВЦЭМ!$A$34:$A$777,$A142,СВЦЭМ!$B$34:$B$777,X$119)+'СЕТ СН'!$I$9+СВЦЭМ!$D$10+'СЕТ СН'!$I$6-'СЕТ СН'!$I$19</f>
        <v>1391.7723268299997</v>
      </c>
      <c r="Y142" s="37">
        <f>SUMIFS(СВЦЭМ!$C$34:$C$777,СВЦЭМ!$A$34:$A$777,$A142,СВЦЭМ!$B$34:$B$777,Y$119)+'СЕТ СН'!$I$9+СВЦЭМ!$D$10+'СЕТ СН'!$I$6-'СЕТ СН'!$I$19</f>
        <v>1427.3962579899999</v>
      </c>
    </row>
    <row r="143" spans="1:25" ht="15.75" x14ac:dyDescent="0.2">
      <c r="A143" s="36">
        <f t="shared" si="3"/>
        <v>43155</v>
      </c>
      <c r="B143" s="37">
        <f>SUMIFS(СВЦЭМ!$C$34:$C$777,СВЦЭМ!$A$34:$A$777,$A143,СВЦЭМ!$B$34:$B$777,B$119)+'СЕТ СН'!$I$9+СВЦЭМ!$D$10+'СЕТ СН'!$I$6-'СЕТ СН'!$I$19</f>
        <v>1468.6449612499996</v>
      </c>
      <c r="C143" s="37">
        <f>SUMIFS(СВЦЭМ!$C$34:$C$777,СВЦЭМ!$A$34:$A$777,$A143,СВЦЭМ!$B$34:$B$777,C$119)+'СЕТ СН'!$I$9+СВЦЭМ!$D$10+'СЕТ СН'!$I$6-'СЕТ СН'!$I$19</f>
        <v>1504.9134240599997</v>
      </c>
      <c r="D143" s="37">
        <f>SUMIFS(СВЦЭМ!$C$34:$C$777,СВЦЭМ!$A$34:$A$777,$A143,СВЦЭМ!$B$34:$B$777,D$119)+'СЕТ СН'!$I$9+СВЦЭМ!$D$10+'СЕТ СН'!$I$6-'СЕТ СН'!$I$19</f>
        <v>1563.7290013999996</v>
      </c>
      <c r="E143" s="37">
        <f>SUMIFS(СВЦЭМ!$C$34:$C$777,СВЦЭМ!$A$34:$A$777,$A143,СВЦЭМ!$B$34:$B$777,E$119)+'СЕТ СН'!$I$9+СВЦЭМ!$D$10+'СЕТ СН'!$I$6-'СЕТ СН'!$I$19</f>
        <v>1573.8682999799998</v>
      </c>
      <c r="F143" s="37">
        <f>SUMIFS(СВЦЭМ!$C$34:$C$777,СВЦЭМ!$A$34:$A$777,$A143,СВЦЭМ!$B$34:$B$777,F$119)+'СЕТ СН'!$I$9+СВЦЭМ!$D$10+'СЕТ СН'!$I$6-'СЕТ СН'!$I$19</f>
        <v>1577.532741</v>
      </c>
      <c r="G143" s="37">
        <f>SUMIFS(СВЦЭМ!$C$34:$C$777,СВЦЭМ!$A$34:$A$777,$A143,СВЦЭМ!$B$34:$B$777,G$119)+'СЕТ СН'!$I$9+СВЦЭМ!$D$10+'СЕТ СН'!$I$6-'СЕТ СН'!$I$19</f>
        <v>1565.6579405699999</v>
      </c>
      <c r="H143" s="37">
        <f>SUMIFS(СВЦЭМ!$C$34:$C$777,СВЦЭМ!$A$34:$A$777,$A143,СВЦЭМ!$B$34:$B$777,H$119)+'СЕТ СН'!$I$9+СВЦЭМ!$D$10+'СЕТ СН'!$I$6-'СЕТ СН'!$I$19</f>
        <v>1542.84832693</v>
      </c>
      <c r="I143" s="37">
        <f>SUMIFS(СВЦЭМ!$C$34:$C$777,СВЦЭМ!$A$34:$A$777,$A143,СВЦЭМ!$B$34:$B$777,I$119)+'СЕТ СН'!$I$9+СВЦЭМ!$D$10+'СЕТ СН'!$I$6-'СЕТ СН'!$I$19</f>
        <v>1477.3863495999999</v>
      </c>
      <c r="J143" s="37">
        <f>SUMIFS(СВЦЭМ!$C$34:$C$777,СВЦЭМ!$A$34:$A$777,$A143,СВЦЭМ!$B$34:$B$777,J$119)+'СЕТ СН'!$I$9+СВЦЭМ!$D$10+'СЕТ СН'!$I$6-'СЕТ СН'!$I$19</f>
        <v>1445.7962944099995</v>
      </c>
      <c r="K143" s="37">
        <f>SUMIFS(СВЦЭМ!$C$34:$C$777,СВЦЭМ!$A$34:$A$777,$A143,СВЦЭМ!$B$34:$B$777,K$119)+'СЕТ СН'!$I$9+СВЦЭМ!$D$10+'СЕТ СН'!$I$6-'СЕТ СН'!$I$19</f>
        <v>1402.8780652499995</v>
      </c>
      <c r="L143" s="37">
        <f>SUMIFS(СВЦЭМ!$C$34:$C$777,СВЦЭМ!$A$34:$A$777,$A143,СВЦЭМ!$B$34:$B$777,L$119)+'СЕТ СН'!$I$9+СВЦЭМ!$D$10+'СЕТ СН'!$I$6-'СЕТ СН'!$I$19</f>
        <v>1372.23044635</v>
      </c>
      <c r="M143" s="37">
        <f>SUMIFS(СВЦЭМ!$C$34:$C$777,СВЦЭМ!$A$34:$A$777,$A143,СВЦЭМ!$B$34:$B$777,M$119)+'СЕТ СН'!$I$9+СВЦЭМ!$D$10+'СЕТ СН'!$I$6-'СЕТ СН'!$I$19</f>
        <v>1377.4798335299997</v>
      </c>
      <c r="N143" s="37">
        <f>SUMIFS(СВЦЭМ!$C$34:$C$777,СВЦЭМ!$A$34:$A$777,$A143,СВЦЭМ!$B$34:$B$777,N$119)+'СЕТ СН'!$I$9+СВЦЭМ!$D$10+'СЕТ СН'!$I$6-'СЕТ СН'!$I$19</f>
        <v>1387.2756388999996</v>
      </c>
      <c r="O143" s="37">
        <f>SUMIFS(СВЦЭМ!$C$34:$C$777,СВЦЭМ!$A$34:$A$777,$A143,СВЦЭМ!$B$34:$B$777,O$119)+'СЕТ СН'!$I$9+СВЦЭМ!$D$10+'СЕТ СН'!$I$6-'СЕТ СН'!$I$19</f>
        <v>1399.6888772499997</v>
      </c>
      <c r="P143" s="37">
        <f>SUMIFS(СВЦЭМ!$C$34:$C$777,СВЦЭМ!$A$34:$A$777,$A143,СВЦЭМ!$B$34:$B$777,P$119)+'СЕТ СН'!$I$9+СВЦЭМ!$D$10+'СЕТ СН'!$I$6-'СЕТ СН'!$I$19</f>
        <v>1417.7278881399998</v>
      </c>
      <c r="Q143" s="37">
        <f>SUMIFS(СВЦЭМ!$C$34:$C$777,СВЦЭМ!$A$34:$A$777,$A143,СВЦЭМ!$B$34:$B$777,Q$119)+'СЕТ СН'!$I$9+СВЦЭМ!$D$10+'СЕТ СН'!$I$6-'СЕТ СН'!$I$19</f>
        <v>1433.5047907499998</v>
      </c>
      <c r="R143" s="37">
        <f>SUMIFS(СВЦЭМ!$C$34:$C$777,СВЦЭМ!$A$34:$A$777,$A143,СВЦЭМ!$B$34:$B$777,R$119)+'СЕТ СН'!$I$9+СВЦЭМ!$D$10+'СЕТ СН'!$I$6-'СЕТ СН'!$I$19</f>
        <v>1448.9988733099999</v>
      </c>
      <c r="S143" s="37">
        <f>SUMIFS(СВЦЭМ!$C$34:$C$777,СВЦЭМ!$A$34:$A$777,$A143,СВЦЭМ!$B$34:$B$777,S$119)+'СЕТ СН'!$I$9+СВЦЭМ!$D$10+'СЕТ СН'!$I$6-'СЕТ СН'!$I$19</f>
        <v>1438.8824035699995</v>
      </c>
      <c r="T143" s="37">
        <f>SUMIFS(СВЦЭМ!$C$34:$C$777,СВЦЭМ!$A$34:$A$777,$A143,СВЦЭМ!$B$34:$B$777,T$119)+'СЕТ СН'!$I$9+СВЦЭМ!$D$10+'СЕТ СН'!$I$6-'СЕТ СН'!$I$19</f>
        <v>1399.6022546599997</v>
      </c>
      <c r="U143" s="37">
        <f>SUMIFS(СВЦЭМ!$C$34:$C$777,СВЦЭМ!$A$34:$A$777,$A143,СВЦЭМ!$B$34:$B$777,U$119)+'СЕТ СН'!$I$9+СВЦЭМ!$D$10+'СЕТ СН'!$I$6-'СЕТ СН'!$I$19</f>
        <v>1358.4966425499997</v>
      </c>
      <c r="V143" s="37">
        <f>SUMIFS(СВЦЭМ!$C$34:$C$777,СВЦЭМ!$A$34:$A$777,$A143,СВЦЭМ!$B$34:$B$777,V$119)+'СЕТ СН'!$I$9+СВЦЭМ!$D$10+'СЕТ СН'!$I$6-'СЕТ СН'!$I$19</f>
        <v>1368.3541322699998</v>
      </c>
      <c r="W143" s="37">
        <f>SUMIFS(СВЦЭМ!$C$34:$C$777,СВЦЭМ!$A$34:$A$777,$A143,СВЦЭМ!$B$34:$B$777,W$119)+'СЕТ СН'!$I$9+СВЦЭМ!$D$10+'СЕТ СН'!$I$6-'СЕТ СН'!$I$19</f>
        <v>1368.4743390099998</v>
      </c>
      <c r="X143" s="37">
        <f>SUMIFS(СВЦЭМ!$C$34:$C$777,СВЦЭМ!$A$34:$A$777,$A143,СВЦЭМ!$B$34:$B$777,X$119)+'СЕТ СН'!$I$9+СВЦЭМ!$D$10+'СЕТ СН'!$I$6-'СЕТ СН'!$I$19</f>
        <v>1402.48145866</v>
      </c>
      <c r="Y143" s="37">
        <f>SUMIFS(СВЦЭМ!$C$34:$C$777,СВЦЭМ!$A$34:$A$777,$A143,СВЦЭМ!$B$34:$B$777,Y$119)+'СЕТ СН'!$I$9+СВЦЭМ!$D$10+'СЕТ СН'!$I$6-'СЕТ СН'!$I$19</f>
        <v>1441.1348505199999</v>
      </c>
    </row>
    <row r="144" spans="1:25" ht="15.75" x14ac:dyDescent="0.2">
      <c r="A144" s="36">
        <f t="shared" si="3"/>
        <v>43156</v>
      </c>
      <c r="B144" s="37">
        <f>SUMIFS(СВЦЭМ!$C$34:$C$777,СВЦЭМ!$A$34:$A$777,$A144,СВЦЭМ!$B$34:$B$777,B$119)+'СЕТ СН'!$I$9+СВЦЭМ!$D$10+'СЕТ СН'!$I$6-'СЕТ СН'!$I$19</f>
        <v>1453.2144387999997</v>
      </c>
      <c r="C144" s="37">
        <f>SUMIFS(СВЦЭМ!$C$34:$C$777,СВЦЭМ!$A$34:$A$777,$A144,СВЦЭМ!$B$34:$B$777,C$119)+'СЕТ СН'!$I$9+СВЦЭМ!$D$10+'СЕТ СН'!$I$6-'СЕТ СН'!$I$19</f>
        <v>1476.9801579399996</v>
      </c>
      <c r="D144" s="37">
        <f>SUMIFS(СВЦЭМ!$C$34:$C$777,СВЦЭМ!$A$34:$A$777,$A144,СВЦЭМ!$B$34:$B$777,D$119)+'СЕТ СН'!$I$9+СВЦЭМ!$D$10+'СЕТ СН'!$I$6-'СЕТ СН'!$I$19</f>
        <v>1533.34267826</v>
      </c>
      <c r="E144" s="37">
        <f>SUMIFS(СВЦЭМ!$C$34:$C$777,СВЦЭМ!$A$34:$A$777,$A144,СВЦЭМ!$B$34:$B$777,E$119)+'СЕТ СН'!$I$9+СВЦЭМ!$D$10+'СЕТ СН'!$I$6-'СЕТ СН'!$I$19</f>
        <v>1544.4055381699995</v>
      </c>
      <c r="F144" s="37">
        <f>SUMIFS(СВЦЭМ!$C$34:$C$777,СВЦЭМ!$A$34:$A$777,$A144,СВЦЭМ!$B$34:$B$777,F$119)+'СЕТ СН'!$I$9+СВЦЭМ!$D$10+'СЕТ СН'!$I$6-'СЕТ СН'!$I$19</f>
        <v>1547.5446102999999</v>
      </c>
      <c r="G144" s="37">
        <f>SUMIFS(СВЦЭМ!$C$34:$C$777,СВЦЭМ!$A$34:$A$777,$A144,СВЦЭМ!$B$34:$B$777,G$119)+'СЕТ СН'!$I$9+СВЦЭМ!$D$10+'СЕТ СН'!$I$6-'СЕТ СН'!$I$19</f>
        <v>1537.69056138</v>
      </c>
      <c r="H144" s="37">
        <f>SUMIFS(СВЦЭМ!$C$34:$C$777,СВЦЭМ!$A$34:$A$777,$A144,СВЦЭМ!$B$34:$B$777,H$119)+'СЕТ СН'!$I$9+СВЦЭМ!$D$10+'СЕТ СН'!$I$6-'СЕТ СН'!$I$19</f>
        <v>1519.5183157699998</v>
      </c>
      <c r="I144" s="37">
        <f>SUMIFS(СВЦЭМ!$C$34:$C$777,СВЦЭМ!$A$34:$A$777,$A144,СВЦЭМ!$B$34:$B$777,I$119)+'СЕТ СН'!$I$9+СВЦЭМ!$D$10+'СЕТ СН'!$I$6-'СЕТ СН'!$I$19</f>
        <v>1466.54685982</v>
      </c>
      <c r="J144" s="37">
        <f>SUMIFS(СВЦЭМ!$C$34:$C$777,СВЦЭМ!$A$34:$A$777,$A144,СВЦЭМ!$B$34:$B$777,J$119)+'СЕТ СН'!$I$9+СВЦЭМ!$D$10+'СЕТ СН'!$I$6-'СЕТ СН'!$I$19</f>
        <v>1446.0731784799996</v>
      </c>
      <c r="K144" s="37">
        <f>SUMIFS(СВЦЭМ!$C$34:$C$777,СВЦЭМ!$A$34:$A$777,$A144,СВЦЭМ!$B$34:$B$777,K$119)+'СЕТ СН'!$I$9+СВЦЭМ!$D$10+'СЕТ СН'!$I$6-'СЕТ СН'!$I$19</f>
        <v>1396.9719083999998</v>
      </c>
      <c r="L144" s="37">
        <f>SUMIFS(СВЦЭМ!$C$34:$C$777,СВЦЭМ!$A$34:$A$777,$A144,СВЦЭМ!$B$34:$B$777,L$119)+'СЕТ СН'!$I$9+СВЦЭМ!$D$10+'СЕТ СН'!$I$6-'СЕТ СН'!$I$19</f>
        <v>1364.0536375999995</v>
      </c>
      <c r="M144" s="37">
        <f>SUMIFS(СВЦЭМ!$C$34:$C$777,СВЦЭМ!$A$34:$A$777,$A144,СВЦЭМ!$B$34:$B$777,M$119)+'СЕТ СН'!$I$9+СВЦЭМ!$D$10+'СЕТ СН'!$I$6-'СЕТ СН'!$I$19</f>
        <v>1368.4616892499998</v>
      </c>
      <c r="N144" s="37">
        <f>SUMIFS(СВЦЭМ!$C$34:$C$777,СВЦЭМ!$A$34:$A$777,$A144,СВЦЭМ!$B$34:$B$777,N$119)+'СЕТ СН'!$I$9+СВЦЭМ!$D$10+'СЕТ СН'!$I$6-'СЕТ СН'!$I$19</f>
        <v>1377.4495699499998</v>
      </c>
      <c r="O144" s="37">
        <f>SUMIFS(СВЦЭМ!$C$34:$C$777,СВЦЭМ!$A$34:$A$777,$A144,СВЦЭМ!$B$34:$B$777,O$119)+'СЕТ СН'!$I$9+СВЦЭМ!$D$10+'СЕТ СН'!$I$6-'СЕТ СН'!$I$19</f>
        <v>1386.79394568</v>
      </c>
      <c r="P144" s="37">
        <f>SUMIFS(СВЦЭМ!$C$34:$C$777,СВЦЭМ!$A$34:$A$777,$A144,СВЦЭМ!$B$34:$B$777,P$119)+'СЕТ СН'!$I$9+СВЦЭМ!$D$10+'СЕТ СН'!$I$6-'СЕТ СН'!$I$19</f>
        <v>1402.8369929099995</v>
      </c>
      <c r="Q144" s="37">
        <f>SUMIFS(СВЦЭМ!$C$34:$C$777,СВЦЭМ!$A$34:$A$777,$A144,СВЦЭМ!$B$34:$B$777,Q$119)+'СЕТ СН'!$I$9+СВЦЭМ!$D$10+'СЕТ СН'!$I$6-'СЕТ СН'!$I$19</f>
        <v>1411.2107240299997</v>
      </c>
      <c r="R144" s="37">
        <f>SUMIFS(СВЦЭМ!$C$34:$C$777,СВЦЭМ!$A$34:$A$777,$A144,СВЦЭМ!$B$34:$B$777,R$119)+'СЕТ СН'!$I$9+СВЦЭМ!$D$10+'СЕТ СН'!$I$6-'СЕТ СН'!$I$19</f>
        <v>1417.2051254099997</v>
      </c>
      <c r="S144" s="37">
        <f>SUMIFS(СВЦЭМ!$C$34:$C$777,СВЦЭМ!$A$34:$A$777,$A144,СВЦЭМ!$B$34:$B$777,S$119)+'СЕТ СН'!$I$9+СВЦЭМ!$D$10+'СЕТ СН'!$I$6-'СЕТ СН'!$I$19</f>
        <v>1403.6379815099999</v>
      </c>
      <c r="T144" s="37">
        <f>SUMIFS(СВЦЭМ!$C$34:$C$777,СВЦЭМ!$A$34:$A$777,$A144,СВЦЭМ!$B$34:$B$777,T$119)+'СЕТ СН'!$I$9+СВЦЭМ!$D$10+'СЕТ СН'!$I$6-'СЕТ СН'!$I$19</f>
        <v>1367.8788948499996</v>
      </c>
      <c r="U144" s="37">
        <f>SUMIFS(СВЦЭМ!$C$34:$C$777,СВЦЭМ!$A$34:$A$777,$A144,СВЦЭМ!$B$34:$B$777,U$119)+'СЕТ СН'!$I$9+СВЦЭМ!$D$10+'СЕТ СН'!$I$6-'СЕТ СН'!$I$19</f>
        <v>1330.2415876999999</v>
      </c>
      <c r="V144" s="37">
        <f>SUMIFS(СВЦЭМ!$C$34:$C$777,СВЦЭМ!$A$34:$A$777,$A144,СВЦЭМ!$B$34:$B$777,V$119)+'СЕТ СН'!$I$9+СВЦЭМ!$D$10+'СЕТ СН'!$I$6-'СЕТ СН'!$I$19</f>
        <v>1337.1254666</v>
      </c>
      <c r="W144" s="37">
        <f>SUMIFS(СВЦЭМ!$C$34:$C$777,СВЦЭМ!$A$34:$A$777,$A144,СВЦЭМ!$B$34:$B$777,W$119)+'СЕТ СН'!$I$9+СВЦЭМ!$D$10+'СЕТ СН'!$I$6-'СЕТ СН'!$I$19</f>
        <v>1345.7615155099998</v>
      </c>
      <c r="X144" s="37">
        <f>SUMIFS(СВЦЭМ!$C$34:$C$777,СВЦЭМ!$A$34:$A$777,$A144,СВЦЭМ!$B$34:$B$777,X$119)+'СЕТ СН'!$I$9+СВЦЭМ!$D$10+'СЕТ СН'!$I$6-'СЕТ СН'!$I$19</f>
        <v>1376.53442795</v>
      </c>
      <c r="Y144" s="37">
        <f>SUMIFS(СВЦЭМ!$C$34:$C$777,СВЦЭМ!$A$34:$A$777,$A144,СВЦЭМ!$B$34:$B$777,Y$119)+'СЕТ СН'!$I$9+СВЦЭМ!$D$10+'СЕТ СН'!$I$6-'СЕТ СН'!$I$19</f>
        <v>1414.9851556899998</v>
      </c>
    </row>
    <row r="145" spans="1:26" ht="15.75" x14ac:dyDescent="0.2">
      <c r="A145" s="36">
        <f t="shared" si="3"/>
        <v>43157</v>
      </c>
      <c r="B145" s="37">
        <f>SUMIFS(СВЦЭМ!$C$34:$C$777,СВЦЭМ!$A$34:$A$777,$A145,СВЦЭМ!$B$34:$B$777,B$119)+'СЕТ СН'!$I$9+СВЦЭМ!$D$10+'СЕТ СН'!$I$6-'СЕТ СН'!$I$19</f>
        <v>1436.3207588199998</v>
      </c>
      <c r="C145" s="37">
        <f>SUMIFS(СВЦЭМ!$C$34:$C$777,СВЦЭМ!$A$34:$A$777,$A145,СВЦЭМ!$B$34:$B$777,C$119)+'СЕТ СН'!$I$9+СВЦЭМ!$D$10+'СЕТ СН'!$I$6-'СЕТ СН'!$I$19</f>
        <v>1459.5798883499997</v>
      </c>
      <c r="D145" s="37">
        <f>SUMIFS(СВЦЭМ!$C$34:$C$777,СВЦЭМ!$A$34:$A$777,$A145,СВЦЭМ!$B$34:$B$777,D$119)+'СЕТ СН'!$I$9+СВЦЭМ!$D$10+'СЕТ СН'!$I$6-'СЕТ СН'!$I$19</f>
        <v>1514.08970241</v>
      </c>
      <c r="E145" s="37">
        <f>SUMIFS(СВЦЭМ!$C$34:$C$777,СВЦЭМ!$A$34:$A$777,$A145,СВЦЭМ!$B$34:$B$777,E$119)+'СЕТ СН'!$I$9+СВЦЭМ!$D$10+'СЕТ СН'!$I$6-'СЕТ СН'!$I$19</f>
        <v>1520.18081244</v>
      </c>
      <c r="F145" s="37">
        <f>SUMIFS(СВЦЭМ!$C$34:$C$777,СВЦЭМ!$A$34:$A$777,$A145,СВЦЭМ!$B$34:$B$777,F$119)+'СЕТ СН'!$I$9+СВЦЭМ!$D$10+'СЕТ СН'!$I$6-'СЕТ СН'!$I$19</f>
        <v>1516.7817388799999</v>
      </c>
      <c r="G145" s="37">
        <f>SUMIFS(СВЦЭМ!$C$34:$C$777,СВЦЭМ!$A$34:$A$777,$A145,СВЦЭМ!$B$34:$B$777,G$119)+'СЕТ СН'!$I$9+СВЦЭМ!$D$10+'СЕТ СН'!$I$6-'СЕТ СН'!$I$19</f>
        <v>1506.3596543999997</v>
      </c>
      <c r="H145" s="37">
        <f>SUMIFS(СВЦЭМ!$C$34:$C$777,СВЦЭМ!$A$34:$A$777,$A145,СВЦЭМ!$B$34:$B$777,H$119)+'СЕТ СН'!$I$9+СВЦЭМ!$D$10+'СЕТ СН'!$I$6-'СЕТ СН'!$I$19</f>
        <v>1485.5502235199997</v>
      </c>
      <c r="I145" s="37">
        <f>SUMIFS(СВЦЭМ!$C$34:$C$777,СВЦЭМ!$A$34:$A$777,$A145,СВЦЭМ!$B$34:$B$777,I$119)+'СЕТ СН'!$I$9+СВЦЭМ!$D$10+'СЕТ СН'!$I$6-'СЕТ СН'!$I$19</f>
        <v>1427.68145065</v>
      </c>
      <c r="J145" s="37">
        <f>SUMIFS(СВЦЭМ!$C$34:$C$777,СВЦЭМ!$A$34:$A$777,$A145,СВЦЭМ!$B$34:$B$777,J$119)+'СЕТ СН'!$I$9+СВЦЭМ!$D$10+'СЕТ СН'!$I$6-'СЕТ СН'!$I$19</f>
        <v>1433.9270075499999</v>
      </c>
      <c r="K145" s="37">
        <f>SUMIFS(СВЦЭМ!$C$34:$C$777,СВЦЭМ!$A$34:$A$777,$A145,СВЦЭМ!$B$34:$B$777,K$119)+'СЕТ СН'!$I$9+СВЦЭМ!$D$10+'СЕТ СН'!$I$6-'СЕТ СН'!$I$19</f>
        <v>1419.9453518599998</v>
      </c>
      <c r="L145" s="37">
        <f>SUMIFS(СВЦЭМ!$C$34:$C$777,СВЦЭМ!$A$34:$A$777,$A145,СВЦЭМ!$B$34:$B$777,L$119)+'СЕТ СН'!$I$9+СВЦЭМ!$D$10+'СЕТ СН'!$I$6-'СЕТ СН'!$I$19</f>
        <v>1410.4771439799997</v>
      </c>
      <c r="M145" s="37">
        <f>SUMIFS(СВЦЭМ!$C$34:$C$777,СВЦЭМ!$A$34:$A$777,$A145,СВЦЭМ!$B$34:$B$777,M$119)+'СЕТ СН'!$I$9+СВЦЭМ!$D$10+'СЕТ СН'!$I$6-'СЕТ СН'!$I$19</f>
        <v>1420.7695849799998</v>
      </c>
      <c r="N145" s="37">
        <f>SUMIFS(СВЦЭМ!$C$34:$C$777,СВЦЭМ!$A$34:$A$777,$A145,СВЦЭМ!$B$34:$B$777,N$119)+'СЕТ СН'!$I$9+СВЦЭМ!$D$10+'СЕТ СН'!$I$6-'СЕТ СН'!$I$19</f>
        <v>1435.8677331599997</v>
      </c>
      <c r="O145" s="37">
        <f>SUMIFS(СВЦЭМ!$C$34:$C$777,СВЦЭМ!$A$34:$A$777,$A145,СВЦЭМ!$B$34:$B$777,O$119)+'СЕТ СН'!$I$9+СВЦЭМ!$D$10+'СЕТ СН'!$I$6-'СЕТ СН'!$I$19</f>
        <v>1448.3945798899999</v>
      </c>
      <c r="P145" s="37">
        <f>SUMIFS(СВЦЭМ!$C$34:$C$777,СВЦЭМ!$A$34:$A$777,$A145,СВЦЭМ!$B$34:$B$777,P$119)+'СЕТ СН'!$I$9+СВЦЭМ!$D$10+'СЕТ СН'!$I$6-'СЕТ СН'!$I$19</f>
        <v>1468.0792713199999</v>
      </c>
      <c r="Q145" s="37">
        <f>SUMIFS(СВЦЭМ!$C$34:$C$777,СВЦЭМ!$A$34:$A$777,$A145,СВЦЭМ!$B$34:$B$777,Q$119)+'СЕТ СН'!$I$9+СВЦЭМ!$D$10+'СЕТ СН'!$I$6-'СЕТ СН'!$I$19</f>
        <v>1481.9373268099998</v>
      </c>
      <c r="R145" s="37">
        <f>SUMIFS(СВЦЭМ!$C$34:$C$777,СВЦЭМ!$A$34:$A$777,$A145,СВЦЭМ!$B$34:$B$777,R$119)+'СЕТ СН'!$I$9+СВЦЭМ!$D$10+'СЕТ СН'!$I$6-'СЕТ СН'!$I$19</f>
        <v>1484.1912975299997</v>
      </c>
      <c r="S145" s="37">
        <f>SUMIFS(СВЦЭМ!$C$34:$C$777,СВЦЭМ!$A$34:$A$777,$A145,СВЦЭМ!$B$34:$B$777,S$119)+'СЕТ СН'!$I$9+СВЦЭМ!$D$10+'СЕТ СН'!$I$6-'СЕТ СН'!$I$19</f>
        <v>1478.688901</v>
      </c>
      <c r="T145" s="37">
        <f>SUMIFS(СВЦЭМ!$C$34:$C$777,СВЦЭМ!$A$34:$A$777,$A145,СВЦЭМ!$B$34:$B$777,T$119)+'СЕТ СН'!$I$9+СВЦЭМ!$D$10+'СЕТ СН'!$I$6-'СЕТ СН'!$I$19</f>
        <v>1444.7997674499998</v>
      </c>
      <c r="U145" s="37">
        <f>SUMIFS(СВЦЭМ!$C$34:$C$777,СВЦЭМ!$A$34:$A$777,$A145,СВЦЭМ!$B$34:$B$777,U$119)+'СЕТ СН'!$I$9+СВЦЭМ!$D$10+'СЕТ СН'!$I$6-'СЕТ СН'!$I$19</f>
        <v>1406.4484045999998</v>
      </c>
      <c r="V145" s="37">
        <f>SUMIFS(СВЦЭМ!$C$34:$C$777,СВЦЭМ!$A$34:$A$777,$A145,СВЦЭМ!$B$34:$B$777,V$119)+'СЕТ СН'!$I$9+СВЦЭМ!$D$10+'СЕТ СН'!$I$6-'СЕТ СН'!$I$19</f>
        <v>1410.7907621199997</v>
      </c>
      <c r="W145" s="37">
        <f>SUMIFS(СВЦЭМ!$C$34:$C$777,СВЦЭМ!$A$34:$A$777,$A145,СВЦЭМ!$B$34:$B$777,W$119)+'СЕТ СН'!$I$9+СВЦЭМ!$D$10+'СЕТ СН'!$I$6-'СЕТ СН'!$I$19</f>
        <v>1421.2176892099997</v>
      </c>
      <c r="X145" s="37">
        <f>SUMIFS(СВЦЭМ!$C$34:$C$777,СВЦЭМ!$A$34:$A$777,$A145,СВЦЭМ!$B$34:$B$777,X$119)+'СЕТ СН'!$I$9+СВЦЭМ!$D$10+'СЕТ СН'!$I$6-'СЕТ СН'!$I$19</f>
        <v>1450.9281696199996</v>
      </c>
      <c r="Y145" s="37">
        <f>SUMIFS(СВЦЭМ!$C$34:$C$777,СВЦЭМ!$A$34:$A$777,$A145,СВЦЭМ!$B$34:$B$777,Y$119)+'СЕТ СН'!$I$9+СВЦЭМ!$D$10+'СЕТ СН'!$I$6-'СЕТ СН'!$I$19</f>
        <v>1482.4296025299996</v>
      </c>
    </row>
    <row r="146" spans="1:26" ht="15.75" x14ac:dyDescent="0.2">
      <c r="A146" s="36">
        <f t="shared" si="3"/>
        <v>43158</v>
      </c>
      <c r="B146" s="37">
        <f>SUMIFS(СВЦЭМ!$C$34:$C$777,СВЦЭМ!$A$34:$A$777,$A146,СВЦЭМ!$B$34:$B$777,B$119)+'СЕТ СН'!$I$9+СВЦЭМ!$D$10+'СЕТ СН'!$I$6-'СЕТ СН'!$I$19</f>
        <v>1438.33598003</v>
      </c>
      <c r="C146" s="37">
        <f>SUMIFS(СВЦЭМ!$C$34:$C$777,СВЦЭМ!$A$34:$A$777,$A146,СВЦЭМ!$B$34:$B$777,C$119)+'СЕТ СН'!$I$9+СВЦЭМ!$D$10+'СЕТ СН'!$I$6-'СЕТ СН'!$I$19</f>
        <v>1462.4020452699997</v>
      </c>
      <c r="D146" s="37">
        <f>SUMIFS(СВЦЭМ!$C$34:$C$777,СВЦЭМ!$A$34:$A$777,$A146,СВЦЭМ!$B$34:$B$777,D$119)+'СЕТ СН'!$I$9+СВЦЭМ!$D$10+'СЕТ СН'!$I$6-'СЕТ СН'!$I$19</f>
        <v>1518.2193049199996</v>
      </c>
      <c r="E146" s="37">
        <f>SUMIFS(СВЦЭМ!$C$34:$C$777,СВЦЭМ!$A$34:$A$777,$A146,СВЦЭМ!$B$34:$B$777,E$119)+'СЕТ СН'!$I$9+СВЦЭМ!$D$10+'СЕТ СН'!$I$6-'СЕТ СН'!$I$19</f>
        <v>1537.5912834699998</v>
      </c>
      <c r="F146" s="37">
        <f>SUMIFS(СВЦЭМ!$C$34:$C$777,СВЦЭМ!$A$34:$A$777,$A146,СВЦЭМ!$B$34:$B$777,F$119)+'СЕТ СН'!$I$9+СВЦЭМ!$D$10+'СЕТ СН'!$I$6-'СЕТ СН'!$I$19</f>
        <v>1534.7380897999997</v>
      </c>
      <c r="G146" s="37">
        <f>SUMIFS(СВЦЭМ!$C$34:$C$777,СВЦЭМ!$A$34:$A$777,$A146,СВЦЭМ!$B$34:$B$777,G$119)+'СЕТ СН'!$I$9+СВЦЭМ!$D$10+'СЕТ СН'!$I$6-'СЕТ СН'!$I$19</f>
        <v>1516.1598447599999</v>
      </c>
      <c r="H146" s="37">
        <f>SUMIFS(СВЦЭМ!$C$34:$C$777,СВЦЭМ!$A$34:$A$777,$A146,СВЦЭМ!$B$34:$B$777,H$119)+'СЕТ СН'!$I$9+СВЦЭМ!$D$10+'СЕТ СН'!$I$6-'СЕТ СН'!$I$19</f>
        <v>1497.5126969999997</v>
      </c>
      <c r="I146" s="37">
        <f>SUMIFS(СВЦЭМ!$C$34:$C$777,СВЦЭМ!$A$34:$A$777,$A146,СВЦЭМ!$B$34:$B$777,I$119)+'СЕТ СН'!$I$9+СВЦЭМ!$D$10+'СЕТ СН'!$I$6-'СЕТ СН'!$I$19</f>
        <v>1426.1158931999998</v>
      </c>
      <c r="J146" s="37">
        <f>SUMIFS(СВЦЭМ!$C$34:$C$777,СВЦЭМ!$A$34:$A$777,$A146,СВЦЭМ!$B$34:$B$777,J$119)+'СЕТ СН'!$I$9+СВЦЭМ!$D$10+'СЕТ СН'!$I$6-'СЕТ СН'!$I$19</f>
        <v>1434.3580473399998</v>
      </c>
      <c r="K146" s="37">
        <f>SUMIFS(СВЦЭМ!$C$34:$C$777,СВЦЭМ!$A$34:$A$777,$A146,СВЦЭМ!$B$34:$B$777,K$119)+'СЕТ СН'!$I$9+СВЦЭМ!$D$10+'СЕТ СН'!$I$6-'СЕТ СН'!$I$19</f>
        <v>1417.1137135799995</v>
      </c>
      <c r="L146" s="37">
        <f>SUMIFS(СВЦЭМ!$C$34:$C$777,СВЦЭМ!$A$34:$A$777,$A146,СВЦЭМ!$B$34:$B$777,L$119)+'СЕТ СН'!$I$9+СВЦЭМ!$D$10+'СЕТ СН'!$I$6-'СЕТ СН'!$I$19</f>
        <v>1412.11452246</v>
      </c>
      <c r="M146" s="37">
        <f>SUMIFS(СВЦЭМ!$C$34:$C$777,СВЦЭМ!$A$34:$A$777,$A146,СВЦЭМ!$B$34:$B$777,M$119)+'СЕТ СН'!$I$9+СВЦЭМ!$D$10+'СЕТ СН'!$I$6-'СЕТ СН'!$I$19</f>
        <v>1420.9766887799997</v>
      </c>
      <c r="N146" s="37">
        <f>SUMIFS(СВЦЭМ!$C$34:$C$777,СВЦЭМ!$A$34:$A$777,$A146,СВЦЭМ!$B$34:$B$777,N$119)+'СЕТ СН'!$I$9+СВЦЭМ!$D$10+'СЕТ СН'!$I$6-'СЕТ СН'!$I$19</f>
        <v>1440.7585320399999</v>
      </c>
      <c r="O146" s="37">
        <f>SUMIFS(СВЦЭМ!$C$34:$C$777,СВЦЭМ!$A$34:$A$777,$A146,СВЦЭМ!$B$34:$B$777,O$119)+'СЕТ СН'!$I$9+СВЦЭМ!$D$10+'СЕТ СН'!$I$6-'СЕТ СН'!$I$19</f>
        <v>1450.9399779799996</v>
      </c>
      <c r="P146" s="37">
        <f>SUMIFS(СВЦЭМ!$C$34:$C$777,СВЦЭМ!$A$34:$A$777,$A146,СВЦЭМ!$B$34:$B$777,P$119)+'СЕТ СН'!$I$9+СВЦЭМ!$D$10+'СЕТ СН'!$I$6-'СЕТ СН'!$I$19</f>
        <v>1464.1339565699996</v>
      </c>
      <c r="Q146" s="37">
        <f>SUMIFS(СВЦЭМ!$C$34:$C$777,СВЦЭМ!$A$34:$A$777,$A146,СВЦЭМ!$B$34:$B$777,Q$119)+'СЕТ СН'!$I$9+СВЦЭМ!$D$10+'СЕТ СН'!$I$6-'СЕТ СН'!$I$19</f>
        <v>1469.7536182999997</v>
      </c>
      <c r="R146" s="37">
        <f>SUMIFS(СВЦЭМ!$C$34:$C$777,СВЦЭМ!$A$34:$A$777,$A146,СВЦЭМ!$B$34:$B$777,R$119)+'СЕТ СН'!$I$9+СВЦЭМ!$D$10+'СЕТ СН'!$I$6-'СЕТ СН'!$I$19</f>
        <v>1471.3939511599997</v>
      </c>
      <c r="S146" s="37">
        <f>SUMIFS(СВЦЭМ!$C$34:$C$777,СВЦЭМ!$A$34:$A$777,$A146,СВЦЭМ!$B$34:$B$777,S$119)+'СЕТ СН'!$I$9+СВЦЭМ!$D$10+'СЕТ СН'!$I$6-'СЕТ СН'!$I$19</f>
        <v>1471.4668919499995</v>
      </c>
      <c r="T146" s="37">
        <f>SUMIFS(СВЦЭМ!$C$34:$C$777,СВЦЭМ!$A$34:$A$777,$A146,СВЦЭМ!$B$34:$B$777,T$119)+'СЕТ СН'!$I$9+СВЦЭМ!$D$10+'СЕТ СН'!$I$6-'СЕТ СН'!$I$19</f>
        <v>1433.6177075099999</v>
      </c>
      <c r="U146" s="37">
        <f>SUMIFS(СВЦЭМ!$C$34:$C$777,СВЦЭМ!$A$34:$A$777,$A146,СВЦЭМ!$B$34:$B$777,U$119)+'СЕТ СН'!$I$9+СВЦЭМ!$D$10+'СЕТ СН'!$I$6-'СЕТ СН'!$I$19</f>
        <v>1403.48730871</v>
      </c>
      <c r="V146" s="37">
        <f>SUMIFS(СВЦЭМ!$C$34:$C$777,СВЦЭМ!$A$34:$A$777,$A146,СВЦЭМ!$B$34:$B$777,V$119)+'СЕТ СН'!$I$9+СВЦЭМ!$D$10+'СЕТ СН'!$I$6-'СЕТ СН'!$I$19</f>
        <v>1405.4119051999996</v>
      </c>
      <c r="W146" s="37">
        <f>SUMIFS(СВЦЭМ!$C$34:$C$777,СВЦЭМ!$A$34:$A$777,$A146,СВЦЭМ!$B$34:$B$777,W$119)+'СЕТ СН'!$I$9+СВЦЭМ!$D$10+'СЕТ СН'!$I$6-'СЕТ СН'!$I$19</f>
        <v>1405.8448440199995</v>
      </c>
      <c r="X146" s="37">
        <f>SUMIFS(СВЦЭМ!$C$34:$C$777,СВЦЭМ!$A$34:$A$777,$A146,СВЦЭМ!$B$34:$B$777,X$119)+'СЕТ СН'!$I$9+СВЦЭМ!$D$10+'СЕТ СН'!$I$6-'СЕТ СН'!$I$19</f>
        <v>1431.3316879099998</v>
      </c>
      <c r="Y146" s="37">
        <f>SUMIFS(СВЦЭМ!$C$34:$C$777,СВЦЭМ!$A$34:$A$777,$A146,СВЦЭМ!$B$34:$B$777,Y$119)+'СЕТ СН'!$I$9+СВЦЭМ!$D$10+'СЕТ СН'!$I$6-'СЕТ СН'!$I$19</f>
        <v>1466.2192084499998</v>
      </c>
    </row>
    <row r="147" spans="1:26" ht="15.75" x14ac:dyDescent="0.2">
      <c r="A147" s="36">
        <f t="shared" si="3"/>
        <v>43159</v>
      </c>
      <c r="B147" s="37">
        <f>SUMIFS(СВЦЭМ!$C$34:$C$777,СВЦЭМ!$A$34:$A$777,$A147,СВЦЭМ!$B$34:$B$777,B$119)+'СЕТ СН'!$I$9+СВЦЭМ!$D$10+'СЕТ СН'!$I$6-'СЕТ СН'!$I$19</f>
        <v>1454.0279650399998</v>
      </c>
      <c r="C147" s="37">
        <f>SUMIFS(СВЦЭМ!$C$34:$C$777,СВЦЭМ!$A$34:$A$777,$A147,СВЦЭМ!$B$34:$B$777,C$119)+'СЕТ СН'!$I$9+СВЦЭМ!$D$10+'СЕТ СН'!$I$6-'СЕТ СН'!$I$19</f>
        <v>1485.9748513499999</v>
      </c>
      <c r="D147" s="37">
        <f>SUMIFS(СВЦЭМ!$C$34:$C$777,СВЦЭМ!$A$34:$A$777,$A147,СВЦЭМ!$B$34:$B$777,D$119)+'СЕТ СН'!$I$9+СВЦЭМ!$D$10+'СЕТ СН'!$I$6-'СЕТ СН'!$I$19</f>
        <v>1539.6417099099999</v>
      </c>
      <c r="E147" s="37">
        <f>SUMIFS(СВЦЭМ!$C$34:$C$777,СВЦЭМ!$A$34:$A$777,$A147,СВЦЭМ!$B$34:$B$777,E$119)+'СЕТ СН'!$I$9+СВЦЭМ!$D$10+'СЕТ СН'!$I$6-'СЕТ СН'!$I$19</f>
        <v>1550.7242936999996</v>
      </c>
      <c r="F147" s="37">
        <f>SUMIFS(СВЦЭМ!$C$34:$C$777,СВЦЭМ!$A$34:$A$777,$A147,СВЦЭМ!$B$34:$B$777,F$119)+'СЕТ СН'!$I$9+СВЦЭМ!$D$10+'СЕТ СН'!$I$6-'СЕТ СН'!$I$19</f>
        <v>1544.7728870599999</v>
      </c>
      <c r="G147" s="37">
        <f>SUMIFS(СВЦЭМ!$C$34:$C$777,СВЦЭМ!$A$34:$A$777,$A147,СВЦЭМ!$B$34:$B$777,G$119)+'СЕТ СН'!$I$9+СВЦЭМ!$D$10+'СЕТ СН'!$I$6-'СЕТ СН'!$I$19</f>
        <v>1517.2064704599998</v>
      </c>
      <c r="H147" s="37">
        <f>SUMIFS(СВЦЭМ!$C$34:$C$777,СВЦЭМ!$A$34:$A$777,$A147,СВЦЭМ!$B$34:$B$777,H$119)+'СЕТ СН'!$I$9+СВЦЭМ!$D$10+'СЕТ СН'!$I$6-'СЕТ СН'!$I$19</f>
        <v>1466.7389476899998</v>
      </c>
      <c r="I147" s="37">
        <f>SUMIFS(СВЦЭМ!$C$34:$C$777,СВЦЭМ!$A$34:$A$777,$A147,СВЦЭМ!$B$34:$B$777,I$119)+'СЕТ СН'!$I$9+СВЦЭМ!$D$10+'СЕТ СН'!$I$6-'СЕТ СН'!$I$19</f>
        <v>1409.5474582099996</v>
      </c>
      <c r="J147" s="37">
        <f>SUMIFS(СВЦЭМ!$C$34:$C$777,СВЦЭМ!$A$34:$A$777,$A147,СВЦЭМ!$B$34:$B$777,J$119)+'СЕТ СН'!$I$9+СВЦЭМ!$D$10+'СЕТ СН'!$I$6-'СЕТ СН'!$I$19</f>
        <v>1424.5861277899999</v>
      </c>
      <c r="K147" s="37">
        <f>SUMIFS(СВЦЭМ!$C$34:$C$777,СВЦЭМ!$A$34:$A$777,$A147,СВЦЭМ!$B$34:$B$777,K$119)+'СЕТ СН'!$I$9+СВЦЭМ!$D$10+'СЕТ СН'!$I$6-'СЕТ СН'!$I$19</f>
        <v>1397.5462043399998</v>
      </c>
      <c r="L147" s="37">
        <f>SUMIFS(СВЦЭМ!$C$34:$C$777,СВЦЭМ!$A$34:$A$777,$A147,СВЦЭМ!$B$34:$B$777,L$119)+'СЕТ СН'!$I$9+СВЦЭМ!$D$10+'СЕТ СН'!$I$6-'СЕТ СН'!$I$19</f>
        <v>1396.0038808699996</v>
      </c>
      <c r="M147" s="37">
        <f>SUMIFS(СВЦЭМ!$C$34:$C$777,СВЦЭМ!$A$34:$A$777,$A147,СВЦЭМ!$B$34:$B$777,M$119)+'СЕТ СН'!$I$9+СВЦЭМ!$D$10+'СЕТ СН'!$I$6-'СЕТ СН'!$I$19</f>
        <v>1413.09615575</v>
      </c>
      <c r="N147" s="37">
        <f>SUMIFS(СВЦЭМ!$C$34:$C$777,СВЦЭМ!$A$34:$A$777,$A147,СВЦЭМ!$B$34:$B$777,N$119)+'СЕТ СН'!$I$9+СВЦЭМ!$D$10+'СЕТ СН'!$I$6-'СЕТ СН'!$I$19</f>
        <v>1414.57072449</v>
      </c>
      <c r="O147" s="37">
        <f>SUMIFS(СВЦЭМ!$C$34:$C$777,СВЦЭМ!$A$34:$A$777,$A147,СВЦЭМ!$B$34:$B$777,O$119)+'СЕТ СН'!$I$9+СВЦЭМ!$D$10+'СЕТ СН'!$I$6-'СЕТ СН'!$I$19</f>
        <v>1411.6427791899996</v>
      </c>
      <c r="P147" s="37">
        <f>SUMIFS(СВЦЭМ!$C$34:$C$777,СВЦЭМ!$A$34:$A$777,$A147,СВЦЭМ!$B$34:$B$777,P$119)+'СЕТ СН'!$I$9+СВЦЭМ!$D$10+'СЕТ СН'!$I$6-'СЕТ СН'!$I$19</f>
        <v>1444.7199492699997</v>
      </c>
      <c r="Q147" s="37">
        <f>SUMIFS(СВЦЭМ!$C$34:$C$777,СВЦЭМ!$A$34:$A$777,$A147,СВЦЭМ!$B$34:$B$777,Q$119)+'СЕТ СН'!$I$9+СВЦЭМ!$D$10+'СЕТ СН'!$I$6-'СЕТ СН'!$I$19</f>
        <v>1446.5585105799996</v>
      </c>
      <c r="R147" s="37">
        <f>SUMIFS(СВЦЭМ!$C$34:$C$777,СВЦЭМ!$A$34:$A$777,$A147,СВЦЭМ!$B$34:$B$777,R$119)+'СЕТ СН'!$I$9+СВЦЭМ!$D$10+'СЕТ СН'!$I$6-'СЕТ СН'!$I$19</f>
        <v>1447.3468918899998</v>
      </c>
      <c r="S147" s="37">
        <f>SUMIFS(СВЦЭМ!$C$34:$C$777,СВЦЭМ!$A$34:$A$777,$A147,СВЦЭМ!$B$34:$B$777,S$119)+'СЕТ СН'!$I$9+СВЦЭМ!$D$10+'СЕТ СН'!$I$6-'СЕТ СН'!$I$19</f>
        <v>1435.55778478</v>
      </c>
      <c r="T147" s="37">
        <f>SUMIFS(СВЦЭМ!$C$34:$C$777,СВЦЭМ!$A$34:$A$777,$A147,СВЦЭМ!$B$34:$B$777,T$119)+'СЕТ СН'!$I$9+СВЦЭМ!$D$10+'СЕТ СН'!$I$6-'СЕТ СН'!$I$19</f>
        <v>1423.02527848</v>
      </c>
      <c r="U147" s="37">
        <f>SUMIFS(СВЦЭМ!$C$34:$C$777,СВЦЭМ!$A$34:$A$777,$A147,СВЦЭМ!$B$34:$B$777,U$119)+'СЕТ СН'!$I$9+СВЦЭМ!$D$10+'СЕТ СН'!$I$6-'СЕТ СН'!$I$19</f>
        <v>1393.8630692799998</v>
      </c>
      <c r="V147" s="37">
        <f>SUMIFS(СВЦЭМ!$C$34:$C$777,СВЦЭМ!$A$34:$A$777,$A147,СВЦЭМ!$B$34:$B$777,V$119)+'СЕТ СН'!$I$9+СВЦЭМ!$D$10+'СЕТ СН'!$I$6-'СЕТ СН'!$I$19</f>
        <v>1396.8293479099998</v>
      </c>
      <c r="W147" s="37">
        <f>SUMIFS(СВЦЭМ!$C$34:$C$777,СВЦЭМ!$A$34:$A$777,$A147,СВЦЭМ!$B$34:$B$777,W$119)+'СЕТ СН'!$I$9+СВЦЭМ!$D$10+'СЕТ СН'!$I$6-'СЕТ СН'!$I$19</f>
        <v>1409.5305792999998</v>
      </c>
      <c r="X147" s="37">
        <f>SUMIFS(СВЦЭМ!$C$34:$C$777,СВЦЭМ!$A$34:$A$777,$A147,СВЦЭМ!$B$34:$B$777,X$119)+'СЕТ СН'!$I$9+СВЦЭМ!$D$10+'СЕТ СН'!$I$6-'СЕТ СН'!$I$19</f>
        <v>1432.9332887799997</v>
      </c>
      <c r="Y147" s="37">
        <f>SUMIFS(СВЦЭМ!$C$34:$C$777,СВЦЭМ!$A$34:$A$777,$A147,СВЦЭМ!$B$34:$B$777,Y$119)+'СЕТ СН'!$I$9+СВЦЭМ!$D$10+'СЕТ СН'!$I$6-'СЕТ СН'!$I$19</f>
        <v>1441.1578763299999</v>
      </c>
    </row>
    <row r="148" spans="1:26" ht="15.75" hidden="1" x14ac:dyDescent="0.2">
      <c r="A148" s="36">
        <f t="shared" si="3"/>
        <v>43160</v>
      </c>
      <c r="B148" s="37">
        <f>SUMIFS(СВЦЭМ!$C$34:$C$777,СВЦЭМ!$A$34:$A$777,$A148,СВЦЭМ!$B$34:$B$777,B$119)+'СЕТ СН'!$I$9+СВЦЭМ!$D$10+'СЕТ СН'!$I$6-'СЕТ СН'!$I$19</f>
        <v>446.68161588999999</v>
      </c>
      <c r="C148" s="37">
        <f>SUMIFS(СВЦЭМ!$C$34:$C$777,СВЦЭМ!$A$34:$A$777,$A148,СВЦЭМ!$B$34:$B$777,C$119)+'СЕТ СН'!$I$9+СВЦЭМ!$D$10+'СЕТ СН'!$I$6-'СЕТ СН'!$I$19</f>
        <v>446.68161588999999</v>
      </c>
      <c r="D148" s="37">
        <f>SUMIFS(СВЦЭМ!$C$34:$C$777,СВЦЭМ!$A$34:$A$777,$A148,СВЦЭМ!$B$34:$B$777,D$119)+'СЕТ СН'!$I$9+СВЦЭМ!$D$10+'СЕТ СН'!$I$6-'СЕТ СН'!$I$19</f>
        <v>446.68161588999999</v>
      </c>
      <c r="E148" s="37">
        <f>SUMIFS(СВЦЭМ!$C$34:$C$777,СВЦЭМ!$A$34:$A$777,$A148,СВЦЭМ!$B$34:$B$777,E$119)+'СЕТ СН'!$I$9+СВЦЭМ!$D$10+'СЕТ СН'!$I$6-'СЕТ СН'!$I$19</f>
        <v>446.68161588999999</v>
      </c>
      <c r="F148" s="37">
        <f>SUMIFS(СВЦЭМ!$C$34:$C$777,СВЦЭМ!$A$34:$A$777,$A148,СВЦЭМ!$B$34:$B$777,F$119)+'СЕТ СН'!$I$9+СВЦЭМ!$D$10+'СЕТ СН'!$I$6-'СЕТ СН'!$I$19</f>
        <v>446.68161588999999</v>
      </c>
      <c r="G148" s="37">
        <f>SUMIFS(СВЦЭМ!$C$34:$C$777,СВЦЭМ!$A$34:$A$777,$A148,СВЦЭМ!$B$34:$B$777,G$119)+'СЕТ СН'!$I$9+СВЦЭМ!$D$10+'СЕТ СН'!$I$6-'СЕТ СН'!$I$19</f>
        <v>446.68161588999999</v>
      </c>
      <c r="H148" s="37">
        <f>SUMIFS(СВЦЭМ!$C$34:$C$777,СВЦЭМ!$A$34:$A$777,$A148,СВЦЭМ!$B$34:$B$777,H$119)+'СЕТ СН'!$I$9+СВЦЭМ!$D$10+'СЕТ СН'!$I$6-'СЕТ СН'!$I$19</f>
        <v>446.68161588999999</v>
      </c>
      <c r="I148" s="37">
        <f>SUMIFS(СВЦЭМ!$C$34:$C$777,СВЦЭМ!$A$34:$A$777,$A148,СВЦЭМ!$B$34:$B$777,I$119)+'СЕТ СН'!$I$9+СВЦЭМ!$D$10+'СЕТ СН'!$I$6-'СЕТ СН'!$I$19</f>
        <v>446.68161588999999</v>
      </c>
      <c r="J148" s="37">
        <f>SUMIFS(СВЦЭМ!$C$34:$C$777,СВЦЭМ!$A$34:$A$777,$A148,СВЦЭМ!$B$34:$B$777,J$119)+'СЕТ СН'!$I$9+СВЦЭМ!$D$10+'СЕТ СН'!$I$6-'СЕТ СН'!$I$19</f>
        <v>446.68161588999999</v>
      </c>
      <c r="K148" s="37">
        <f>SUMIFS(СВЦЭМ!$C$34:$C$777,СВЦЭМ!$A$34:$A$777,$A148,СВЦЭМ!$B$34:$B$777,K$119)+'СЕТ СН'!$I$9+СВЦЭМ!$D$10+'СЕТ СН'!$I$6-'СЕТ СН'!$I$19</f>
        <v>446.68161588999999</v>
      </c>
      <c r="L148" s="37">
        <f>SUMIFS(СВЦЭМ!$C$34:$C$777,СВЦЭМ!$A$34:$A$777,$A148,СВЦЭМ!$B$34:$B$777,L$119)+'СЕТ СН'!$I$9+СВЦЭМ!$D$10+'СЕТ СН'!$I$6-'СЕТ СН'!$I$19</f>
        <v>446.68161588999999</v>
      </c>
      <c r="M148" s="37">
        <f>SUMIFS(СВЦЭМ!$C$34:$C$777,СВЦЭМ!$A$34:$A$777,$A148,СВЦЭМ!$B$34:$B$777,M$119)+'СЕТ СН'!$I$9+СВЦЭМ!$D$10+'СЕТ СН'!$I$6-'СЕТ СН'!$I$19</f>
        <v>446.68161588999999</v>
      </c>
      <c r="N148" s="37">
        <f>SUMIFS(СВЦЭМ!$C$34:$C$777,СВЦЭМ!$A$34:$A$777,$A148,СВЦЭМ!$B$34:$B$777,N$119)+'СЕТ СН'!$I$9+СВЦЭМ!$D$10+'СЕТ СН'!$I$6-'СЕТ СН'!$I$19</f>
        <v>446.68161588999999</v>
      </c>
      <c r="O148" s="37">
        <f>SUMIFS(СВЦЭМ!$C$34:$C$777,СВЦЭМ!$A$34:$A$777,$A148,СВЦЭМ!$B$34:$B$777,O$119)+'СЕТ СН'!$I$9+СВЦЭМ!$D$10+'СЕТ СН'!$I$6-'СЕТ СН'!$I$19</f>
        <v>446.68161588999999</v>
      </c>
      <c r="P148" s="37">
        <f>SUMIFS(СВЦЭМ!$C$34:$C$777,СВЦЭМ!$A$34:$A$777,$A148,СВЦЭМ!$B$34:$B$777,P$119)+'СЕТ СН'!$I$9+СВЦЭМ!$D$10+'СЕТ СН'!$I$6-'СЕТ СН'!$I$19</f>
        <v>446.68161588999999</v>
      </c>
      <c r="Q148" s="37">
        <f>SUMIFS(СВЦЭМ!$C$34:$C$777,СВЦЭМ!$A$34:$A$777,$A148,СВЦЭМ!$B$34:$B$777,Q$119)+'СЕТ СН'!$I$9+СВЦЭМ!$D$10+'СЕТ СН'!$I$6-'СЕТ СН'!$I$19</f>
        <v>446.68161588999999</v>
      </c>
      <c r="R148" s="37">
        <f>SUMIFS(СВЦЭМ!$C$34:$C$777,СВЦЭМ!$A$34:$A$777,$A148,СВЦЭМ!$B$34:$B$777,R$119)+'СЕТ СН'!$I$9+СВЦЭМ!$D$10+'СЕТ СН'!$I$6-'СЕТ СН'!$I$19</f>
        <v>446.68161588999999</v>
      </c>
      <c r="S148" s="37">
        <f>SUMIFS(СВЦЭМ!$C$34:$C$777,СВЦЭМ!$A$34:$A$777,$A148,СВЦЭМ!$B$34:$B$777,S$119)+'СЕТ СН'!$I$9+СВЦЭМ!$D$10+'СЕТ СН'!$I$6-'СЕТ СН'!$I$19</f>
        <v>446.68161588999999</v>
      </c>
      <c r="T148" s="37">
        <f>SUMIFS(СВЦЭМ!$C$34:$C$777,СВЦЭМ!$A$34:$A$777,$A148,СВЦЭМ!$B$34:$B$777,T$119)+'СЕТ СН'!$I$9+СВЦЭМ!$D$10+'СЕТ СН'!$I$6-'СЕТ СН'!$I$19</f>
        <v>446.68161588999999</v>
      </c>
      <c r="U148" s="37">
        <f>SUMIFS(СВЦЭМ!$C$34:$C$777,СВЦЭМ!$A$34:$A$777,$A148,СВЦЭМ!$B$34:$B$777,U$119)+'СЕТ СН'!$I$9+СВЦЭМ!$D$10+'СЕТ СН'!$I$6-'СЕТ СН'!$I$19</f>
        <v>446.68161588999999</v>
      </c>
      <c r="V148" s="37">
        <f>SUMIFS(СВЦЭМ!$C$34:$C$777,СВЦЭМ!$A$34:$A$777,$A148,СВЦЭМ!$B$34:$B$777,V$119)+'СЕТ СН'!$I$9+СВЦЭМ!$D$10+'СЕТ СН'!$I$6-'СЕТ СН'!$I$19</f>
        <v>446.68161588999999</v>
      </c>
      <c r="W148" s="37">
        <f>SUMIFS(СВЦЭМ!$C$34:$C$777,СВЦЭМ!$A$34:$A$777,$A148,СВЦЭМ!$B$34:$B$777,W$119)+'СЕТ СН'!$I$9+СВЦЭМ!$D$10+'СЕТ СН'!$I$6-'СЕТ СН'!$I$19</f>
        <v>446.68161588999999</v>
      </c>
      <c r="X148" s="37">
        <f>SUMIFS(СВЦЭМ!$C$34:$C$777,СВЦЭМ!$A$34:$A$777,$A148,СВЦЭМ!$B$34:$B$777,X$119)+'СЕТ СН'!$I$9+СВЦЭМ!$D$10+'СЕТ СН'!$I$6-'СЕТ СН'!$I$19</f>
        <v>446.68161588999999</v>
      </c>
      <c r="Y148" s="37">
        <f>SUMIFS(СВЦЭМ!$C$34:$C$777,СВЦЭМ!$A$34:$A$777,$A148,СВЦЭМ!$B$34:$B$777,Y$119)+'СЕТ СН'!$I$9+СВЦЭМ!$D$10+'СЕТ СН'!$I$6-'СЕТ СН'!$I$19</f>
        <v>446.68161588999999</v>
      </c>
    </row>
    <row r="149" spans="1:26" ht="15.75" hidden="1" x14ac:dyDescent="0.2">
      <c r="A149" s="36">
        <f t="shared" si="3"/>
        <v>43161</v>
      </c>
      <c r="B149" s="37">
        <f>SUMIFS(СВЦЭМ!$C$34:$C$777,СВЦЭМ!$A$34:$A$777,$A149,СВЦЭМ!$B$34:$B$777,B$119)+'СЕТ СН'!$I$9+СВЦЭМ!$D$10+'СЕТ СН'!$I$6-'СЕТ СН'!$I$19</f>
        <v>446.68161588999999</v>
      </c>
      <c r="C149" s="37">
        <f>SUMIFS(СВЦЭМ!$C$34:$C$777,СВЦЭМ!$A$34:$A$777,$A149,СВЦЭМ!$B$34:$B$777,C$119)+'СЕТ СН'!$I$9+СВЦЭМ!$D$10+'СЕТ СН'!$I$6-'СЕТ СН'!$I$19</f>
        <v>446.68161588999999</v>
      </c>
      <c r="D149" s="37">
        <f>SUMIFS(СВЦЭМ!$C$34:$C$777,СВЦЭМ!$A$34:$A$777,$A149,СВЦЭМ!$B$34:$B$777,D$119)+'СЕТ СН'!$I$9+СВЦЭМ!$D$10+'СЕТ СН'!$I$6-'СЕТ СН'!$I$19</f>
        <v>446.68161588999999</v>
      </c>
      <c r="E149" s="37">
        <f>SUMIFS(СВЦЭМ!$C$34:$C$777,СВЦЭМ!$A$34:$A$777,$A149,СВЦЭМ!$B$34:$B$777,E$119)+'СЕТ СН'!$I$9+СВЦЭМ!$D$10+'СЕТ СН'!$I$6-'СЕТ СН'!$I$19</f>
        <v>446.68161588999999</v>
      </c>
      <c r="F149" s="37">
        <f>SUMIFS(СВЦЭМ!$C$34:$C$777,СВЦЭМ!$A$34:$A$777,$A149,СВЦЭМ!$B$34:$B$777,F$119)+'СЕТ СН'!$I$9+СВЦЭМ!$D$10+'СЕТ СН'!$I$6-'СЕТ СН'!$I$19</f>
        <v>446.68161588999999</v>
      </c>
      <c r="G149" s="37">
        <f>SUMIFS(СВЦЭМ!$C$34:$C$777,СВЦЭМ!$A$34:$A$777,$A149,СВЦЭМ!$B$34:$B$777,G$119)+'СЕТ СН'!$I$9+СВЦЭМ!$D$10+'СЕТ СН'!$I$6-'СЕТ СН'!$I$19</f>
        <v>446.68161588999999</v>
      </c>
      <c r="H149" s="37">
        <f>SUMIFS(СВЦЭМ!$C$34:$C$777,СВЦЭМ!$A$34:$A$777,$A149,СВЦЭМ!$B$34:$B$777,H$119)+'СЕТ СН'!$I$9+СВЦЭМ!$D$10+'СЕТ СН'!$I$6-'СЕТ СН'!$I$19</f>
        <v>446.68161588999999</v>
      </c>
      <c r="I149" s="37">
        <f>SUMIFS(СВЦЭМ!$C$34:$C$777,СВЦЭМ!$A$34:$A$777,$A149,СВЦЭМ!$B$34:$B$777,I$119)+'СЕТ СН'!$I$9+СВЦЭМ!$D$10+'СЕТ СН'!$I$6-'СЕТ СН'!$I$19</f>
        <v>446.68161588999999</v>
      </c>
      <c r="J149" s="37">
        <f>SUMIFS(СВЦЭМ!$C$34:$C$777,СВЦЭМ!$A$34:$A$777,$A149,СВЦЭМ!$B$34:$B$777,J$119)+'СЕТ СН'!$I$9+СВЦЭМ!$D$10+'СЕТ СН'!$I$6-'СЕТ СН'!$I$19</f>
        <v>446.68161588999999</v>
      </c>
      <c r="K149" s="37">
        <f>SUMIFS(СВЦЭМ!$C$34:$C$777,СВЦЭМ!$A$34:$A$777,$A149,СВЦЭМ!$B$34:$B$777,K$119)+'СЕТ СН'!$I$9+СВЦЭМ!$D$10+'СЕТ СН'!$I$6-'СЕТ СН'!$I$19</f>
        <v>446.68161588999999</v>
      </c>
      <c r="L149" s="37">
        <f>SUMIFS(СВЦЭМ!$C$34:$C$777,СВЦЭМ!$A$34:$A$777,$A149,СВЦЭМ!$B$34:$B$777,L$119)+'СЕТ СН'!$I$9+СВЦЭМ!$D$10+'СЕТ СН'!$I$6-'СЕТ СН'!$I$19</f>
        <v>446.68161588999999</v>
      </c>
      <c r="M149" s="37">
        <f>SUMIFS(СВЦЭМ!$C$34:$C$777,СВЦЭМ!$A$34:$A$777,$A149,СВЦЭМ!$B$34:$B$777,M$119)+'СЕТ СН'!$I$9+СВЦЭМ!$D$10+'СЕТ СН'!$I$6-'СЕТ СН'!$I$19</f>
        <v>446.68161588999999</v>
      </c>
      <c r="N149" s="37">
        <f>SUMIFS(СВЦЭМ!$C$34:$C$777,СВЦЭМ!$A$34:$A$777,$A149,СВЦЭМ!$B$34:$B$777,N$119)+'СЕТ СН'!$I$9+СВЦЭМ!$D$10+'СЕТ СН'!$I$6-'СЕТ СН'!$I$19</f>
        <v>446.68161588999999</v>
      </c>
      <c r="O149" s="37">
        <f>SUMIFS(СВЦЭМ!$C$34:$C$777,СВЦЭМ!$A$34:$A$777,$A149,СВЦЭМ!$B$34:$B$777,O$119)+'СЕТ СН'!$I$9+СВЦЭМ!$D$10+'СЕТ СН'!$I$6-'СЕТ СН'!$I$19</f>
        <v>446.68161588999999</v>
      </c>
      <c r="P149" s="37">
        <f>SUMIFS(СВЦЭМ!$C$34:$C$777,СВЦЭМ!$A$34:$A$777,$A149,СВЦЭМ!$B$34:$B$777,P$119)+'СЕТ СН'!$I$9+СВЦЭМ!$D$10+'СЕТ СН'!$I$6-'СЕТ СН'!$I$19</f>
        <v>446.68161588999999</v>
      </c>
      <c r="Q149" s="37">
        <f>SUMIFS(СВЦЭМ!$C$34:$C$777,СВЦЭМ!$A$34:$A$777,$A149,СВЦЭМ!$B$34:$B$777,Q$119)+'СЕТ СН'!$I$9+СВЦЭМ!$D$10+'СЕТ СН'!$I$6-'СЕТ СН'!$I$19</f>
        <v>446.68161588999999</v>
      </c>
      <c r="R149" s="37">
        <f>SUMIFS(СВЦЭМ!$C$34:$C$777,СВЦЭМ!$A$34:$A$777,$A149,СВЦЭМ!$B$34:$B$777,R$119)+'СЕТ СН'!$I$9+СВЦЭМ!$D$10+'СЕТ СН'!$I$6-'СЕТ СН'!$I$19</f>
        <v>446.68161588999999</v>
      </c>
      <c r="S149" s="37">
        <f>SUMIFS(СВЦЭМ!$C$34:$C$777,СВЦЭМ!$A$34:$A$777,$A149,СВЦЭМ!$B$34:$B$777,S$119)+'СЕТ СН'!$I$9+СВЦЭМ!$D$10+'СЕТ СН'!$I$6-'СЕТ СН'!$I$19</f>
        <v>446.68161588999999</v>
      </c>
      <c r="T149" s="37">
        <f>SUMIFS(СВЦЭМ!$C$34:$C$777,СВЦЭМ!$A$34:$A$777,$A149,СВЦЭМ!$B$34:$B$777,T$119)+'СЕТ СН'!$I$9+СВЦЭМ!$D$10+'СЕТ СН'!$I$6-'СЕТ СН'!$I$19</f>
        <v>446.68161588999999</v>
      </c>
      <c r="U149" s="37">
        <f>SUMIFS(СВЦЭМ!$C$34:$C$777,СВЦЭМ!$A$34:$A$777,$A149,СВЦЭМ!$B$34:$B$777,U$119)+'СЕТ СН'!$I$9+СВЦЭМ!$D$10+'СЕТ СН'!$I$6-'СЕТ СН'!$I$19</f>
        <v>446.68161588999999</v>
      </c>
      <c r="V149" s="37">
        <f>SUMIFS(СВЦЭМ!$C$34:$C$777,СВЦЭМ!$A$34:$A$777,$A149,СВЦЭМ!$B$34:$B$777,V$119)+'СЕТ СН'!$I$9+СВЦЭМ!$D$10+'СЕТ СН'!$I$6-'СЕТ СН'!$I$19</f>
        <v>446.68161588999999</v>
      </c>
      <c r="W149" s="37">
        <f>SUMIFS(СВЦЭМ!$C$34:$C$777,СВЦЭМ!$A$34:$A$777,$A149,СВЦЭМ!$B$34:$B$777,W$119)+'СЕТ СН'!$I$9+СВЦЭМ!$D$10+'СЕТ СН'!$I$6-'СЕТ СН'!$I$19</f>
        <v>446.68161588999999</v>
      </c>
      <c r="X149" s="37">
        <f>SUMIFS(СВЦЭМ!$C$34:$C$777,СВЦЭМ!$A$34:$A$777,$A149,СВЦЭМ!$B$34:$B$777,X$119)+'СЕТ СН'!$I$9+СВЦЭМ!$D$10+'СЕТ СН'!$I$6-'СЕТ СН'!$I$19</f>
        <v>446.68161588999999</v>
      </c>
      <c r="Y149" s="37">
        <f>SUMIFS(СВЦЭМ!$C$34:$C$777,СВЦЭМ!$A$34:$A$777,$A149,СВЦЭМ!$B$34:$B$777,Y$119)+'СЕТ СН'!$I$9+СВЦЭМ!$D$10+'СЕТ СН'!$I$6-'СЕТ СН'!$I$19</f>
        <v>446.68161588999999</v>
      </c>
    </row>
    <row r="150" spans="1:26" ht="15.75" hidden="1" x14ac:dyDescent="0.2">
      <c r="A150" s="36">
        <f t="shared" si="3"/>
        <v>43162</v>
      </c>
      <c r="B150" s="37">
        <f>SUMIFS(СВЦЭМ!$C$34:$C$777,СВЦЭМ!$A$34:$A$777,$A150,СВЦЭМ!$B$34:$B$777,B$119)+'СЕТ СН'!$I$9+СВЦЭМ!$D$10+'СЕТ СН'!$I$6-'СЕТ СН'!$I$19</f>
        <v>446.68161588999999</v>
      </c>
      <c r="C150" s="37">
        <f>SUMIFS(СВЦЭМ!$C$34:$C$777,СВЦЭМ!$A$34:$A$777,$A150,СВЦЭМ!$B$34:$B$777,C$119)+'СЕТ СН'!$I$9+СВЦЭМ!$D$10+'СЕТ СН'!$I$6-'СЕТ СН'!$I$19</f>
        <v>446.68161588999999</v>
      </c>
      <c r="D150" s="37">
        <f>SUMIFS(СВЦЭМ!$C$34:$C$777,СВЦЭМ!$A$34:$A$777,$A150,СВЦЭМ!$B$34:$B$777,D$119)+'СЕТ СН'!$I$9+СВЦЭМ!$D$10+'СЕТ СН'!$I$6-'СЕТ СН'!$I$19</f>
        <v>446.68161588999999</v>
      </c>
      <c r="E150" s="37">
        <f>SUMIFS(СВЦЭМ!$C$34:$C$777,СВЦЭМ!$A$34:$A$777,$A150,СВЦЭМ!$B$34:$B$777,E$119)+'СЕТ СН'!$I$9+СВЦЭМ!$D$10+'СЕТ СН'!$I$6-'СЕТ СН'!$I$19</f>
        <v>446.68161588999999</v>
      </c>
      <c r="F150" s="37">
        <f>SUMIFS(СВЦЭМ!$C$34:$C$777,СВЦЭМ!$A$34:$A$777,$A150,СВЦЭМ!$B$34:$B$777,F$119)+'СЕТ СН'!$I$9+СВЦЭМ!$D$10+'СЕТ СН'!$I$6-'СЕТ СН'!$I$19</f>
        <v>446.68161588999999</v>
      </c>
      <c r="G150" s="37">
        <f>SUMIFS(СВЦЭМ!$C$34:$C$777,СВЦЭМ!$A$34:$A$777,$A150,СВЦЭМ!$B$34:$B$777,G$119)+'СЕТ СН'!$I$9+СВЦЭМ!$D$10+'СЕТ СН'!$I$6-'СЕТ СН'!$I$19</f>
        <v>446.68161588999999</v>
      </c>
      <c r="H150" s="37">
        <f>SUMIFS(СВЦЭМ!$C$34:$C$777,СВЦЭМ!$A$34:$A$777,$A150,СВЦЭМ!$B$34:$B$777,H$119)+'СЕТ СН'!$I$9+СВЦЭМ!$D$10+'СЕТ СН'!$I$6-'СЕТ СН'!$I$19</f>
        <v>446.68161588999999</v>
      </c>
      <c r="I150" s="37">
        <f>SUMIFS(СВЦЭМ!$C$34:$C$777,СВЦЭМ!$A$34:$A$777,$A150,СВЦЭМ!$B$34:$B$777,I$119)+'СЕТ СН'!$I$9+СВЦЭМ!$D$10+'СЕТ СН'!$I$6-'СЕТ СН'!$I$19</f>
        <v>446.68161588999999</v>
      </c>
      <c r="J150" s="37">
        <f>SUMIFS(СВЦЭМ!$C$34:$C$777,СВЦЭМ!$A$34:$A$777,$A150,СВЦЭМ!$B$34:$B$777,J$119)+'СЕТ СН'!$I$9+СВЦЭМ!$D$10+'СЕТ СН'!$I$6-'СЕТ СН'!$I$19</f>
        <v>446.68161588999999</v>
      </c>
      <c r="K150" s="37">
        <f>SUMIFS(СВЦЭМ!$C$34:$C$777,СВЦЭМ!$A$34:$A$777,$A150,СВЦЭМ!$B$34:$B$777,K$119)+'СЕТ СН'!$I$9+СВЦЭМ!$D$10+'СЕТ СН'!$I$6-'СЕТ СН'!$I$19</f>
        <v>446.68161588999999</v>
      </c>
      <c r="L150" s="37">
        <f>SUMIFS(СВЦЭМ!$C$34:$C$777,СВЦЭМ!$A$34:$A$777,$A150,СВЦЭМ!$B$34:$B$777,L$119)+'СЕТ СН'!$I$9+СВЦЭМ!$D$10+'СЕТ СН'!$I$6-'СЕТ СН'!$I$19</f>
        <v>446.68161588999999</v>
      </c>
      <c r="M150" s="37">
        <f>SUMIFS(СВЦЭМ!$C$34:$C$777,СВЦЭМ!$A$34:$A$777,$A150,СВЦЭМ!$B$34:$B$777,M$119)+'СЕТ СН'!$I$9+СВЦЭМ!$D$10+'СЕТ СН'!$I$6-'СЕТ СН'!$I$19</f>
        <v>446.68161588999999</v>
      </c>
      <c r="N150" s="37">
        <f>SUMIFS(СВЦЭМ!$C$34:$C$777,СВЦЭМ!$A$34:$A$777,$A150,СВЦЭМ!$B$34:$B$777,N$119)+'СЕТ СН'!$I$9+СВЦЭМ!$D$10+'СЕТ СН'!$I$6-'СЕТ СН'!$I$19</f>
        <v>446.68161588999999</v>
      </c>
      <c r="O150" s="37">
        <f>SUMIFS(СВЦЭМ!$C$34:$C$777,СВЦЭМ!$A$34:$A$777,$A150,СВЦЭМ!$B$34:$B$777,O$119)+'СЕТ СН'!$I$9+СВЦЭМ!$D$10+'СЕТ СН'!$I$6-'СЕТ СН'!$I$19</f>
        <v>446.68161588999999</v>
      </c>
      <c r="P150" s="37">
        <f>SUMIFS(СВЦЭМ!$C$34:$C$777,СВЦЭМ!$A$34:$A$777,$A150,СВЦЭМ!$B$34:$B$777,P$119)+'СЕТ СН'!$I$9+СВЦЭМ!$D$10+'СЕТ СН'!$I$6-'СЕТ СН'!$I$19</f>
        <v>446.68161588999999</v>
      </c>
      <c r="Q150" s="37">
        <f>SUMIFS(СВЦЭМ!$C$34:$C$777,СВЦЭМ!$A$34:$A$777,$A150,СВЦЭМ!$B$34:$B$777,Q$119)+'СЕТ СН'!$I$9+СВЦЭМ!$D$10+'СЕТ СН'!$I$6-'СЕТ СН'!$I$19</f>
        <v>446.68161588999999</v>
      </c>
      <c r="R150" s="37">
        <f>SUMIFS(СВЦЭМ!$C$34:$C$777,СВЦЭМ!$A$34:$A$777,$A150,СВЦЭМ!$B$34:$B$777,R$119)+'СЕТ СН'!$I$9+СВЦЭМ!$D$10+'СЕТ СН'!$I$6-'СЕТ СН'!$I$19</f>
        <v>446.68161588999999</v>
      </c>
      <c r="S150" s="37">
        <f>SUMIFS(СВЦЭМ!$C$34:$C$777,СВЦЭМ!$A$34:$A$777,$A150,СВЦЭМ!$B$34:$B$777,S$119)+'СЕТ СН'!$I$9+СВЦЭМ!$D$10+'СЕТ СН'!$I$6-'СЕТ СН'!$I$19</f>
        <v>446.68161588999999</v>
      </c>
      <c r="T150" s="37">
        <f>SUMIFS(СВЦЭМ!$C$34:$C$777,СВЦЭМ!$A$34:$A$777,$A150,СВЦЭМ!$B$34:$B$777,T$119)+'СЕТ СН'!$I$9+СВЦЭМ!$D$10+'СЕТ СН'!$I$6-'СЕТ СН'!$I$19</f>
        <v>446.68161588999999</v>
      </c>
      <c r="U150" s="37">
        <f>SUMIFS(СВЦЭМ!$C$34:$C$777,СВЦЭМ!$A$34:$A$777,$A150,СВЦЭМ!$B$34:$B$777,U$119)+'СЕТ СН'!$I$9+СВЦЭМ!$D$10+'СЕТ СН'!$I$6-'СЕТ СН'!$I$19</f>
        <v>446.68161588999999</v>
      </c>
      <c r="V150" s="37">
        <f>SUMIFS(СВЦЭМ!$C$34:$C$777,СВЦЭМ!$A$34:$A$777,$A150,СВЦЭМ!$B$34:$B$777,V$119)+'СЕТ СН'!$I$9+СВЦЭМ!$D$10+'СЕТ СН'!$I$6-'СЕТ СН'!$I$19</f>
        <v>446.68161588999999</v>
      </c>
      <c r="W150" s="37">
        <f>SUMIFS(СВЦЭМ!$C$34:$C$777,СВЦЭМ!$A$34:$A$777,$A150,СВЦЭМ!$B$34:$B$777,W$119)+'СЕТ СН'!$I$9+СВЦЭМ!$D$10+'СЕТ СН'!$I$6-'СЕТ СН'!$I$19</f>
        <v>446.68161588999999</v>
      </c>
      <c r="X150" s="37">
        <f>SUMIFS(СВЦЭМ!$C$34:$C$777,СВЦЭМ!$A$34:$A$777,$A150,СВЦЭМ!$B$34:$B$777,X$119)+'СЕТ СН'!$I$9+СВЦЭМ!$D$10+'СЕТ СН'!$I$6-'СЕТ СН'!$I$19</f>
        <v>446.68161588999999</v>
      </c>
      <c r="Y150" s="37">
        <f>SUMIFS(СВЦЭМ!$C$34:$C$777,СВЦЭМ!$A$34:$A$777,$A150,СВЦЭМ!$B$34:$B$777,Y$119)+'СЕТ СН'!$I$9+СВЦЭМ!$D$10+'СЕТ СН'!$I$6-'СЕТ СН'!$I$19</f>
        <v>446.68161588999999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29" t="s">
        <v>77</v>
      </c>
      <c r="B153" s="129"/>
      <c r="C153" s="129"/>
      <c r="D153" s="129"/>
      <c r="E153" s="129"/>
      <c r="F153" s="129"/>
      <c r="G153" s="129"/>
      <c r="H153" s="129"/>
      <c r="I153" s="129"/>
      <c r="J153" s="129"/>
      <c r="K153" s="129"/>
      <c r="L153" s="129"/>
      <c r="M153" s="129"/>
      <c r="N153" s="130" t="s">
        <v>29</v>
      </c>
      <c r="O153" s="130"/>
      <c r="P153" s="130"/>
      <c r="Q153" s="130"/>
      <c r="R153" s="130"/>
      <c r="S153" s="130"/>
      <c r="T153" s="130"/>
      <c r="U153" s="130"/>
      <c r="V153" s="40"/>
      <c r="W153" s="40"/>
      <c r="X153" s="40"/>
      <c r="Y153" s="40"/>
      <c r="Z153" s="40"/>
    </row>
    <row r="154" spans="1:26" ht="15.75" x14ac:dyDescent="0.25">
      <c r="A154" s="129"/>
      <c r="B154" s="129"/>
      <c r="C154" s="129"/>
      <c r="D154" s="129"/>
      <c r="E154" s="129"/>
      <c r="F154" s="129"/>
      <c r="G154" s="129"/>
      <c r="H154" s="129"/>
      <c r="I154" s="129"/>
      <c r="J154" s="129"/>
      <c r="K154" s="129"/>
      <c r="L154" s="129"/>
      <c r="M154" s="129"/>
      <c r="N154" s="131" t="s">
        <v>0</v>
      </c>
      <c r="O154" s="131"/>
      <c r="P154" s="131" t="s">
        <v>1</v>
      </c>
      <c r="Q154" s="131"/>
      <c r="R154" s="131" t="s">
        <v>2</v>
      </c>
      <c r="S154" s="131"/>
      <c r="T154" s="131" t="s">
        <v>3</v>
      </c>
      <c r="U154" s="131"/>
      <c r="V154" s="33"/>
      <c r="W154" s="33"/>
      <c r="X154" s="33"/>
      <c r="Y154" s="33"/>
    </row>
    <row r="155" spans="1:26" ht="15.75" x14ac:dyDescent="0.2">
      <c r="A155" s="129"/>
      <c r="B155" s="129"/>
      <c r="C155" s="129"/>
      <c r="D155" s="129"/>
      <c r="E155" s="129"/>
      <c r="F155" s="129"/>
      <c r="G155" s="129"/>
      <c r="H155" s="129"/>
      <c r="I155" s="129"/>
      <c r="J155" s="129"/>
      <c r="K155" s="129"/>
      <c r="L155" s="129"/>
      <c r="M155" s="129"/>
      <c r="N155" s="132">
        <f>СВЦЭМ!$D$12+'СЕТ СН'!$F$10-'СЕТ СН'!$F$20</f>
        <v>-35879.930029984971</v>
      </c>
      <c r="O155" s="133"/>
      <c r="P155" s="132">
        <f>СВЦЭМ!$D$12+'СЕТ СН'!$F$10-'СЕТ СН'!$G$20</f>
        <v>-68287.050029984966</v>
      </c>
      <c r="Q155" s="133"/>
      <c r="R155" s="132">
        <f>СВЦЭМ!$D$12+'СЕТ СН'!$F$10-'СЕТ СН'!$H$20</f>
        <v>-101666.37002998503</v>
      </c>
      <c r="S155" s="133"/>
      <c r="T155" s="132">
        <f>СВЦЭМ!$D$12+'СЕТ СН'!$F$10-'СЕТ СН'!$I$20</f>
        <v>-136047.08002998499</v>
      </c>
      <c r="U155" s="133"/>
      <c r="V155" s="41"/>
      <c r="W155" s="41"/>
      <c r="X155" s="41"/>
      <c r="Y155" s="41"/>
    </row>
    <row r="156" spans="1:26" x14ac:dyDescent="0.25">
      <c r="A156" s="135"/>
      <c r="B156" s="135"/>
      <c r="C156" s="135"/>
      <c r="D156" s="135"/>
      <c r="E156" s="135"/>
      <c r="F156" s="136"/>
      <c r="G156" s="136"/>
      <c r="H156" s="136"/>
      <c r="I156" s="136"/>
      <c r="J156" s="136"/>
      <c r="K156" s="136"/>
      <c r="L156" s="136"/>
      <c r="M156" s="136"/>
    </row>
    <row r="157" spans="1:26" ht="15.75" x14ac:dyDescent="0.25">
      <c r="A157" s="138" t="s">
        <v>78</v>
      </c>
      <c r="B157" s="139"/>
      <c r="C157" s="139"/>
      <c r="D157" s="139"/>
      <c r="E157" s="139"/>
      <c r="F157" s="139"/>
      <c r="G157" s="139"/>
      <c r="H157" s="139"/>
      <c r="I157" s="139"/>
      <c r="J157" s="139"/>
      <c r="K157" s="139"/>
      <c r="L157" s="139"/>
      <c r="M157" s="140"/>
      <c r="N157" s="130" t="s">
        <v>29</v>
      </c>
      <c r="O157" s="130"/>
      <c r="P157" s="130"/>
      <c r="Q157" s="130"/>
      <c r="R157" s="130"/>
      <c r="S157" s="130"/>
      <c r="T157" s="130"/>
      <c r="U157" s="130"/>
    </row>
    <row r="158" spans="1:26" ht="15.75" x14ac:dyDescent="0.25">
      <c r="A158" s="141"/>
      <c r="B158" s="142"/>
      <c r="C158" s="142"/>
      <c r="D158" s="142"/>
      <c r="E158" s="142"/>
      <c r="F158" s="142"/>
      <c r="G158" s="142"/>
      <c r="H158" s="142"/>
      <c r="I158" s="142"/>
      <c r="J158" s="142"/>
      <c r="K158" s="142"/>
      <c r="L158" s="142"/>
      <c r="M158" s="143"/>
      <c r="N158" s="131" t="s">
        <v>0</v>
      </c>
      <c r="O158" s="131"/>
      <c r="P158" s="131" t="s">
        <v>1</v>
      </c>
      <c r="Q158" s="131"/>
      <c r="R158" s="131" t="s">
        <v>2</v>
      </c>
      <c r="S158" s="131"/>
      <c r="T158" s="131" t="s">
        <v>3</v>
      </c>
      <c r="U158" s="131"/>
    </row>
    <row r="159" spans="1:26" ht="15.75" x14ac:dyDescent="0.25">
      <c r="A159" s="144"/>
      <c r="B159" s="145"/>
      <c r="C159" s="145"/>
      <c r="D159" s="145"/>
      <c r="E159" s="145"/>
      <c r="F159" s="145"/>
      <c r="G159" s="145"/>
      <c r="H159" s="145"/>
      <c r="I159" s="145"/>
      <c r="J159" s="145"/>
      <c r="K159" s="145"/>
      <c r="L159" s="145"/>
      <c r="M159" s="146"/>
      <c r="N159" s="137">
        <f>'СЕТ СН'!$F$7</f>
        <v>1548395.65</v>
      </c>
      <c r="O159" s="137"/>
      <c r="P159" s="137">
        <f>'СЕТ СН'!$G$7</f>
        <v>1254072.3799999999</v>
      </c>
      <c r="Q159" s="137"/>
      <c r="R159" s="137">
        <f>'СЕТ СН'!$H$7</f>
        <v>1469777.75</v>
      </c>
      <c r="S159" s="137"/>
      <c r="T159" s="137">
        <f>'СЕТ СН'!$I$7</f>
        <v>1217417.1100000001</v>
      </c>
      <c r="U159" s="137"/>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A40" sqref="A40:XFD42"/>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феврале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17" t="s">
        <v>40</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2.25" customHeight="1" x14ac:dyDescent="0.2">
      <c r="A4" s="117" t="s">
        <v>10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01.02.2018</v>
      </c>
      <c r="B12" s="37">
        <f>SUMIFS(СВЦЭМ!$D$34:$D$777,СВЦЭМ!$A$34:$A$777,$A12,СВЦЭМ!$B$34:$B$777,B$11)+'СЕТ СН'!$F$11+СВЦЭМ!$D$10+'СЕТ СН'!$F$5-'СЕТ СН'!$F$21</f>
        <v>3778.8220324899999</v>
      </c>
      <c r="C12" s="37">
        <f>SUMIFS(СВЦЭМ!$D$34:$D$777,СВЦЭМ!$A$34:$A$777,$A12,СВЦЭМ!$B$34:$B$777,C$11)+'СЕТ СН'!$F$11+СВЦЭМ!$D$10+'СЕТ СН'!$F$5-'СЕТ СН'!$F$21</f>
        <v>3815.2644312400002</v>
      </c>
      <c r="D12" s="37">
        <f>SUMIFS(СВЦЭМ!$D$34:$D$777,СВЦЭМ!$A$34:$A$777,$A12,СВЦЭМ!$B$34:$B$777,D$11)+'СЕТ СН'!$F$11+СВЦЭМ!$D$10+'СЕТ СН'!$F$5-'СЕТ СН'!$F$21</f>
        <v>3869.0841973900001</v>
      </c>
      <c r="E12" s="37">
        <f>SUMIFS(СВЦЭМ!$D$34:$D$777,СВЦЭМ!$A$34:$A$777,$A12,СВЦЭМ!$B$34:$B$777,E$11)+'СЕТ СН'!$F$11+СВЦЭМ!$D$10+'СЕТ СН'!$F$5-'СЕТ СН'!$F$21</f>
        <v>3884.2241164100001</v>
      </c>
      <c r="F12" s="37">
        <f>SUMIFS(СВЦЭМ!$D$34:$D$777,СВЦЭМ!$A$34:$A$777,$A12,СВЦЭМ!$B$34:$B$777,F$11)+'СЕТ СН'!$F$11+СВЦЭМ!$D$10+'СЕТ СН'!$F$5-'СЕТ СН'!$F$21</f>
        <v>3880.8251699400003</v>
      </c>
      <c r="G12" s="37">
        <f>SUMIFS(СВЦЭМ!$D$34:$D$777,СВЦЭМ!$A$34:$A$777,$A12,СВЦЭМ!$B$34:$B$777,G$11)+'СЕТ СН'!$F$11+СВЦЭМ!$D$10+'СЕТ СН'!$F$5-'СЕТ СН'!$F$21</f>
        <v>3857.39145779</v>
      </c>
      <c r="H12" s="37">
        <f>SUMIFS(СВЦЭМ!$D$34:$D$777,СВЦЭМ!$A$34:$A$777,$A12,СВЦЭМ!$B$34:$B$777,H$11)+'СЕТ СН'!$F$11+СВЦЭМ!$D$10+'СЕТ СН'!$F$5-'СЕТ СН'!$F$21</f>
        <v>3834.6311760000003</v>
      </c>
      <c r="I12" s="37">
        <f>SUMIFS(СВЦЭМ!$D$34:$D$777,СВЦЭМ!$A$34:$A$777,$A12,СВЦЭМ!$B$34:$B$777,I$11)+'СЕТ СН'!$F$11+СВЦЭМ!$D$10+'СЕТ СН'!$F$5-'СЕТ СН'!$F$21</f>
        <v>3746.8930712899996</v>
      </c>
      <c r="J12" s="37">
        <f>SUMIFS(СВЦЭМ!$D$34:$D$777,СВЦЭМ!$A$34:$A$777,$A12,СВЦЭМ!$B$34:$B$777,J$11)+'СЕТ СН'!$F$11+СВЦЭМ!$D$10+'СЕТ СН'!$F$5-'СЕТ СН'!$F$21</f>
        <v>3696.2333196699997</v>
      </c>
      <c r="K12" s="37">
        <f>SUMIFS(СВЦЭМ!$D$34:$D$777,СВЦЭМ!$A$34:$A$777,$A12,СВЦЭМ!$B$34:$B$777,K$11)+'СЕТ СН'!$F$11+СВЦЭМ!$D$10+'СЕТ СН'!$F$5-'СЕТ СН'!$F$21</f>
        <v>3677.3479429900003</v>
      </c>
      <c r="L12" s="37">
        <f>SUMIFS(СВЦЭМ!$D$34:$D$777,СВЦЭМ!$A$34:$A$777,$A12,СВЦЭМ!$B$34:$B$777,L$11)+'СЕТ СН'!$F$11+СВЦЭМ!$D$10+'СЕТ СН'!$F$5-'СЕТ СН'!$F$21</f>
        <v>3663.4800647500001</v>
      </c>
      <c r="M12" s="37">
        <f>SUMIFS(СВЦЭМ!$D$34:$D$777,СВЦЭМ!$A$34:$A$777,$A12,СВЦЭМ!$B$34:$B$777,M$11)+'СЕТ СН'!$F$11+СВЦЭМ!$D$10+'СЕТ СН'!$F$5-'СЕТ СН'!$F$21</f>
        <v>3669.6313616499997</v>
      </c>
      <c r="N12" s="37">
        <f>SUMIFS(СВЦЭМ!$D$34:$D$777,СВЦЭМ!$A$34:$A$777,$A12,СВЦЭМ!$B$34:$B$777,N$11)+'СЕТ СН'!$F$11+СВЦЭМ!$D$10+'СЕТ СН'!$F$5-'СЕТ СН'!$F$21</f>
        <v>3672.0846867000005</v>
      </c>
      <c r="O12" s="37">
        <f>SUMIFS(СВЦЭМ!$D$34:$D$777,СВЦЭМ!$A$34:$A$777,$A12,СВЦЭМ!$B$34:$B$777,O$11)+'СЕТ СН'!$F$11+СВЦЭМ!$D$10+'СЕТ СН'!$F$5-'СЕТ СН'!$F$21</f>
        <v>3679.0165134000003</v>
      </c>
      <c r="P12" s="37">
        <f>SUMIFS(СВЦЭМ!$D$34:$D$777,СВЦЭМ!$A$34:$A$777,$A12,СВЦЭМ!$B$34:$B$777,P$11)+'СЕТ СН'!$F$11+СВЦЭМ!$D$10+'СЕТ СН'!$F$5-'СЕТ СН'!$F$21</f>
        <v>3690.7658315499998</v>
      </c>
      <c r="Q12" s="37">
        <f>SUMIFS(СВЦЭМ!$D$34:$D$777,СВЦЭМ!$A$34:$A$777,$A12,СВЦЭМ!$B$34:$B$777,Q$11)+'СЕТ СН'!$F$11+СВЦЭМ!$D$10+'СЕТ СН'!$F$5-'СЕТ СН'!$F$21</f>
        <v>3701.5443792399997</v>
      </c>
      <c r="R12" s="37">
        <f>SUMIFS(СВЦЭМ!$D$34:$D$777,СВЦЭМ!$A$34:$A$777,$A12,СВЦЭМ!$B$34:$B$777,R$11)+'СЕТ СН'!$F$11+СВЦЭМ!$D$10+'СЕТ СН'!$F$5-'СЕТ СН'!$F$21</f>
        <v>3703.6453651500001</v>
      </c>
      <c r="S12" s="37">
        <f>SUMIFS(СВЦЭМ!$D$34:$D$777,СВЦЭМ!$A$34:$A$777,$A12,СВЦЭМ!$B$34:$B$777,S$11)+'СЕТ СН'!$F$11+СВЦЭМ!$D$10+'СЕТ СН'!$F$5-'СЕТ СН'!$F$21</f>
        <v>3699.7591714799996</v>
      </c>
      <c r="T12" s="37">
        <f>SUMIFS(СВЦЭМ!$D$34:$D$777,СВЦЭМ!$A$34:$A$777,$A12,СВЦЭМ!$B$34:$B$777,T$11)+'СЕТ СН'!$F$11+СВЦЭМ!$D$10+'СЕТ СН'!$F$5-'СЕТ СН'!$F$21</f>
        <v>3662.4088828999998</v>
      </c>
      <c r="U12" s="37">
        <f>SUMIFS(СВЦЭМ!$D$34:$D$777,СВЦЭМ!$A$34:$A$777,$A12,СВЦЭМ!$B$34:$B$777,U$11)+'СЕТ СН'!$F$11+СВЦЭМ!$D$10+'СЕТ СН'!$F$5-'СЕТ СН'!$F$21</f>
        <v>3655.69509866</v>
      </c>
      <c r="V12" s="37">
        <f>SUMIFS(СВЦЭМ!$D$34:$D$777,СВЦЭМ!$A$34:$A$777,$A12,СВЦЭМ!$B$34:$B$777,V$11)+'СЕТ СН'!$F$11+СВЦЭМ!$D$10+'СЕТ СН'!$F$5-'СЕТ СН'!$F$21</f>
        <v>3660.0375400899998</v>
      </c>
      <c r="W12" s="37">
        <f>SUMIFS(СВЦЭМ!$D$34:$D$777,СВЦЭМ!$A$34:$A$777,$A12,СВЦЭМ!$B$34:$B$777,W$11)+'СЕТ СН'!$F$11+СВЦЭМ!$D$10+'СЕТ СН'!$F$5-'СЕТ СН'!$F$21</f>
        <v>3664.45827796</v>
      </c>
      <c r="X12" s="37">
        <f>SUMIFS(СВЦЭМ!$D$34:$D$777,СВЦЭМ!$A$34:$A$777,$A12,СВЦЭМ!$B$34:$B$777,X$11)+'СЕТ СН'!$F$11+СВЦЭМ!$D$10+'СЕТ СН'!$F$5-'СЕТ СН'!$F$21</f>
        <v>3676.1252438699998</v>
      </c>
      <c r="Y12" s="37">
        <f>SUMIFS(СВЦЭМ!$D$34:$D$777,СВЦЭМ!$A$34:$A$777,$A12,СВЦЭМ!$B$34:$B$777,Y$11)+'СЕТ СН'!$F$11+СВЦЭМ!$D$10+'СЕТ СН'!$F$5-'СЕТ СН'!$F$21</f>
        <v>3749.1850241899997</v>
      </c>
      <c r="AA12" s="46"/>
    </row>
    <row r="13" spans="1:27" ht="15.75" x14ac:dyDescent="0.2">
      <c r="A13" s="36">
        <f>A12+1</f>
        <v>43133</v>
      </c>
      <c r="B13" s="37">
        <f>SUMIFS(СВЦЭМ!$D$34:$D$777,СВЦЭМ!$A$34:$A$777,$A13,СВЦЭМ!$B$34:$B$777,B$11)+'СЕТ СН'!$F$11+СВЦЭМ!$D$10+'СЕТ СН'!$F$5-'СЕТ СН'!$F$21</f>
        <v>3803.0864998299999</v>
      </c>
      <c r="C13" s="37">
        <f>SUMIFS(СВЦЭМ!$D$34:$D$777,СВЦЭМ!$A$34:$A$777,$A13,СВЦЭМ!$B$34:$B$777,C$11)+'СЕТ СН'!$F$11+СВЦЭМ!$D$10+'СЕТ СН'!$F$5-'СЕТ СН'!$F$21</f>
        <v>3842.4161894800004</v>
      </c>
      <c r="D13" s="37">
        <f>SUMIFS(СВЦЭМ!$D$34:$D$777,СВЦЭМ!$A$34:$A$777,$A13,СВЦЭМ!$B$34:$B$777,D$11)+'СЕТ СН'!$F$11+СВЦЭМ!$D$10+'СЕТ СН'!$F$5-'СЕТ СН'!$F$21</f>
        <v>3906.3807311599999</v>
      </c>
      <c r="E13" s="37">
        <f>SUMIFS(СВЦЭМ!$D$34:$D$777,СВЦЭМ!$A$34:$A$777,$A13,СВЦЭМ!$B$34:$B$777,E$11)+'СЕТ СН'!$F$11+СВЦЭМ!$D$10+'СЕТ СН'!$F$5-'СЕТ СН'!$F$21</f>
        <v>3919.3772536499996</v>
      </c>
      <c r="F13" s="37">
        <f>SUMIFS(СВЦЭМ!$D$34:$D$777,СВЦЭМ!$A$34:$A$777,$A13,СВЦЭМ!$B$34:$B$777,F$11)+'СЕТ СН'!$F$11+СВЦЭМ!$D$10+'СЕТ СН'!$F$5-'СЕТ СН'!$F$21</f>
        <v>3918.0984234000002</v>
      </c>
      <c r="G13" s="37">
        <f>SUMIFS(СВЦЭМ!$D$34:$D$777,СВЦЭМ!$A$34:$A$777,$A13,СВЦЭМ!$B$34:$B$777,G$11)+'СЕТ СН'!$F$11+СВЦЭМ!$D$10+'СЕТ СН'!$F$5-'СЕТ СН'!$F$21</f>
        <v>3894.5673713199999</v>
      </c>
      <c r="H13" s="37">
        <f>SUMIFS(СВЦЭМ!$D$34:$D$777,СВЦЭМ!$A$34:$A$777,$A13,СВЦЭМ!$B$34:$B$777,H$11)+'СЕТ СН'!$F$11+СВЦЭМ!$D$10+'СЕТ СН'!$F$5-'СЕТ СН'!$F$21</f>
        <v>3829.4067799500003</v>
      </c>
      <c r="I13" s="37">
        <f>SUMIFS(СВЦЭМ!$D$34:$D$777,СВЦЭМ!$A$34:$A$777,$A13,СВЦЭМ!$B$34:$B$777,I$11)+'СЕТ СН'!$F$11+СВЦЭМ!$D$10+'СЕТ СН'!$F$5-'СЕТ СН'!$F$21</f>
        <v>3740.94493044</v>
      </c>
      <c r="J13" s="37">
        <f>SUMIFS(СВЦЭМ!$D$34:$D$777,СВЦЭМ!$A$34:$A$777,$A13,СВЦЭМ!$B$34:$B$777,J$11)+'СЕТ СН'!$F$11+СВЦЭМ!$D$10+'СЕТ СН'!$F$5-'СЕТ СН'!$F$21</f>
        <v>3677.7593492199999</v>
      </c>
      <c r="K13" s="37">
        <f>SUMIFS(СВЦЭМ!$D$34:$D$777,СВЦЭМ!$A$34:$A$777,$A13,СВЦЭМ!$B$34:$B$777,K$11)+'СЕТ СН'!$F$11+СВЦЭМ!$D$10+'СЕТ СН'!$F$5-'СЕТ СН'!$F$21</f>
        <v>3637.7654063499999</v>
      </c>
      <c r="L13" s="37">
        <f>SUMIFS(СВЦЭМ!$D$34:$D$777,СВЦЭМ!$A$34:$A$777,$A13,СВЦЭМ!$B$34:$B$777,L$11)+'СЕТ СН'!$F$11+СВЦЭМ!$D$10+'СЕТ СН'!$F$5-'СЕТ СН'!$F$21</f>
        <v>3625.1903818300002</v>
      </c>
      <c r="M13" s="37">
        <f>SUMIFS(СВЦЭМ!$D$34:$D$777,СВЦЭМ!$A$34:$A$777,$A13,СВЦЭМ!$B$34:$B$777,M$11)+'СЕТ СН'!$F$11+СВЦЭМ!$D$10+'СЕТ СН'!$F$5-'СЕТ СН'!$F$21</f>
        <v>3635.0695904700001</v>
      </c>
      <c r="N13" s="37">
        <f>SUMIFS(СВЦЭМ!$D$34:$D$777,СВЦЭМ!$A$34:$A$777,$A13,СВЦЭМ!$B$34:$B$777,N$11)+'СЕТ СН'!$F$11+СВЦЭМ!$D$10+'СЕТ СН'!$F$5-'СЕТ СН'!$F$21</f>
        <v>3653.5950244800001</v>
      </c>
      <c r="O13" s="37">
        <f>SUMIFS(СВЦЭМ!$D$34:$D$777,СВЦЭМ!$A$34:$A$777,$A13,СВЦЭМ!$B$34:$B$777,O$11)+'СЕТ СН'!$F$11+СВЦЭМ!$D$10+'СЕТ СН'!$F$5-'СЕТ СН'!$F$21</f>
        <v>3663.42552277</v>
      </c>
      <c r="P13" s="37">
        <f>SUMIFS(СВЦЭМ!$D$34:$D$777,СВЦЭМ!$A$34:$A$777,$A13,СВЦЭМ!$B$34:$B$777,P$11)+'СЕТ СН'!$F$11+СВЦЭМ!$D$10+'СЕТ СН'!$F$5-'СЕТ СН'!$F$21</f>
        <v>3678.7278462199997</v>
      </c>
      <c r="Q13" s="37">
        <f>SUMIFS(СВЦЭМ!$D$34:$D$777,СВЦЭМ!$A$34:$A$777,$A13,СВЦЭМ!$B$34:$B$777,Q$11)+'СЕТ СН'!$F$11+СВЦЭМ!$D$10+'СЕТ СН'!$F$5-'СЕТ СН'!$F$21</f>
        <v>3688.1368846</v>
      </c>
      <c r="R13" s="37">
        <f>SUMIFS(СВЦЭМ!$D$34:$D$777,СВЦЭМ!$A$34:$A$777,$A13,СВЦЭМ!$B$34:$B$777,R$11)+'СЕТ СН'!$F$11+СВЦЭМ!$D$10+'СЕТ СН'!$F$5-'СЕТ СН'!$F$21</f>
        <v>3700.2786140000003</v>
      </c>
      <c r="S13" s="37">
        <f>SUMIFS(СВЦЭМ!$D$34:$D$777,СВЦЭМ!$A$34:$A$777,$A13,СВЦЭМ!$B$34:$B$777,S$11)+'СЕТ СН'!$F$11+СВЦЭМ!$D$10+'СЕТ СН'!$F$5-'СЕТ СН'!$F$21</f>
        <v>3693.0173058699997</v>
      </c>
      <c r="T13" s="37">
        <f>SUMIFS(СВЦЭМ!$D$34:$D$777,СВЦЭМ!$A$34:$A$777,$A13,СВЦЭМ!$B$34:$B$777,T$11)+'СЕТ СН'!$F$11+СВЦЭМ!$D$10+'СЕТ СН'!$F$5-'СЕТ СН'!$F$21</f>
        <v>3655.2872758500002</v>
      </c>
      <c r="U13" s="37">
        <f>SUMIFS(СВЦЭМ!$D$34:$D$777,СВЦЭМ!$A$34:$A$777,$A13,СВЦЭМ!$B$34:$B$777,U$11)+'СЕТ СН'!$F$11+СВЦЭМ!$D$10+'СЕТ СН'!$F$5-'СЕТ СН'!$F$21</f>
        <v>3636.8022168800003</v>
      </c>
      <c r="V13" s="37">
        <f>SUMIFS(СВЦЭМ!$D$34:$D$777,СВЦЭМ!$A$34:$A$777,$A13,СВЦЭМ!$B$34:$B$777,V$11)+'СЕТ СН'!$F$11+СВЦЭМ!$D$10+'СЕТ СН'!$F$5-'СЕТ СН'!$F$21</f>
        <v>3646.2476573199997</v>
      </c>
      <c r="W13" s="37">
        <f>SUMIFS(СВЦЭМ!$D$34:$D$777,СВЦЭМ!$A$34:$A$777,$A13,СВЦЭМ!$B$34:$B$777,W$11)+'СЕТ СН'!$F$11+СВЦЭМ!$D$10+'СЕТ СН'!$F$5-'СЕТ СН'!$F$21</f>
        <v>3663.6359366399997</v>
      </c>
      <c r="X13" s="37">
        <f>SUMIFS(СВЦЭМ!$D$34:$D$777,СВЦЭМ!$A$34:$A$777,$A13,СВЦЭМ!$B$34:$B$777,X$11)+'СЕТ СН'!$F$11+СВЦЭМ!$D$10+'СЕТ СН'!$F$5-'СЕТ СН'!$F$21</f>
        <v>3684.1359922200004</v>
      </c>
      <c r="Y13" s="37">
        <f>SUMIFS(СВЦЭМ!$D$34:$D$777,СВЦЭМ!$A$34:$A$777,$A13,СВЦЭМ!$B$34:$B$777,Y$11)+'СЕТ СН'!$F$11+СВЦЭМ!$D$10+'СЕТ СН'!$F$5-'СЕТ СН'!$F$21</f>
        <v>3743.6650320499998</v>
      </c>
    </row>
    <row r="14" spans="1:27" ht="15.75" x14ac:dyDescent="0.2">
      <c r="A14" s="36">
        <f t="shared" ref="A14:A42" si="0">A13+1</f>
        <v>43134</v>
      </c>
      <c r="B14" s="37">
        <f>SUMIFS(СВЦЭМ!$D$34:$D$777,СВЦЭМ!$A$34:$A$777,$A14,СВЦЭМ!$B$34:$B$777,B$11)+'СЕТ СН'!$F$11+СВЦЭМ!$D$10+'СЕТ СН'!$F$5-'СЕТ СН'!$F$21</f>
        <v>3780.3045654599996</v>
      </c>
      <c r="C14" s="37">
        <f>SUMIFS(СВЦЭМ!$D$34:$D$777,СВЦЭМ!$A$34:$A$777,$A14,СВЦЭМ!$B$34:$B$777,C$11)+'СЕТ СН'!$F$11+СВЦЭМ!$D$10+'СЕТ СН'!$F$5-'СЕТ СН'!$F$21</f>
        <v>3817.9819220800005</v>
      </c>
      <c r="D14" s="37">
        <f>SUMIFS(СВЦЭМ!$D$34:$D$777,СВЦЭМ!$A$34:$A$777,$A14,СВЦЭМ!$B$34:$B$777,D$11)+'СЕТ СН'!$F$11+СВЦЭМ!$D$10+'СЕТ СН'!$F$5-'СЕТ СН'!$F$21</f>
        <v>3882.4045777400001</v>
      </c>
      <c r="E14" s="37">
        <f>SUMIFS(СВЦЭМ!$D$34:$D$777,СВЦЭМ!$A$34:$A$777,$A14,СВЦЭМ!$B$34:$B$777,E$11)+'СЕТ СН'!$F$11+СВЦЭМ!$D$10+'СЕТ СН'!$F$5-'СЕТ СН'!$F$21</f>
        <v>3892.1486397599997</v>
      </c>
      <c r="F14" s="37">
        <f>SUMIFS(СВЦЭМ!$D$34:$D$777,СВЦЭМ!$A$34:$A$777,$A14,СВЦЭМ!$B$34:$B$777,F$11)+'СЕТ СН'!$F$11+СВЦЭМ!$D$10+'СЕТ СН'!$F$5-'СЕТ СН'!$F$21</f>
        <v>3897.5499052299997</v>
      </c>
      <c r="G14" s="37">
        <f>SUMIFS(СВЦЭМ!$D$34:$D$777,СВЦЭМ!$A$34:$A$777,$A14,СВЦЭМ!$B$34:$B$777,G$11)+'СЕТ СН'!$F$11+СВЦЭМ!$D$10+'СЕТ СН'!$F$5-'СЕТ СН'!$F$21</f>
        <v>3878.0357373399997</v>
      </c>
      <c r="H14" s="37">
        <f>SUMIFS(СВЦЭМ!$D$34:$D$777,СВЦЭМ!$A$34:$A$777,$A14,СВЦЭМ!$B$34:$B$777,H$11)+'СЕТ СН'!$F$11+СВЦЭМ!$D$10+'СЕТ СН'!$F$5-'СЕТ СН'!$F$21</f>
        <v>3853.26611705</v>
      </c>
      <c r="I14" s="37">
        <f>SUMIFS(СВЦЭМ!$D$34:$D$777,СВЦЭМ!$A$34:$A$777,$A14,СВЦЭМ!$B$34:$B$777,I$11)+'СЕТ СН'!$F$11+СВЦЭМ!$D$10+'СЕТ СН'!$F$5-'СЕТ СН'!$F$21</f>
        <v>3777.3390000499999</v>
      </c>
      <c r="J14" s="37">
        <f>SUMIFS(СВЦЭМ!$D$34:$D$777,СВЦЭМ!$A$34:$A$777,$A14,СВЦЭМ!$B$34:$B$777,J$11)+'СЕТ СН'!$F$11+СВЦЭМ!$D$10+'СЕТ СН'!$F$5-'СЕТ СН'!$F$21</f>
        <v>3718.6978742899996</v>
      </c>
      <c r="K14" s="37">
        <f>SUMIFS(СВЦЭМ!$D$34:$D$777,СВЦЭМ!$A$34:$A$777,$A14,СВЦЭМ!$B$34:$B$777,K$11)+'СЕТ СН'!$F$11+СВЦЭМ!$D$10+'СЕТ СН'!$F$5-'СЕТ СН'!$F$21</f>
        <v>3668.6896803200002</v>
      </c>
      <c r="L14" s="37">
        <f>SUMIFS(СВЦЭМ!$D$34:$D$777,СВЦЭМ!$A$34:$A$777,$A14,СВЦЭМ!$B$34:$B$777,L$11)+'СЕТ СН'!$F$11+СВЦЭМ!$D$10+'СЕТ СН'!$F$5-'СЕТ СН'!$F$21</f>
        <v>3636.4091370199999</v>
      </c>
      <c r="M14" s="37">
        <f>SUMIFS(СВЦЭМ!$D$34:$D$777,СВЦЭМ!$A$34:$A$777,$A14,СВЦЭМ!$B$34:$B$777,M$11)+'СЕТ СН'!$F$11+СВЦЭМ!$D$10+'СЕТ СН'!$F$5-'СЕТ СН'!$F$21</f>
        <v>3637.1121435800001</v>
      </c>
      <c r="N14" s="37">
        <f>SUMIFS(СВЦЭМ!$D$34:$D$777,СВЦЭМ!$A$34:$A$777,$A14,СВЦЭМ!$B$34:$B$777,N$11)+'СЕТ СН'!$F$11+СВЦЭМ!$D$10+'СЕТ СН'!$F$5-'СЕТ СН'!$F$21</f>
        <v>3644.1352363700003</v>
      </c>
      <c r="O14" s="37">
        <f>SUMIFS(СВЦЭМ!$D$34:$D$777,СВЦЭМ!$A$34:$A$777,$A14,СВЦЭМ!$B$34:$B$777,O$11)+'СЕТ СН'!$F$11+СВЦЭМ!$D$10+'СЕТ СН'!$F$5-'СЕТ СН'!$F$21</f>
        <v>3653.6300277599998</v>
      </c>
      <c r="P14" s="37">
        <f>SUMIFS(СВЦЭМ!$D$34:$D$777,СВЦЭМ!$A$34:$A$777,$A14,СВЦЭМ!$B$34:$B$777,P$11)+'СЕТ СН'!$F$11+СВЦЭМ!$D$10+'СЕТ СН'!$F$5-'СЕТ СН'!$F$21</f>
        <v>3667.2974227399995</v>
      </c>
      <c r="Q14" s="37">
        <f>SUMIFS(СВЦЭМ!$D$34:$D$777,СВЦЭМ!$A$34:$A$777,$A14,СВЦЭМ!$B$34:$B$777,Q$11)+'СЕТ СН'!$F$11+СВЦЭМ!$D$10+'СЕТ СН'!$F$5-'СЕТ СН'!$F$21</f>
        <v>3678.1755930000004</v>
      </c>
      <c r="R14" s="37">
        <f>SUMIFS(СВЦЭМ!$D$34:$D$777,СВЦЭМ!$A$34:$A$777,$A14,СВЦЭМ!$B$34:$B$777,R$11)+'СЕТ СН'!$F$11+СВЦЭМ!$D$10+'СЕТ СН'!$F$5-'СЕТ СН'!$F$21</f>
        <v>3680.4222438199999</v>
      </c>
      <c r="S14" s="37">
        <f>SUMIFS(СВЦЭМ!$D$34:$D$777,СВЦЭМ!$A$34:$A$777,$A14,СВЦЭМ!$B$34:$B$777,S$11)+'СЕТ СН'!$F$11+СВЦЭМ!$D$10+'СЕТ СН'!$F$5-'СЕТ СН'!$F$21</f>
        <v>3668.2058474199998</v>
      </c>
      <c r="T14" s="37">
        <f>SUMIFS(СВЦЭМ!$D$34:$D$777,СВЦЭМ!$A$34:$A$777,$A14,СВЦЭМ!$B$34:$B$777,T$11)+'СЕТ СН'!$F$11+СВЦЭМ!$D$10+'СЕТ СН'!$F$5-'СЕТ СН'!$F$21</f>
        <v>3636.5476684</v>
      </c>
      <c r="U14" s="37">
        <f>SUMIFS(СВЦЭМ!$D$34:$D$777,СВЦЭМ!$A$34:$A$777,$A14,СВЦЭМ!$B$34:$B$777,U$11)+'СЕТ СН'!$F$11+СВЦЭМ!$D$10+'СЕТ СН'!$F$5-'СЕТ СН'!$F$21</f>
        <v>3628.3455215300005</v>
      </c>
      <c r="V14" s="37">
        <f>SUMIFS(СВЦЭМ!$D$34:$D$777,СВЦЭМ!$A$34:$A$777,$A14,СВЦЭМ!$B$34:$B$777,V$11)+'СЕТ СН'!$F$11+СВЦЭМ!$D$10+'СЕТ СН'!$F$5-'СЕТ СН'!$F$21</f>
        <v>3637.8855273100003</v>
      </c>
      <c r="W14" s="37">
        <f>SUMIFS(СВЦЭМ!$D$34:$D$777,СВЦЭМ!$A$34:$A$777,$A14,СВЦЭМ!$B$34:$B$777,W$11)+'СЕТ СН'!$F$11+СВЦЭМ!$D$10+'СЕТ СН'!$F$5-'СЕТ СН'!$F$21</f>
        <v>3655.1547876099999</v>
      </c>
      <c r="X14" s="37">
        <f>SUMIFS(СВЦЭМ!$D$34:$D$777,СВЦЭМ!$A$34:$A$777,$A14,СВЦЭМ!$B$34:$B$777,X$11)+'СЕТ СН'!$F$11+СВЦЭМ!$D$10+'СЕТ СН'!$F$5-'СЕТ СН'!$F$21</f>
        <v>3681.9395682500003</v>
      </c>
      <c r="Y14" s="37">
        <f>SUMIFS(СВЦЭМ!$D$34:$D$777,СВЦЭМ!$A$34:$A$777,$A14,СВЦЭМ!$B$34:$B$777,Y$11)+'СЕТ СН'!$F$11+СВЦЭМ!$D$10+'СЕТ СН'!$F$5-'СЕТ СН'!$F$21</f>
        <v>3753.1616886999996</v>
      </c>
    </row>
    <row r="15" spans="1:27" ht="15.75" x14ac:dyDescent="0.2">
      <c r="A15" s="36">
        <f t="shared" si="0"/>
        <v>43135</v>
      </c>
      <c r="B15" s="37">
        <f>SUMIFS(СВЦЭМ!$D$34:$D$777,СВЦЭМ!$A$34:$A$777,$A15,СВЦЭМ!$B$34:$B$777,B$11)+'СЕТ СН'!$F$11+СВЦЭМ!$D$10+'СЕТ СН'!$F$5-'СЕТ СН'!$F$21</f>
        <v>3755.54586058</v>
      </c>
      <c r="C15" s="37">
        <f>SUMIFS(СВЦЭМ!$D$34:$D$777,СВЦЭМ!$A$34:$A$777,$A15,СВЦЭМ!$B$34:$B$777,C$11)+'СЕТ СН'!$F$11+СВЦЭМ!$D$10+'СЕТ СН'!$F$5-'СЕТ СН'!$F$21</f>
        <v>3772.6529560599997</v>
      </c>
      <c r="D15" s="37">
        <f>SUMIFS(СВЦЭМ!$D$34:$D$777,СВЦЭМ!$A$34:$A$777,$A15,СВЦЭМ!$B$34:$B$777,D$11)+'СЕТ СН'!$F$11+СВЦЭМ!$D$10+'СЕТ СН'!$F$5-'СЕТ СН'!$F$21</f>
        <v>3839.8032424099997</v>
      </c>
      <c r="E15" s="37">
        <f>SUMIFS(СВЦЭМ!$D$34:$D$777,СВЦЭМ!$A$34:$A$777,$A15,СВЦЭМ!$B$34:$B$777,E$11)+'СЕТ СН'!$F$11+СВЦЭМ!$D$10+'СЕТ СН'!$F$5-'СЕТ СН'!$F$21</f>
        <v>3846.21092989</v>
      </c>
      <c r="F15" s="37">
        <f>SUMIFS(СВЦЭМ!$D$34:$D$777,СВЦЭМ!$A$34:$A$777,$A15,СВЦЭМ!$B$34:$B$777,F$11)+'СЕТ СН'!$F$11+СВЦЭМ!$D$10+'СЕТ СН'!$F$5-'СЕТ СН'!$F$21</f>
        <v>3847.7481204800001</v>
      </c>
      <c r="G15" s="37">
        <f>SUMIFS(СВЦЭМ!$D$34:$D$777,СВЦЭМ!$A$34:$A$777,$A15,СВЦЭМ!$B$34:$B$777,G$11)+'СЕТ СН'!$F$11+СВЦЭМ!$D$10+'СЕТ СН'!$F$5-'СЕТ СН'!$F$21</f>
        <v>3837.9983975600003</v>
      </c>
      <c r="H15" s="37">
        <f>SUMIFS(СВЦЭМ!$D$34:$D$777,СВЦЭМ!$A$34:$A$777,$A15,СВЦЭМ!$B$34:$B$777,H$11)+'СЕТ СН'!$F$11+СВЦЭМ!$D$10+'СЕТ СН'!$F$5-'СЕТ СН'!$F$21</f>
        <v>3818.1864981399999</v>
      </c>
      <c r="I15" s="37">
        <f>SUMIFS(СВЦЭМ!$D$34:$D$777,СВЦЭМ!$A$34:$A$777,$A15,СВЦЭМ!$B$34:$B$777,I$11)+'СЕТ СН'!$F$11+СВЦЭМ!$D$10+'СЕТ СН'!$F$5-'СЕТ СН'!$F$21</f>
        <v>3754.7620209000002</v>
      </c>
      <c r="J15" s="37">
        <f>SUMIFS(СВЦЭМ!$D$34:$D$777,СВЦЭМ!$A$34:$A$777,$A15,СВЦЭМ!$B$34:$B$777,J$11)+'СЕТ СН'!$F$11+СВЦЭМ!$D$10+'СЕТ СН'!$F$5-'СЕТ СН'!$F$21</f>
        <v>3712.9016256299997</v>
      </c>
      <c r="K15" s="37">
        <f>SUMIFS(СВЦЭМ!$D$34:$D$777,СВЦЭМ!$A$34:$A$777,$A15,СВЦЭМ!$B$34:$B$777,K$11)+'СЕТ СН'!$F$11+СВЦЭМ!$D$10+'СЕТ СН'!$F$5-'СЕТ СН'!$F$21</f>
        <v>3660.6306347100003</v>
      </c>
      <c r="L15" s="37">
        <f>SUMIFS(СВЦЭМ!$D$34:$D$777,СВЦЭМ!$A$34:$A$777,$A15,СВЦЭМ!$B$34:$B$777,L$11)+'СЕТ СН'!$F$11+СВЦЭМ!$D$10+'СЕТ СН'!$F$5-'СЕТ СН'!$F$21</f>
        <v>3618.4663421800001</v>
      </c>
      <c r="M15" s="37">
        <f>SUMIFS(СВЦЭМ!$D$34:$D$777,СВЦЭМ!$A$34:$A$777,$A15,СВЦЭМ!$B$34:$B$777,M$11)+'СЕТ СН'!$F$11+СВЦЭМ!$D$10+'СЕТ СН'!$F$5-'СЕТ СН'!$F$21</f>
        <v>3612.2594937400004</v>
      </c>
      <c r="N15" s="37">
        <f>SUMIFS(СВЦЭМ!$D$34:$D$777,СВЦЭМ!$A$34:$A$777,$A15,СВЦЭМ!$B$34:$B$777,N$11)+'СЕТ СН'!$F$11+СВЦЭМ!$D$10+'СЕТ СН'!$F$5-'СЕТ СН'!$F$21</f>
        <v>3626.3529823900003</v>
      </c>
      <c r="O15" s="37">
        <f>SUMIFS(СВЦЭМ!$D$34:$D$777,СВЦЭМ!$A$34:$A$777,$A15,СВЦЭМ!$B$34:$B$777,O$11)+'СЕТ СН'!$F$11+СВЦЭМ!$D$10+'СЕТ СН'!$F$5-'СЕТ СН'!$F$21</f>
        <v>3638.4574392899999</v>
      </c>
      <c r="P15" s="37">
        <f>SUMIFS(СВЦЭМ!$D$34:$D$777,СВЦЭМ!$A$34:$A$777,$A15,СВЦЭМ!$B$34:$B$777,P$11)+'СЕТ СН'!$F$11+СВЦЭМ!$D$10+'СЕТ СН'!$F$5-'СЕТ СН'!$F$21</f>
        <v>3646.39027072</v>
      </c>
      <c r="Q15" s="37">
        <f>SUMIFS(СВЦЭМ!$D$34:$D$777,СВЦЭМ!$A$34:$A$777,$A15,СВЦЭМ!$B$34:$B$777,Q$11)+'СЕТ СН'!$F$11+СВЦЭМ!$D$10+'СЕТ СН'!$F$5-'СЕТ СН'!$F$21</f>
        <v>3652.4925303799996</v>
      </c>
      <c r="R15" s="37">
        <f>SUMIFS(СВЦЭМ!$D$34:$D$777,СВЦЭМ!$A$34:$A$777,$A15,СВЦЭМ!$B$34:$B$777,R$11)+'СЕТ СН'!$F$11+СВЦЭМ!$D$10+'СЕТ СН'!$F$5-'СЕТ СН'!$F$21</f>
        <v>3653.9221319399999</v>
      </c>
      <c r="S15" s="37">
        <f>SUMIFS(СВЦЭМ!$D$34:$D$777,СВЦЭМ!$A$34:$A$777,$A15,СВЦЭМ!$B$34:$B$777,S$11)+'СЕТ СН'!$F$11+СВЦЭМ!$D$10+'СЕТ СН'!$F$5-'СЕТ СН'!$F$21</f>
        <v>3642.8477313899998</v>
      </c>
      <c r="T15" s="37">
        <f>SUMIFS(СВЦЭМ!$D$34:$D$777,СВЦЭМ!$A$34:$A$777,$A15,СВЦЭМ!$B$34:$B$777,T$11)+'СЕТ СН'!$F$11+СВЦЭМ!$D$10+'СЕТ СН'!$F$5-'СЕТ СН'!$F$21</f>
        <v>3631.7156365200003</v>
      </c>
      <c r="U15" s="37">
        <f>SUMIFS(СВЦЭМ!$D$34:$D$777,СВЦЭМ!$A$34:$A$777,$A15,СВЦЭМ!$B$34:$B$777,U$11)+'СЕТ СН'!$F$11+СВЦЭМ!$D$10+'СЕТ СН'!$F$5-'СЕТ СН'!$F$21</f>
        <v>3637.4232999000001</v>
      </c>
      <c r="V15" s="37">
        <f>SUMIFS(СВЦЭМ!$D$34:$D$777,СВЦЭМ!$A$34:$A$777,$A15,СВЦЭМ!$B$34:$B$777,V$11)+'СЕТ СН'!$F$11+СВЦЭМ!$D$10+'СЕТ СН'!$F$5-'СЕТ СН'!$F$21</f>
        <v>3624.7199239400002</v>
      </c>
      <c r="W15" s="37">
        <f>SUMIFS(СВЦЭМ!$D$34:$D$777,СВЦЭМ!$A$34:$A$777,$A15,СВЦЭМ!$B$34:$B$777,W$11)+'СЕТ СН'!$F$11+СВЦЭМ!$D$10+'СЕТ СН'!$F$5-'СЕТ СН'!$F$21</f>
        <v>3609.74567187</v>
      </c>
      <c r="X15" s="37">
        <f>SUMIFS(СВЦЭМ!$D$34:$D$777,СВЦЭМ!$A$34:$A$777,$A15,СВЦЭМ!$B$34:$B$777,X$11)+'СЕТ СН'!$F$11+СВЦЭМ!$D$10+'СЕТ СН'!$F$5-'СЕТ СН'!$F$21</f>
        <v>3628.6954872900001</v>
      </c>
      <c r="Y15" s="37">
        <f>SUMIFS(СВЦЭМ!$D$34:$D$777,СВЦЭМ!$A$34:$A$777,$A15,СВЦЭМ!$B$34:$B$777,Y$11)+'СЕТ СН'!$F$11+СВЦЭМ!$D$10+'СЕТ СН'!$F$5-'СЕТ СН'!$F$21</f>
        <v>3695.9805457300004</v>
      </c>
    </row>
    <row r="16" spans="1:27" ht="15.75" x14ac:dyDescent="0.2">
      <c r="A16" s="36">
        <f t="shared" si="0"/>
        <v>43136</v>
      </c>
      <c r="B16" s="37">
        <f>SUMIFS(СВЦЭМ!$D$34:$D$777,СВЦЭМ!$A$34:$A$777,$A16,СВЦЭМ!$B$34:$B$777,B$11)+'СЕТ СН'!$F$11+СВЦЭМ!$D$10+'СЕТ СН'!$F$5-'СЕТ СН'!$F$21</f>
        <v>3801.2523654800002</v>
      </c>
      <c r="C16" s="37">
        <f>SUMIFS(СВЦЭМ!$D$34:$D$777,СВЦЭМ!$A$34:$A$777,$A16,СВЦЭМ!$B$34:$B$777,C$11)+'СЕТ СН'!$F$11+СВЦЭМ!$D$10+'СЕТ СН'!$F$5-'СЕТ СН'!$F$21</f>
        <v>3835.3228967999999</v>
      </c>
      <c r="D16" s="37">
        <f>SUMIFS(СВЦЭМ!$D$34:$D$777,СВЦЭМ!$A$34:$A$777,$A16,СВЦЭМ!$B$34:$B$777,D$11)+'СЕТ СН'!$F$11+СВЦЭМ!$D$10+'СЕТ СН'!$F$5-'СЕТ СН'!$F$21</f>
        <v>3891.6382915500003</v>
      </c>
      <c r="E16" s="37">
        <f>SUMIFS(СВЦЭМ!$D$34:$D$777,СВЦЭМ!$A$34:$A$777,$A16,СВЦЭМ!$B$34:$B$777,E$11)+'СЕТ СН'!$F$11+СВЦЭМ!$D$10+'СЕТ СН'!$F$5-'СЕТ СН'!$F$21</f>
        <v>3904.9883371000001</v>
      </c>
      <c r="F16" s="37">
        <f>SUMIFS(СВЦЭМ!$D$34:$D$777,СВЦЭМ!$A$34:$A$777,$A16,СВЦЭМ!$B$34:$B$777,F$11)+'СЕТ СН'!$F$11+СВЦЭМ!$D$10+'СЕТ СН'!$F$5-'СЕТ СН'!$F$21</f>
        <v>3904.3251711500002</v>
      </c>
      <c r="G16" s="37">
        <f>SUMIFS(СВЦЭМ!$D$34:$D$777,СВЦЭМ!$A$34:$A$777,$A16,СВЦЭМ!$B$34:$B$777,G$11)+'СЕТ СН'!$F$11+СВЦЭМ!$D$10+'СЕТ СН'!$F$5-'СЕТ СН'!$F$21</f>
        <v>3888.9833318799997</v>
      </c>
      <c r="H16" s="37">
        <f>SUMIFS(СВЦЭМ!$D$34:$D$777,СВЦЭМ!$A$34:$A$777,$A16,СВЦЭМ!$B$34:$B$777,H$11)+'СЕТ СН'!$F$11+СВЦЭМ!$D$10+'СЕТ СН'!$F$5-'СЕТ СН'!$F$21</f>
        <v>3824.7833785799999</v>
      </c>
      <c r="I16" s="37">
        <f>SUMIFS(СВЦЭМ!$D$34:$D$777,СВЦЭМ!$A$34:$A$777,$A16,СВЦЭМ!$B$34:$B$777,I$11)+'СЕТ СН'!$F$11+СВЦЭМ!$D$10+'СЕТ СН'!$F$5-'СЕТ СН'!$F$21</f>
        <v>3720.8802040300002</v>
      </c>
      <c r="J16" s="37">
        <f>SUMIFS(СВЦЭМ!$D$34:$D$777,СВЦЭМ!$A$34:$A$777,$A16,СВЦЭМ!$B$34:$B$777,J$11)+'СЕТ СН'!$F$11+СВЦЭМ!$D$10+'СЕТ СН'!$F$5-'СЕТ СН'!$F$21</f>
        <v>3690.2116964599995</v>
      </c>
      <c r="K16" s="37">
        <f>SUMIFS(СВЦЭМ!$D$34:$D$777,СВЦЭМ!$A$34:$A$777,$A16,СВЦЭМ!$B$34:$B$777,K$11)+'СЕТ СН'!$F$11+СВЦЭМ!$D$10+'СЕТ СН'!$F$5-'СЕТ СН'!$F$21</f>
        <v>3686.0175387599998</v>
      </c>
      <c r="L16" s="37">
        <f>SUMIFS(СВЦЭМ!$D$34:$D$777,СВЦЭМ!$A$34:$A$777,$A16,СВЦЭМ!$B$34:$B$777,L$11)+'СЕТ СН'!$F$11+СВЦЭМ!$D$10+'СЕТ СН'!$F$5-'СЕТ СН'!$F$21</f>
        <v>3681.0894841599998</v>
      </c>
      <c r="M16" s="37">
        <f>SUMIFS(СВЦЭМ!$D$34:$D$777,СВЦЭМ!$A$34:$A$777,$A16,СВЦЭМ!$B$34:$B$777,M$11)+'СЕТ СН'!$F$11+СВЦЭМ!$D$10+'СЕТ СН'!$F$5-'СЕТ СН'!$F$21</f>
        <v>3680.6376540599999</v>
      </c>
      <c r="N16" s="37">
        <f>SUMIFS(СВЦЭМ!$D$34:$D$777,СВЦЭМ!$A$34:$A$777,$A16,СВЦЭМ!$B$34:$B$777,N$11)+'СЕТ СН'!$F$11+СВЦЭМ!$D$10+'СЕТ СН'!$F$5-'СЕТ СН'!$F$21</f>
        <v>3675.9700669199997</v>
      </c>
      <c r="O16" s="37">
        <f>SUMIFS(СВЦЭМ!$D$34:$D$777,СВЦЭМ!$A$34:$A$777,$A16,СВЦЭМ!$B$34:$B$777,O$11)+'СЕТ СН'!$F$11+СВЦЭМ!$D$10+'СЕТ СН'!$F$5-'СЕТ СН'!$F$21</f>
        <v>3678.0093131600001</v>
      </c>
      <c r="P16" s="37">
        <f>SUMIFS(СВЦЭМ!$D$34:$D$777,СВЦЭМ!$A$34:$A$777,$A16,СВЦЭМ!$B$34:$B$777,P$11)+'СЕТ СН'!$F$11+СВЦЭМ!$D$10+'СЕТ СН'!$F$5-'СЕТ СН'!$F$21</f>
        <v>3693.2277823700001</v>
      </c>
      <c r="Q16" s="37">
        <f>SUMIFS(СВЦЭМ!$D$34:$D$777,СВЦЭМ!$A$34:$A$777,$A16,СВЦЭМ!$B$34:$B$777,Q$11)+'СЕТ СН'!$F$11+СВЦЭМ!$D$10+'СЕТ СН'!$F$5-'СЕТ СН'!$F$21</f>
        <v>3698.6703178299999</v>
      </c>
      <c r="R16" s="37">
        <f>SUMIFS(СВЦЭМ!$D$34:$D$777,СВЦЭМ!$A$34:$A$777,$A16,СВЦЭМ!$B$34:$B$777,R$11)+'СЕТ СН'!$F$11+СВЦЭМ!$D$10+'СЕТ СН'!$F$5-'СЕТ СН'!$F$21</f>
        <v>3705.6556053500003</v>
      </c>
      <c r="S16" s="37">
        <f>SUMIFS(СВЦЭМ!$D$34:$D$777,СВЦЭМ!$A$34:$A$777,$A16,СВЦЭМ!$B$34:$B$777,S$11)+'СЕТ СН'!$F$11+СВЦЭМ!$D$10+'СЕТ СН'!$F$5-'СЕТ СН'!$F$21</f>
        <v>3702.67069442</v>
      </c>
      <c r="T16" s="37">
        <f>SUMIFS(СВЦЭМ!$D$34:$D$777,СВЦЭМ!$A$34:$A$777,$A16,СВЦЭМ!$B$34:$B$777,T$11)+'СЕТ СН'!$F$11+СВЦЭМ!$D$10+'СЕТ СН'!$F$5-'СЕТ СН'!$F$21</f>
        <v>3677.4322009100001</v>
      </c>
      <c r="U16" s="37">
        <f>SUMIFS(СВЦЭМ!$D$34:$D$777,СВЦЭМ!$A$34:$A$777,$A16,СВЦЭМ!$B$34:$B$777,U$11)+'СЕТ СН'!$F$11+СВЦЭМ!$D$10+'СЕТ СН'!$F$5-'СЕТ СН'!$F$21</f>
        <v>3670.4834929000003</v>
      </c>
      <c r="V16" s="37">
        <f>SUMIFS(СВЦЭМ!$D$34:$D$777,СВЦЭМ!$A$34:$A$777,$A16,СВЦЭМ!$B$34:$B$777,V$11)+'СЕТ СН'!$F$11+СВЦЭМ!$D$10+'СЕТ СН'!$F$5-'СЕТ СН'!$F$21</f>
        <v>3668.3665321499998</v>
      </c>
      <c r="W16" s="37">
        <f>SUMIFS(СВЦЭМ!$D$34:$D$777,СВЦЭМ!$A$34:$A$777,$A16,СВЦЭМ!$B$34:$B$777,W$11)+'СЕТ СН'!$F$11+СВЦЭМ!$D$10+'СЕТ СН'!$F$5-'СЕТ СН'!$F$21</f>
        <v>3672.8593293600002</v>
      </c>
      <c r="X16" s="37">
        <f>SUMIFS(СВЦЭМ!$D$34:$D$777,СВЦЭМ!$A$34:$A$777,$A16,СВЦЭМ!$B$34:$B$777,X$11)+'СЕТ СН'!$F$11+СВЦЭМ!$D$10+'СЕТ СН'!$F$5-'СЕТ СН'!$F$21</f>
        <v>3692.2344061899998</v>
      </c>
      <c r="Y16" s="37">
        <f>SUMIFS(СВЦЭМ!$D$34:$D$777,СВЦЭМ!$A$34:$A$777,$A16,СВЦЭМ!$B$34:$B$777,Y$11)+'СЕТ СН'!$F$11+СВЦЭМ!$D$10+'СЕТ СН'!$F$5-'СЕТ СН'!$F$21</f>
        <v>3770.9593770799997</v>
      </c>
    </row>
    <row r="17" spans="1:25" ht="15.75" x14ac:dyDescent="0.2">
      <c r="A17" s="36">
        <f t="shared" si="0"/>
        <v>43137</v>
      </c>
      <c r="B17" s="37">
        <f>SUMIFS(СВЦЭМ!$D$34:$D$777,СВЦЭМ!$A$34:$A$777,$A17,СВЦЭМ!$B$34:$B$777,B$11)+'СЕТ СН'!$F$11+СВЦЭМ!$D$10+'СЕТ СН'!$F$5-'СЕТ СН'!$F$21</f>
        <v>3745.0660324599999</v>
      </c>
      <c r="C17" s="37">
        <f>SUMIFS(СВЦЭМ!$D$34:$D$777,СВЦЭМ!$A$34:$A$777,$A17,СВЦЭМ!$B$34:$B$777,C$11)+'СЕТ СН'!$F$11+СВЦЭМ!$D$10+'СЕТ СН'!$F$5-'СЕТ СН'!$F$21</f>
        <v>3774.0658878400004</v>
      </c>
      <c r="D17" s="37">
        <f>SUMIFS(СВЦЭМ!$D$34:$D$777,СВЦЭМ!$A$34:$A$777,$A17,СВЦЭМ!$B$34:$B$777,D$11)+'СЕТ СН'!$F$11+СВЦЭМ!$D$10+'СЕТ СН'!$F$5-'СЕТ СН'!$F$21</f>
        <v>3844.8330980100004</v>
      </c>
      <c r="E17" s="37">
        <f>SUMIFS(СВЦЭМ!$D$34:$D$777,СВЦЭМ!$A$34:$A$777,$A17,СВЦЭМ!$B$34:$B$777,E$11)+'СЕТ СН'!$F$11+СВЦЭМ!$D$10+'СЕТ СН'!$F$5-'СЕТ СН'!$F$21</f>
        <v>3863.5010017299996</v>
      </c>
      <c r="F17" s="37">
        <f>SUMIFS(СВЦЭМ!$D$34:$D$777,СВЦЭМ!$A$34:$A$777,$A17,СВЦЭМ!$B$34:$B$777,F$11)+'СЕТ СН'!$F$11+СВЦЭМ!$D$10+'СЕТ СН'!$F$5-'СЕТ СН'!$F$21</f>
        <v>3854.71674975</v>
      </c>
      <c r="G17" s="37">
        <f>SUMIFS(СВЦЭМ!$D$34:$D$777,СВЦЭМ!$A$34:$A$777,$A17,СВЦЭМ!$B$34:$B$777,G$11)+'СЕТ СН'!$F$11+СВЦЭМ!$D$10+'СЕТ СН'!$F$5-'СЕТ СН'!$F$21</f>
        <v>3836.2068749200002</v>
      </c>
      <c r="H17" s="37">
        <f>SUMIFS(СВЦЭМ!$D$34:$D$777,СВЦЭМ!$A$34:$A$777,$A17,СВЦЭМ!$B$34:$B$777,H$11)+'СЕТ СН'!$F$11+СВЦЭМ!$D$10+'СЕТ СН'!$F$5-'СЕТ СН'!$F$21</f>
        <v>3774.7668845399999</v>
      </c>
      <c r="I17" s="37">
        <f>SUMIFS(СВЦЭМ!$D$34:$D$777,СВЦЭМ!$A$34:$A$777,$A17,СВЦЭМ!$B$34:$B$777,I$11)+'СЕТ СН'!$F$11+СВЦЭМ!$D$10+'СЕТ СН'!$F$5-'СЕТ СН'!$F$21</f>
        <v>3686.9241274500005</v>
      </c>
      <c r="J17" s="37">
        <f>SUMIFS(СВЦЭМ!$D$34:$D$777,СВЦЭМ!$A$34:$A$777,$A17,СВЦЭМ!$B$34:$B$777,J$11)+'СЕТ СН'!$F$11+СВЦЭМ!$D$10+'СЕТ СН'!$F$5-'СЕТ СН'!$F$21</f>
        <v>3641.7557431299997</v>
      </c>
      <c r="K17" s="37">
        <f>SUMIFS(СВЦЭМ!$D$34:$D$777,СВЦЭМ!$A$34:$A$777,$A17,СВЦЭМ!$B$34:$B$777,K$11)+'СЕТ СН'!$F$11+СВЦЭМ!$D$10+'СЕТ СН'!$F$5-'СЕТ СН'!$F$21</f>
        <v>3614.2160896299997</v>
      </c>
      <c r="L17" s="37">
        <f>SUMIFS(СВЦЭМ!$D$34:$D$777,СВЦЭМ!$A$34:$A$777,$A17,СВЦЭМ!$B$34:$B$777,L$11)+'СЕТ СН'!$F$11+СВЦЭМ!$D$10+'СЕТ СН'!$F$5-'СЕТ СН'!$F$21</f>
        <v>3611.4727583199997</v>
      </c>
      <c r="M17" s="37">
        <f>SUMIFS(СВЦЭМ!$D$34:$D$777,СВЦЭМ!$A$34:$A$777,$A17,СВЦЭМ!$B$34:$B$777,M$11)+'СЕТ СН'!$F$11+СВЦЭМ!$D$10+'СЕТ СН'!$F$5-'СЕТ СН'!$F$21</f>
        <v>3622.3484112000001</v>
      </c>
      <c r="N17" s="37">
        <f>SUMIFS(СВЦЭМ!$D$34:$D$777,СВЦЭМ!$A$34:$A$777,$A17,СВЦЭМ!$B$34:$B$777,N$11)+'СЕТ СН'!$F$11+СВЦЭМ!$D$10+'СЕТ СН'!$F$5-'СЕТ СН'!$F$21</f>
        <v>3645.2367420300002</v>
      </c>
      <c r="O17" s="37">
        <f>SUMIFS(СВЦЭМ!$D$34:$D$777,СВЦЭМ!$A$34:$A$777,$A17,СВЦЭМ!$B$34:$B$777,O$11)+'СЕТ СН'!$F$11+СВЦЭМ!$D$10+'СЕТ СН'!$F$5-'СЕТ СН'!$F$21</f>
        <v>3662.4435992399999</v>
      </c>
      <c r="P17" s="37">
        <f>SUMIFS(СВЦЭМ!$D$34:$D$777,СВЦЭМ!$A$34:$A$777,$A17,СВЦЭМ!$B$34:$B$777,P$11)+'СЕТ СН'!$F$11+СВЦЭМ!$D$10+'СЕТ СН'!$F$5-'СЕТ СН'!$F$21</f>
        <v>3669.7160689899997</v>
      </c>
      <c r="Q17" s="37">
        <f>SUMIFS(СВЦЭМ!$D$34:$D$777,СВЦЭМ!$A$34:$A$777,$A17,СВЦЭМ!$B$34:$B$777,Q$11)+'СЕТ СН'!$F$11+СВЦЭМ!$D$10+'СЕТ СН'!$F$5-'СЕТ СН'!$F$21</f>
        <v>3691.6965535200002</v>
      </c>
      <c r="R17" s="37">
        <f>SUMIFS(СВЦЭМ!$D$34:$D$777,СВЦЭМ!$A$34:$A$777,$A17,СВЦЭМ!$B$34:$B$777,R$11)+'СЕТ СН'!$F$11+СВЦЭМ!$D$10+'СЕТ СН'!$F$5-'СЕТ СН'!$F$21</f>
        <v>3698.9789222900004</v>
      </c>
      <c r="S17" s="37">
        <f>SUMIFS(СВЦЭМ!$D$34:$D$777,СВЦЭМ!$A$34:$A$777,$A17,СВЦЭМ!$B$34:$B$777,S$11)+'СЕТ СН'!$F$11+СВЦЭМ!$D$10+'СЕТ СН'!$F$5-'СЕТ СН'!$F$21</f>
        <v>3686.6628904100003</v>
      </c>
      <c r="T17" s="37">
        <f>SUMIFS(СВЦЭМ!$D$34:$D$777,СВЦЭМ!$A$34:$A$777,$A17,СВЦЭМ!$B$34:$B$777,T$11)+'СЕТ СН'!$F$11+СВЦЭМ!$D$10+'СЕТ СН'!$F$5-'СЕТ СН'!$F$21</f>
        <v>3662.1467360000001</v>
      </c>
      <c r="U17" s="37">
        <f>SUMIFS(СВЦЭМ!$D$34:$D$777,СВЦЭМ!$A$34:$A$777,$A17,СВЦЭМ!$B$34:$B$777,U$11)+'СЕТ СН'!$F$11+СВЦЭМ!$D$10+'СЕТ СН'!$F$5-'СЕТ СН'!$F$21</f>
        <v>3652.6991235600003</v>
      </c>
      <c r="V17" s="37">
        <f>SUMIFS(СВЦЭМ!$D$34:$D$777,СВЦЭМ!$A$34:$A$777,$A17,СВЦЭМ!$B$34:$B$777,V$11)+'СЕТ СН'!$F$11+СВЦЭМ!$D$10+'СЕТ СН'!$F$5-'СЕТ СН'!$F$21</f>
        <v>3645.7149373400002</v>
      </c>
      <c r="W17" s="37">
        <f>SUMIFS(СВЦЭМ!$D$34:$D$777,СВЦЭМ!$A$34:$A$777,$A17,СВЦЭМ!$B$34:$B$777,W$11)+'СЕТ СН'!$F$11+СВЦЭМ!$D$10+'СЕТ СН'!$F$5-'СЕТ СН'!$F$21</f>
        <v>3661.18763799</v>
      </c>
      <c r="X17" s="37">
        <f>SUMIFS(СВЦЭМ!$D$34:$D$777,СВЦЭМ!$A$34:$A$777,$A17,СВЦЭМ!$B$34:$B$777,X$11)+'СЕТ СН'!$F$11+СВЦЭМ!$D$10+'СЕТ СН'!$F$5-'СЕТ СН'!$F$21</f>
        <v>3681.4166583499996</v>
      </c>
      <c r="Y17" s="37">
        <f>SUMIFS(СВЦЭМ!$D$34:$D$777,СВЦЭМ!$A$34:$A$777,$A17,СВЦЭМ!$B$34:$B$777,Y$11)+'СЕТ СН'!$F$11+СВЦЭМ!$D$10+'СЕТ СН'!$F$5-'СЕТ СН'!$F$21</f>
        <v>3753.0525605400003</v>
      </c>
    </row>
    <row r="18" spans="1:25" ht="15.75" x14ac:dyDescent="0.2">
      <c r="A18" s="36">
        <f t="shared" si="0"/>
        <v>43138</v>
      </c>
      <c r="B18" s="37">
        <f>SUMIFS(СВЦЭМ!$D$34:$D$777,СВЦЭМ!$A$34:$A$777,$A18,СВЦЭМ!$B$34:$B$777,B$11)+'СЕТ СН'!$F$11+СВЦЭМ!$D$10+'СЕТ СН'!$F$5-'СЕТ СН'!$F$21</f>
        <v>3812.3774150300001</v>
      </c>
      <c r="C18" s="37">
        <f>SUMIFS(СВЦЭМ!$D$34:$D$777,СВЦЭМ!$A$34:$A$777,$A18,СВЦЭМ!$B$34:$B$777,C$11)+'СЕТ СН'!$F$11+СВЦЭМ!$D$10+'СЕТ СН'!$F$5-'СЕТ СН'!$F$21</f>
        <v>3844.9727961399999</v>
      </c>
      <c r="D18" s="37">
        <f>SUMIFS(СВЦЭМ!$D$34:$D$777,СВЦЭМ!$A$34:$A$777,$A18,СВЦЭМ!$B$34:$B$777,D$11)+'СЕТ СН'!$F$11+СВЦЭМ!$D$10+'СЕТ СН'!$F$5-'СЕТ СН'!$F$21</f>
        <v>3912.7001167200001</v>
      </c>
      <c r="E18" s="37">
        <f>SUMIFS(СВЦЭМ!$D$34:$D$777,СВЦЭМ!$A$34:$A$777,$A18,СВЦЭМ!$B$34:$B$777,E$11)+'СЕТ СН'!$F$11+СВЦЭМ!$D$10+'СЕТ СН'!$F$5-'СЕТ СН'!$F$21</f>
        <v>3922.2756217800002</v>
      </c>
      <c r="F18" s="37">
        <f>SUMIFS(СВЦЭМ!$D$34:$D$777,СВЦЭМ!$A$34:$A$777,$A18,СВЦЭМ!$B$34:$B$777,F$11)+'СЕТ СН'!$F$11+СВЦЭМ!$D$10+'СЕТ СН'!$F$5-'СЕТ СН'!$F$21</f>
        <v>3918.9735328600004</v>
      </c>
      <c r="G18" s="37">
        <f>SUMIFS(СВЦЭМ!$D$34:$D$777,СВЦЭМ!$A$34:$A$777,$A18,СВЦЭМ!$B$34:$B$777,G$11)+'СЕТ СН'!$F$11+СВЦЭМ!$D$10+'СЕТ СН'!$F$5-'СЕТ СН'!$F$21</f>
        <v>3887.1697513699996</v>
      </c>
      <c r="H18" s="37">
        <f>SUMIFS(СВЦЭМ!$D$34:$D$777,СВЦЭМ!$A$34:$A$777,$A18,СВЦЭМ!$B$34:$B$777,H$11)+'СЕТ СН'!$F$11+СВЦЭМ!$D$10+'СЕТ СН'!$F$5-'СЕТ СН'!$F$21</f>
        <v>3821.4563547100001</v>
      </c>
      <c r="I18" s="37">
        <f>SUMIFS(СВЦЭМ!$D$34:$D$777,СВЦЭМ!$A$34:$A$777,$A18,СВЦЭМ!$B$34:$B$777,I$11)+'СЕТ СН'!$F$11+СВЦЭМ!$D$10+'СЕТ СН'!$F$5-'СЕТ СН'!$F$21</f>
        <v>3726.2985571300001</v>
      </c>
      <c r="J18" s="37">
        <f>SUMIFS(СВЦЭМ!$D$34:$D$777,СВЦЭМ!$A$34:$A$777,$A18,СВЦЭМ!$B$34:$B$777,J$11)+'СЕТ СН'!$F$11+СВЦЭМ!$D$10+'СЕТ СН'!$F$5-'СЕТ СН'!$F$21</f>
        <v>3665.8761333699999</v>
      </c>
      <c r="K18" s="37">
        <f>SUMIFS(СВЦЭМ!$D$34:$D$777,СВЦЭМ!$A$34:$A$777,$A18,СВЦЭМ!$B$34:$B$777,K$11)+'СЕТ СН'!$F$11+СВЦЭМ!$D$10+'СЕТ СН'!$F$5-'СЕТ СН'!$F$21</f>
        <v>3649.8518073700002</v>
      </c>
      <c r="L18" s="37">
        <f>SUMIFS(СВЦЭМ!$D$34:$D$777,СВЦЭМ!$A$34:$A$777,$A18,СВЦЭМ!$B$34:$B$777,L$11)+'СЕТ СН'!$F$11+СВЦЭМ!$D$10+'СЕТ СН'!$F$5-'СЕТ СН'!$F$21</f>
        <v>3646.4970951</v>
      </c>
      <c r="M18" s="37">
        <f>SUMIFS(СВЦЭМ!$D$34:$D$777,СВЦЭМ!$A$34:$A$777,$A18,СВЦЭМ!$B$34:$B$777,M$11)+'СЕТ СН'!$F$11+СВЦЭМ!$D$10+'СЕТ СН'!$F$5-'СЕТ СН'!$F$21</f>
        <v>3642.0725444499999</v>
      </c>
      <c r="N18" s="37">
        <f>SUMIFS(СВЦЭМ!$D$34:$D$777,СВЦЭМ!$A$34:$A$777,$A18,СВЦЭМ!$B$34:$B$777,N$11)+'СЕТ СН'!$F$11+СВЦЭМ!$D$10+'СЕТ СН'!$F$5-'СЕТ СН'!$F$21</f>
        <v>3641.9386423000001</v>
      </c>
      <c r="O18" s="37">
        <f>SUMIFS(СВЦЭМ!$D$34:$D$777,СВЦЭМ!$A$34:$A$777,$A18,СВЦЭМ!$B$34:$B$777,O$11)+'СЕТ СН'!$F$11+СВЦЭМ!$D$10+'СЕТ СН'!$F$5-'СЕТ СН'!$F$21</f>
        <v>3648.04320392</v>
      </c>
      <c r="P18" s="37">
        <f>SUMIFS(СВЦЭМ!$D$34:$D$777,СВЦЭМ!$A$34:$A$777,$A18,СВЦЭМ!$B$34:$B$777,P$11)+'СЕТ СН'!$F$11+СВЦЭМ!$D$10+'СЕТ СН'!$F$5-'СЕТ СН'!$F$21</f>
        <v>3664.8522781699999</v>
      </c>
      <c r="Q18" s="37">
        <f>SUMIFS(СВЦЭМ!$D$34:$D$777,СВЦЭМ!$A$34:$A$777,$A18,СВЦЭМ!$B$34:$B$777,Q$11)+'СЕТ СН'!$F$11+СВЦЭМ!$D$10+'СЕТ СН'!$F$5-'СЕТ СН'!$F$21</f>
        <v>3682.3586422699996</v>
      </c>
      <c r="R18" s="37">
        <f>SUMIFS(СВЦЭМ!$D$34:$D$777,СВЦЭМ!$A$34:$A$777,$A18,СВЦЭМ!$B$34:$B$777,R$11)+'СЕТ СН'!$F$11+СВЦЭМ!$D$10+'СЕТ СН'!$F$5-'СЕТ СН'!$F$21</f>
        <v>3689.7903519200004</v>
      </c>
      <c r="S18" s="37">
        <f>SUMIFS(СВЦЭМ!$D$34:$D$777,СВЦЭМ!$A$34:$A$777,$A18,СВЦЭМ!$B$34:$B$777,S$11)+'СЕТ СН'!$F$11+СВЦЭМ!$D$10+'СЕТ СН'!$F$5-'СЕТ СН'!$F$21</f>
        <v>3672.2014169199997</v>
      </c>
      <c r="T18" s="37">
        <f>SUMIFS(СВЦЭМ!$D$34:$D$777,СВЦЭМ!$A$34:$A$777,$A18,СВЦЭМ!$B$34:$B$777,T$11)+'СЕТ СН'!$F$11+СВЦЭМ!$D$10+'СЕТ СН'!$F$5-'СЕТ СН'!$F$21</f>
        <v>3642.1998768500002</v>
      </c>
      <c r="U18" s="37">
        <f>SUMIFS(СВЦЭМ!$D$34:$D$777,СВЦЭМ!$A$34:$A$777,$A18,СВЦЭМ!$B$34:$B$777,U$11)+'СЕТ СН'!$F$11+СВЦЭМ!$D$10+'СЕТ СН'!$F$5-'СЕТ СН'!$F$21</f>
        <v>3638.5142543400002</v>
      </c>
      <c r="V18" s="37">
        <f>SUMIFS(СВЦЭМ!$D$34:$D$777,СВЦЭМ!$A$34:$A$777,$A18,СВЦЭМ!$B$34:$B$777,V$11)+'СЕТ СН'!$F$11+СВЦЭМ!$D$10+'СЕТ СН'!$F$5-'СЕТ СН'!$F$21</f>
        <v>3630.2097950700004</v>
      </c>
      <c r="W18" s="37">
        <f>SUMIFS(СВЦЭМ!$D$34:$D$777,СВЦЭМ!$A$34:$A$777,$A18,СВЦЭМ!$B$34:$B$777,W$11)+'СЕТ СН'!$F$11+СВЦЭМ!$D$10+'СЕТ СН'!$F$5-'СЕТ СН'!$F$21</f>
        <v>3635.5028296699998</v>
      </c>
      <c r="X18" s="37">
        <f>SUMIFS(СВЦЭМ!$D$34:$D$777,СВЦЭМ!$A$34:$A$777,$A18,СВЦЭМ!$B$34:$B$777,X$11)+'СЕТ СН'!$F$11+СВЦЭМ!$D$10+'СЕТ СН'!$F$5-'СЕТ СН'!$F$21</f>
        <v>3670.5762597600001</v>
      </c>
      <c r="Y18" s="37">
        <f>SUMIFS(СВЦЭМ!$D$34:$D$777,СВЦЭМ!$A$34:$A$777,$A18,СВЦЭМ!$B$34:$B$777,Y$11)+'СЕТ СН'!$F$11+СВЦЭМ!$D$10+'СЕТ СН'!$F$5-'СЕТ СН'!$F$21</f>
        <v>3744.2466274000003</v>
      </c>
    </row>
    <row r="19" spans="1:25" ht="15.75" x14ac:dyDescent="0.2">
      <c r="A19" s="36">
        <f t="shared" si="0"/>
        <v>43139</v>
      </c>
      <c r="B19" s="37">
        <f>SUMIFS(СВЦЭМ!$D$34:$D$777,СВЦЭМ!$A$34:$A$777,$A19,СВЦЭМ!$B$34:$B$777,B$11)+'СЕТ СН'!$F$11+СВЦЭМ!$D$10+'СЕТ СН'!$F$5-'СЕТ СН'!$F$21</f>
        <v>3784.5947565600004</v>
      </c>
      <c r="C19" s="37">
        <f>SUMIFS(СВЦЭМ!$D$34:$D$777,СВЦЭМ!$A$34:$A$777,$A19,СВЦЭМ!$B$34:$B$777,C$11)+'СЕТ СН'!$F$11+СВЦЭМ!$D$10+'СЕТ СН'!$F$5-'СЕТ СН'!$F$21</f>
        <v>3818.6445305499997</v>
      </c>
      <c r="D19" s="37">
        <f>SUMIFS(СВЦЭМ!$D$34:$D$777,СВЦЭМ!$A$34:$A$777,$A19,СВЦЭМ!$B$34:$B$777,D$11)+'СЕТ СН'!$F$11+СВЦЭМ!$D$10+'СЕТ СН'!$F$5-'СЕТ СН'!$F$21</f>
        <v>3875.0094466799997</v>
      </c>
      <c r="E19" s="37">
        <f>SUMIFS(СВЦЭМ!$D$34:$D$777,СВЦЭМ!$A$34:$A$777,$A19,СВЦЭМ!$B$34:$B$777,E$11)+'СЕТ СН'!$F$11+СВЦЭМ!$D$10+'СЕТ СН'!$F$5-'СЕТ СН'!$F$21</f>
        <v>3886.2683866700004</v>
      </c>
      <c r="F19" s="37">
        <f>SUMIFS(СВЦЭМ!$D$34:$D$777,СВЦЭМ!$A$34:$A$777,$A19,СВЦЭМ!$B$34:$B$777,F$11)+'СЕТ СН'!$F$11+СВЦЭМ!$D$10+'СЕТ СН'!$F$5-'СЕТ СН'!$F$21</f>
        <v>3884.3492103900003</v>
      </c>
      <c r="G19" s="37">
        <f>SUMIFS(СВЦЭМ!$D$34:$D$777,СВЦЭМ!$A$34:$A$777,$A19,СВЦЭМ!$B$34:$B$777,G$11)+'СЕТ СН'!$F$11+СВЦЭМ!$D$10+'СЕТ СН'!$F$5-'СЕТ СН'!$F$21</f>
        <v>3866.6525486400001</v>
      </c>
      <c r="H19" s="37">
        <f>SUMIFS(СВЦЭМ!$D$34:$D$777,СВЦЭМ!$A$34:$A$777,$A19,СВЦЭМ!$B$34:$B$777,H$11)+'СЕТ СН'!$F$11+СВЦЭМ!$D$10+'СЕТ СН'!$F$5-'СЕТ СН'!$F$21</f>
        <v>3800.4223448099997</v>
      </c>
      <c r="I19" s="37">
        <f>SUMIFS(СВЦЭМ!$D$34:$D$777,СВЦЭМ!$A$34:$A$777,$A19,СВЦЭМ!$B$34:$B$777,I$11)+'СЕТ СН'!$F$11+СВЦЭМ!$D$10+'СЕТ СН'!$F$5-'СЕТ СН'!$F$21</f>
        <v>3703.1093892000004</v>
      </c>
      <c r="J19" s="37">
        <f>SUMIFS(СВЦЭМ!$D$34:$D$777,СВЦЭМ!$A$34:$A$777,$A19,СВЦЭМ!$B$34:$B$777,J$11)+'СЕТ СН'!$F$11+СВЦЭМ!$D$10+'СЕТ СН'!$F$5-'СЕТ СН'!$F$21</f>
        <v>3649.0304321600001</v>
      </c>
      <c r="K19" s="37">
        <f>SUMIFS(СВЦЭМ!$D$34:$D$777,СВЦЭМ!$A$34:$A$777,$A19,СВЦЭМ!$B$34:$B$777,K$11)+'СЕТ СН'!$F$11+СВЦЭМ!$D$10+'СЕТ СН'!$F$5-'СЕТ СН'!$F$21</f>
        <v>3648.4720588699997</v>
      </c>
      <c r="L19" s="37">
        <f>SUMIFS(СВЦЭМ!$D$34:$D$777,СВЦЭМ!$A$34:$A$777,$A19,СВЦЭМ!$B$34:$B$777,L$11)+'СЕТ СН'!$F$11+СВЦЭМ!$D$10+'СЕТ СН'!$F$5-'СЕТ СН'!$F$21</f>
        <v>3643.1041258800001</v>
      </c>
      <c r="M19" s="37">
        <f>SUMIFS(СВЦЭМ!$D$34:$D$777,СВЦЭМ!$A$34:$A$777,$A19,СВЦЭМ!$B$34:$B$777,M$11)+'СЕТ СН'!$F$11+СВЦЭМ!$D$10+'СЕТ СН'!$F$5-'СЕТ СН'!$F$21</f>
        <v>3634.2850442100003</v>
      </c>
      <c r="N19" s="37">
        <f>SUMIFS(СВЦЭМ!$D$34:$D$777,СВЦЭМ!$A$34:$A$777,$A19,СВЦЭМ!$B$34:$B$777,N$11)+'СЕТ СН'!$F$11+СВЦЭМ!$D$10+'СЕТ СН'!$F$5-'СЕТ СН'!$F$21</f>
        <v>3642.6879198900001</v>
      </c>
      <c r="O19" s="37">
        <f>SUMIFS(СВЦЭМ!$D$34:$D$777,СВЦЭМ!$A$34:$A$777,$A19,СВЦЭМ!$B$34:$B$777,O$11)+'СЕТ СН'!$F$11+СВЦЭМ!$D$10+'СЕТ СН'!$F$5-'СЕТ СН'!$F$21</f>
        <v>3648.6174267000001</v>
      </c>
      <c r="P19" s="37">
        <f>SUMIFS(СВЦЭМ!$D$34:$D$777,СВЦЭМ!$A$34:$A$777,$A19,СВЦЭМ!$B$34:$B$777,P$11)+'СЕТ СН'!$F$11+СВЦЭМ!$D$10+'СЕТ СН'!$F$5-'СЕТ СН'!$F$21</f>
        <v>3663.6914535399997</v>
      </c>
      <c r="Q19" s="37">
        <f>SUMIFS(СВЦЭМ!$D$34:$D$777,СВЦЭМ!$A$34:$A$777,$A19,СВЦЭМ!$B$34:$B$777,Q$11)+'СЕТ СН'!$F$11+СВЦЭМ!$D$10+'СЕТ СН'!$F$5-'СЕТ СН'!$F$21</f>
        <v>3688.8032814800004</v>
      </c>
      <c r="R19" s="37">
        <f>SUMIFS(СВЦЭМ!$D$34:$D$777,СВЦЭМ!$A$34:$A$777,$A19,СВЦЭМ!$B$34:$B$777,R$11)+'СЕТ СН'!$F$11+СВЦЭМ!$D$10+'СЕТ СН'!$F$5-'СЕТ СН'!$F$21</f>
        <v>3710.87722876</v>
      </c>
      <c r="S19" s="37">
        <f>SUMIFS(СВЦЭМ!$D$34:$D$777,СВЦЭМ!$A$34:$A$777,$A19,СВЦЭМ!$B$34:$B$777,S$11)+'СЕТ СН'!$F$11+СВЦЭМ!$D$10+'СЕТ СН'!$F$5-'СЕТ СН'!$F$21</f>
        <v>3727.7424117100004</v>
      </c>
      <c r="T19" s="37">
        <f>SUMIFS(СВЦЭМ!$D$34:$D$777,СВЦЭМ!$A$34:$A$777,$A19,СВЦЭМ!$B$34:$B$777,T$11)+'СЕТ СН'!$F$11+СВЦЭМ!$D$10+'СЕТ СН'!$F$5-'СЕТ СН'!$F$21</f>
        <v>3706.7257725100003</v>
      </c>
      <c r="U19" s="37">
        <f>SUMIFS(СВЦЭМ!$D$34:$D$777,СВЦЭМ!$A$34:$A$777,$A19,СВЦЭМ!$B$34:$B$777,U$11)+'СЕТ СН'!$F$11+СВЦЭМ!$D$10+'СЕТ СН'!$F$5-'СЕТ СН'!$F$21</f>
        <v>3693.8685143899997</v>
      </c>
      <c r="V19" s="37">
        <f>SUMIFS(СВЦЭМ!$D$34:$D$777,СВЦЭМ!$A$34:$A$777,$A19,СВЦЭМ!$B$34:$B$777,V$11)+'СЕТ СН'!$F$11+СВЦЭМ!$D$10+'СЕТ СН'!$F$5-'СЕТ СН'!$F$21</f>
        <v>3689.0554922300003</v>
      </c>
      <c r="W19" s="37">
        <f>SUMIFS(СВЦЭМ!$D$34:$D$777,СВЦЭМ!$A$34:$A$777,$A19,СВЦЭМ!$B$34:$B$777,W$11)+'СЕТ СН'!$F$11+СВЦЭМ!$D$10+'СЕТ СН'!$F$5-'СЕТ СН'!$F$21</f>
        <v>3701.5168904999996</v>
      </c>
      <c r="X19" s="37">
        <f>SUMIFS(СВЦЭМ!$D$34:$D$777,СВЦЭМ!$A$34:$A$777,$A19,СВЦЭМ!$B$34:$B$777,X$11)+'СЕТ СН'!$F$11+СВЦЭМ!$D$10+'СЕТ СН'!$F$5-'СЕТ СН'!$F$21</f>
        <v>3680.96148606</v>
      </c>
      <c r="Y19" s="37">
        <f>SUMIFS(СВЦЭМ!$D$34:$D$777,СВЦЭМ!$A$34:$A$777,$A19,СВЦЭМ!$B$34:$B$777,Y$11)+'СЕТ СН'!$F$11+СВЦЭМ!$D$10+'СЕТ СН'!$F$5-'СЕТ СН'!$F$21</f>
        <v>3740.9752644799996</v>
      </c>
    </row>
    <row r="20" spans="1:25" ht="15.75" x14ac:dyDescent="0.2">
      <c r="A20" s="36">
        <f t="shared" si="0"/>
        <v>43140</v>
      </c>
      <c r="B20" s="37">
        <f>SUMIFS(СВЦЭМ!$D$34:$D$777,СВЦЭМ!$A$34:$A$777,$A20,СВЦЭМ!$B$34:$B$777,B$11)+'СЕТ СН'!$F$11+СВЦЭМ!$D$10+'СЕТ СН'!$F$5-'СЕТ СН'!$F$21</f>
        <v>3810.03336094</v>
      </c>
      <c r="C20" s="37">
        <f>SUMIFS(СВЦЭМ!$D$34:$D$777,СВЦЭМ!$A$34:$A$777,$A20,СВЦЭМ!$B$34:$B$777,C$11)+'СЕТ СН'!$F$11+СВЦЭМ!$D$10+'СЕТ СН'!$F$5-'СЕТ СН'!$F$21</f>
        <v>3827.3175086100005</v>
      </c>
      <c r="D20" s="37">
        <f>SUMIFS(СВЦЭМ!$D$34:$D$777,СВЦЭМ!$A$34:$A$777,$A20,СВЦЭМ!$B$34:$B$777,D$11)+'СЕТ СН'!$F$11+СВЦЭМ!$D$10+'СЕТ СН'!$F$5-'СЕТ СН'!$F$21</f>
        <v>3884.0058521400001</v>
      </c>
      <c r="E20" s="37">
        <f>SUMIFS(СВЦЭМ!$D$34:$D$777,СВЦЭМ!$A$34:$A$777,$A20,СВЦЭМ!$B$34:$B$777,E$11)+'СЕТ СН'!$F$11+СВЦЭМ!$D$10+'СЕТ СН'!$F$5-'СЕТ СН'!$F$21</f>
        <v>3890.0720666499997</v>
      </c>
      <c r="F20" s="37">
        <f>SUMIFS(СВЦЭМ!$D$34:$D$777,СВЦЭМ!$A$34:$A$777,$A20,СВЦЭМ!$B$34:$B$777,F$11)+'СЕТ СН'!$F$11+СВЦЭМ!$D$10+'СЕТ СН'!$F$5-'СЕТ СН'!$F$21</f>
        <v>3886.78635463</v>
      </c>
      <c r="G20" s="37">
        <f>SUMIFS(СВЦЭМ!$D$34:$D$777,СВЦЭМ!$A$34:$A$777,$A20,СВЦЭМ!$B$34:$B$777,G$11)+'СЕТ СН'!$F$11+СВЦЭМ!$D$10+'СЕТ СН'!$F$5-'СЕТ СН'!$F$21</f>
        <v>3874.7735960599998</v>
      </c>
      <c r="H20" s="37">
        <f>SUMIFS(СВЦЭМ!$D$34:$D$777,СВЦЭМ!$A$34:$A$777,$A20,СВЦЭМ!$B$34:$B$777,H$11)+'СЕТ СН'!$F$11+СВЦЭМ!$D$10+'СЕТ СН'!$F$5-'СЕТ СН'!$F$21</f>
        <v>3794.6122715300003</v>
      </c>
      <c r="I20" s="37">
        <f>SUMIFS(СВЦЭМ!$D$34:$D$777,СВЦЭМ!$A$34:$A$777,$A20,СВЦЭМ!$B$34:$B$777,I$11)+'СЕТ СН'!$F$11+СВЦЭМ!$D$10+'СЕТ СН'!$F$5-'СЕТ СН'!$F$21</f>
        <v>3699.3435030599999</v>
      </c>
      <c r="J20" s="37">
        <f>SUMIFS(СВЦЭМ!$D$34:$D$777,СВЦЭМ!$A$34:$A$777,$A20,СВЦЭМ!$B$34:$B$777,J$11)+'СЕТ СН'!$F$11+СВЦЭМ!$D$10+'СЕТ СН'!$F$5-'СЕТ СН'!$F$21</f>
        <v>3669.2909892699995</v>
      </c>
      <c r="K20" s="37">
        <f>SUMIFS(СВЦЭМ!$D$34:$D$777,СВЦЭМ!$A$34:$A$777,$A20,СВЦЭМ!$B$34:$B$777,K$11)+'СЕТ СН'!$F$11+СВЦЭМ!$D$10+'СЕТ СН'!$F$5-'СЕТ СН'!$F$21</f>
        <v>3647.7975124400004</v>
      </c>
      <c r="L20" s="37">
        <f>SUMIFS(СВЦЭМ!$D$34:$D$777,СВЦЭМ!$A$34:$A$777,$A20,СВЦЭМ!$B$34:$B$777,L$11)+'СЕТ СН'!$F$11+СВЦЭМ!$D$10+'СЕТ СН'!$F$5-'СЕТ СН'!$F$21</f>
        <v>3640.6310728499998</v>
      </c>
      <c r="M20" s="37">
        <f>SUMIFS(СВЦЭМ!$D$34:$D$777,СВЦЭМ!$A$34:$A$777,$A20,СВЦЭМ!$B$34:$B$777,M$11)+'СЕТ СН'!$F$11+СВЦЭМ!$D$10+'СЕТ СН'!$F$5-'СЕТ СН'!$F$21</f>
        <v>3646.6308451199998</v>
      </c>
      <c r="N20" s="37">
        <f>SUMIFS(СВЦЭМ!$D$34:$D$777,СВЦЭМ!$A$34:$A$777,$A20,СВЦЭМ!$B$34:$B$777,N$11)+'СЕТ СН'!$F$11+СВЦЭМ!$D$10+'СЕТ СН'!$F$5-'СЕТ СН'!$F$21</f>
        <v>3654.1010010300001</v>
      </c>
      <c r="O20" s="37">
        <f>SUMIFS(СВЦЭМ!$D$34:$D$777,СВЦЭМ!$A$34:$A$777,$A20,СВЦЭМ!$B$34:$B$777,O$11)+'СЕТ СН'!$F$11+СВЦЭМ!$D$10+'СЕТ СН'!$F$5-'СЕТ СН'!$F$21</f>
        <v>3655.77317421</v>
      </c>
      <c r="P20" s="37">
        <f>SUMIFS(СВЦЭМ!$D$34:$D$777,СВЦЭМ!$A$34:$A$777,$A20,СВЦЭМ!$B$34:$B$777,P$11)+'СЕТ СН'!$F$11+СВЦЭМ!$D$10+'СЕТ СН'!$F$5-'СЕТ СН'!$F$21</f>
        <v>3688.0453288499998</v>
      </c>
      <c r="Q20" s="37">
        <f>SUMIFS(СВЦЭМ!$D$34:$D$777,СВЦЭМ!$A$34:$A$777,$A20,СВЦЭМ!$B$34:$B$777,Q$11)+'СЕТ СН'!$F$11+СВЦЭМ!$D$10+'СЕТ СН'!$F$5-'СЕТ СН'!$F$21</f>
        <v>3713.1220433900003</v>
      </c>
      <c r="R20" s="37">
        <f>SUMIFS(СВЦЭМ!$D$34:$D$777,СВЦЭМ!$A$34:$A$777,$A20,СВЦЭМ!$B$34:$B$777,R$11)+'СЕТ СН'!$F$11+СВЦЭМ!$D$10+'СЕТ СН'!$F$5-'СЕТ СН'!$F$21</f>
        <v>3714.40154407</v>
      </c>
      <c r="S20" s="37">
        <f>SUMIFS(СВЦЭМ!$D$34:$D$777,СВЦЭМ!$A$34:$A$777,$A20,СВЦЭМ!$B$34:$B$777,S$11)+'СЕТ СН'!$F$11+СВЦЭМ!$D$10+'СЕТ СН'!$F$5-'СЕТ СН'!$F$21</f>
        <v>3701.0508217499996</v>
      </c>
      <c r="T20" s="37">
        <f>SUMIFS(СВЦЭМ!$D$34:$D$777,СВЦЭМ!$A$34:$A$777,$A20,СВЦЭМ!$B$34:$B$777,T$11)+'СЕТ СН'!$F$11+СВЦЭМ!$D$10+'СЕТ СН'!$F$5-'СЕТ СН'!$F$21</f>
        <v>3657.6968864300002</v>
      </c>
      <c r="U20" s="37">
        <f>SUMIFS(СВЦЭМ!$D$34:$D$777,СВЦЭМ!$A$34:$A$777,$A20,СВЦЭМ!$B$34:$B$777,U$11)+'СЕТ СН'!$F$11+СВЦЭМ!$D$10+'СЕТ СН'!$F$5-'СЕТ СН'!$F$21</f>
        <v>3634.5650934800001</v>
      </c>
      <c r="V20" s="37">
        <f>SUMIFS(СВЦЭМ!$D$34:$D$777,СВЦЭМ!$A$34:$A$777,$A20,СВЦЭМ!$B$34:$B$777,V$11)+'СЕТ СН'!$F$11+СВЦЭМ!$D$10+'СЕТ СН'!$F$5-'СЕТ СН'!$F$21</f>
        <v>3645.9070622599997</v>
      </c>
      <c r="W20" s="37">
        <f>SUMIFS(СВЦЭМ!$D$34:$D$777,СВЦЭМ!$A$34:$A$777,$A20,СВЦЭМ!$B$34:$B$777,W$11)+'СЕТ СН'!$F$11+СВЦЭМ!$D$10+'СЕТ СН'!$F$5-'СЕТ СН'!$F$21</f>
        <v>3647.6765386600005</v>
      </c>
      <c r="X20" s="37">
        <f>SUMIFS(СВЦЭМ!$D$34:$D$777,СВЦЭМ!$A$34:$A$777,$A20,СВЦЭМ!$B$34:$B$777,X$11)+'СЕТ СН'!$F$11+СВЦЭМ!$D$10+'СЕТ СН'!$F$5-'СЕТ СН'!$F$21</f>
        <v>3681.3747520900001</v>
      </c>
      <c r="Y20" s="37">
        <f>SUMIFS(СВЦЭМ!$D$34:$D$777,СВЦЭМ!$A$34:$A$777,$A20,СВЦЭМ!$B$34:$B$777,Y$11)+'СЕТ СН'!$F$11+СВЦЭМ!$D$10+'СЕТ СН'!$F$5-'СЕТ СН'!$F$21</f>
        <v>3714.6806445400002</v>
      </c>
    </row>
    <row r="21" spans="1:25" ht="15.75" x14ac:dyDescent="0.2">
      <c r="A21" s="36">
        <f t="shared" si="0"/>
        <v>43141</v>
      </c>
      <c r="B21" s="37">
        <f>SUMIFS(СВЦЭМ!$D$34:$D$777,СВЦЭМ!$A$34:$A$777,$A21,СВЦЭМ!$B$34:$B$777,B$11)+'СЕТ СН'!$F$11+СВЦЭМ!$D$10+'СЕТ СН'!$F$5-'СЕТ СН'!$F$21</f>
        <v>3725.11958989</v>
      </c>
      <c r="C21" s="37">
        <f>SUMIFS(СВЦЭМ!$D$34:$D$777,СВЦЭМ!$A$34:$A$777,$A21,СВЦЭМ!$B$34:$B$777,C$11)+'СЕТ СН'!$F$11+СВЦЭМ!$D$10+'СЕТ СН'!$F$5-'СЕТ СН'!$F$21</f>
        <v>3757.8632863099997</v>
      </c>
      <c r="D21" s="37">
        <f>SUMIFS(СВЦЭМ!$D$34:$D$777,СВЦЭМ!$A$34:$A$777,$A21,СВЦЭМ!$B$34:$B$777,D$11)+'СЕТ СН'!$F$11+СВЦЭМ!$D$10+'СЕТ СН'!$F$5-'СЕТ СН'!$F$21</f>
        <v>3823.3597537000001</v>
      </c>
      <c r="E21" s="37">
        <f>SUMIFS(СВЦЭМ!$D$34:$D$777,СВЦЭМ!$A$34:$A$777,$A21,СВЦЭМ!$B$34:$B$777,E$11)+'СЕТ СН'!$F$11+СВЦЭМ!$D$10+'СЕТ СН'!$F$5-'СЕТ СН'!$F$21</f>
        <v>3836.8600209900001</v>
      </c>
      <c r="F21" s="37">
        <f>SUMIFS(СВЦЭМ!$D$34:$D$777,СВЦЭМ!$A$34:$A$777,$A21,СВЦЭМ!$B$34:$B$777,F$11)+'СЕТ СН'!$F$11+СВЦЭМ!$D$10+'СЕТ СН'!$F$5-'СЕТ СН'!$F$21</f>
        <v>3830.9220630000004</v>
      </c>
      <c r="G21" s="37">
        <f>SUMIFS(СВЦЭМ!$D$34:$D$777,СВЦЭМ!$A$34:$A$777,$A21,СВЦЭМ!$B$34:$B$777,G$11)+'СЕТ СН'!$F$11+СВЦЭМ!$D$10+'СЕТ СН'!$F$5-'СЕТ СН'!$F$21</f>
        <v>3817.4391027500001</v>
      </c>
      <c r="H21" s="37">
        <f>SUMIFS(СВЦЭМ!$D$34:$D$777,СВЦЭМ!$A$34:$A$777,$A21,СВЦЭМ!$B$34:$B$777,H$11)+'СЕТ СН'!$F$11+СВЦЭМ!$D$10+'СЕТ СН'!$F$5-'СЕТ СН'!$F$21</f>
        <v>3794.8656802500004</v>
      </c>
      <c r="I21" s="37">
        <f>SUMIFS(СВЦЭМ!$D$34:$D$777,СВЦЭМ!$A$34:$A$777,$A21,СВЦЭМ!$B$34:$B$777,I$11)+'СЕТ СН'!$F$11+СВЦЭМ!$D$10+'СЕТ СН'!$F$5-'СЕТ СН'!$F$21</f>
        <v>3753.7014488399996</v>
      </c>
      <c r="J21" s="37">
        <f>SUMIFS(СВЦЭМ!$D$34:$D$777,СВЦЭМ!$A$34:$A$777,$A21,СВЦЭМ!$B$34:$B$777,J$11)+'СЕТ СН'!$F$11+СВЦЭМ!$D$10+'СЕТ СН'!$F$5-'СЕТ СН'!$F$21</f>
        <v>3716.4532393800005</v>
      </c>
      <c r="K21" s="37">
        <f>SUMIFS(СВЦЭМ!$D$34:$D$777,СВЦЭМ!$A$34:$A$777,$A21,СВЦЭМ!$B$34:$B$777,K$11)+'СЕТ СН'!$F$11+СВЦЭМ!$D$10+'СЕТ СН'!$F$5-'СЕТ СН'!$F$21</f>
        <v>3682.6678802900001</v>
      </c>
      <c r="L21" s="37">
        <f>SUMIFS(СВЦЭМ!$D$34:$D$777,СВЦЭМ!$A$34:$A$777,$A21,СВЦЭМ!$B$34:$B$777,L$11)+'СЕТ СН'!$F$11+СВЦЭМ!$D$10+'СЕТ СН'!$F$5-'СЕТ СН'!$F$21</f>
        <v>3673.8261532800002</v>
      </c>
      <c r="M21" s="37">
        <f>SUMIFS(СВЦЭМ!$D$34:$D$777,СВЦЭМ!$A$34:$A$777,$A21,СВЦЭМ!$B$34:$B$777,M$11)+'СЕТ СН'!$F$11+СВЦЭМ!$D$10+'СЕТ СН'!$F$5-'СЕТ СН'!$F$21</f>
        <v>3669.7933015700005</v>
      </c>
      <c r="N21" s="37">
        <f>SUMIFS(СВЦЭМ!$D$34:$D$777,СВЦЭМ!$A$34:$A$777,$A21,СВЦЭМ!$B$34:$B$777,N$11)+'СЕТ СН'!$F$11+СВЦЭМ!$D$10+'СЕТ СН'!$F$5-'СЕТ СН'!$F$21</f>
        <v>3675.74164539</v>
      </c>
      <c r="O21" s="37">
        <f>SUMIFS(СВЦЭМ!$D$34:$D$777,СВЦЭМ!$A$34:$A$777,$A21,СВЦЭМ!$B$34:$B$777,O$11)+'СЕТ СН'!$F$11+СВЦЭМ!$D$10+'СЕТ СН'!$F$5-'СЕТ СН'!$F$21</f>
        <v>3688.7024263799999</v>
      </c>
      <c r="P21" s="37">
        <f>SUMIFS(СВЦЭМ!$D$34:$D$777,СВЦЭМ!$A$34:$A$777,$A21,СВЦЭМ!$B$34:$B$777,P$11)+'СЕТ СН'!$F$11+СВЦЭМ!$D$10+'СЕТ СН'!$F$5-'СЕТ СН'!$F$21</f>
        <v>3692.3637219199995</v>
      </c>
      <c r="Q21" s="37">
        <f>SUMIFS(СВЦЭМ!$D$34:$D$777,СВЦЭМ!$A$34:$A$777,$A21,СВЦЭМ!$B$34:$B$777,Q$11)+'СЕТ СН'!$F$11+СВЦЭМ!$D$10+'СЕТ СН'!$F$5-'СЕТ СН'!$F$21</f>
        <v>3701.3266466999999</v>
      </c>
      <c r="R21" s="37">
        <f>SUMIFS(СВЦЭМ!$D$34:$D$777,СВЦЭМ!$A$34:$A$777,$A21,СВЦЭМ!$B$34:$B$777,R$11)+'СЕТ СН'!$F$11+СВЦЭМ!$D$10+'СЕТ СН'!$F$5-'СЕТ СН'!$F$21</f>
        <v>3714.1596226799998</v>
      </c>
      <c r="S21" s="37">
        <f>SUMIFS(СВЦЭМ!$D$34:$D$777,СВЦЭМ!$A$34:$A$777,$A21,СВЦЭМ!$B$34:$B$777,S$11)+'СЕТ СН'!$F$11+СВЦЭМ!$D$10+'СЕТ СН'!$F$5-'СЕТ СН'!$F$21</f>
        <v>3701.2839726200004</v>
      </c>
      <c r="T21" s="37">
        <f>SUMIFS(СВЦЭМ!$D$34:$D$777,СВЦЭМ!$A$34:$A$777,$A21,СВЦЭМ!$B$34:$B$777,T$11)+'СЕТ СН'!$F$11+СВЦЭМ!$D$10+'СЕТ СН'!$F$5-'СЕТ СН'!$F$21</f>
        <v>3679.4211165800002</v>
      </c>
      <c r="U21" s="37">
        <f>SUMIFS(СВЦЭМ!$D$34:$D$777,СВЦЭМ!$A$34:$A$777,$A21,СВЦЭМ!$B$34:$B$777,U$11)+'СЕТ СН'!$F$11+СВЦЭМ!$D$10+'СЕТ СН'!$F$5-'СЕТ СН'!$F$21</f>
        <v>3666.9076298599998</v>
      </c>
      <c r="V21" s="37">
        <f>SUMIFS(СВЦЭМ!$D$34:$D$777,СВЦЭМ!$A$34:$A$777,$A21,СВЦЭМ!$B$34:$B$777,V$11)+'СЕТ СН'!$F$11+СВЦЭМ!$D$10+'СЕТ СН'!$F$5-'СЕТ СН'!$F$21</f>
        <v>3675.4111923400001</v>
      </c>
      <c r="W21" s="37">
        <f>SUMIFS(СВЦЭМ!$D$34:$D$777,СВЦЭМ!$A$34:$A$777,$A21,СВЦЭМ!$B$34:$B$777,W$11)+'СЕТ СН'!$F$11+СВЦЭМ!$D$10+'СЕТ СН'!$F$5-'СЕТ СН'!$F$21</f>
        <v>3672.1291342299996</v>
      </c>
      <c r="X21" s="37">
        <f>SUMIFS(СВЦЭМ!$D$34:$D$777,СВЦЭМ!$A$34:$A$777,$A21,СВЦЭМ!$B$34:$B$777,X$11)+'СЕТ СН'!$F$11+СВЦЭМ!$D$10+'СЕТ СН'!$F$5-'СЕТ СН'!$F$21</f>
        <v>3672.4131537600001</v>
      </c>
      <c r="Y21" s="37">
        <f>SUMIFS(СВЦЭМ!$D$34:$D$777,СВЦЭМ!$A$34:$A$777,$A21,СВЦЭМ!$B$34:$B$777,Y$11)+'СЕТ СН'!$F$11+СВЦЭМ!$D$10+'СЕТ СН'!$F$5-'СЕТ СН'!$F$21</f>
        <v>3701.0287869099998</v>
      </c>
    </row>
    <row r="22" spans="1:25" ht="15.75" x14ac:dyDescent="0.2">
      <c r="A22" s="36">
        <f t="shared" si="0"/>
        <v>43142</v>
      </c>
      <c r="B22" s="37">
        <f>SUMIFS(СВЦЭМ!$D$34:$D$777,СВЦЭМ!$A$34:$A$777,$A22,СВЦЭМ!$B$34:$B$777,B$11)+'СЕТ СН'!$F$11+СВЦЭМ!$D$10+'СЕТ СН'!$F$5-'СЕТ СН'!$F$21</f>
        <v>3699.8015480199997</v>
      </c>
      <c r="C22" s="37">
        <f>SUMIFS(СВЦЭМ!$D$34:$D$777,СВЦЭМ!$A$34:$A$777,$A22,СВЦЭМ!$B$34:$B$777,C$11)+'СЕТ СН'!$F$11+СВЦЭМ!$D$10+'СЕТ СН'!$F$5-'СЕТ СН'!$F$21</f>
        <v>3728.8327291199998</v>
      </c>
      <c r="D22" s="37">
        <f>SUMIFS(СВЦЭМ!$D$34:$D$777,СВЦЭМ!$A$34:$A$777,$A22,СВЦЭМ!$B$34:$B$777,D$11)+'СЕТ СН'!$F$11+СВЦЭМ!$D$10+'СЕТ СН'!$F$5-'СЕТ СН'!$F$21</f>
        <v>3788.37466292</v>
      </c>
      <c r="E22" s="37">
        <f>SUMIFS(СВЦЭМ!$D$34:$D$777,СВЦЭМ!$A$34:$A$777,$A22,СВЦЭМ!$B$34:$B$777,E$11)+'СЕТ СН'!$F$11+СВЦЭМ!$D$10+'СЕТ СН'!$F$5-'СЕТ СН'!$F$21</f>
        <v>3804.6005665300004</v>
      </c>
      <c r="F22" s="37">
        <f>SUMIFS(СВЦЭМ!$D$34:$D$777,СВЦЭМ!$A$34:$A$777,$A22,СВЦЭМ!$B$34:$B$777,F$11)+'СЕТ СН'!$F$11+СВЦЭМ!$D$10+'СЕТ СН'!$F$5-'СЕТ СН'!$F$21</f>
        <v>3800.8792648499998</v>
      </c>
      <c r="G22" s="37">
        <f>SUMIFS(СВЦЭМ!$D$34:$D$777,СВЦЭМ!$A$34:$A$777,$A22,СВЦЭМ!$B$34:$B$777,G$11)+'СЕТ СН'!$F$11+СВЦЭМ!$D$10+'СЕТ СН'!$F$5-'СЕТ СН'!$F$21</f>
        <v>3786.2711085400001</v>
      </c>
      <c r="H22" s="37">
        <f>SUMIFS(СВЦЭМ!$D$34:$D$777,СВЦЭМ!$A$34:$A$777,$A22,СВЦЭМ!$B$34:$B$777,H$11)+'СЕТ СН'!$F$11+СВЦЭМ!$D$10+'СЕТ СН'!$F$5-'СЕТ СН'!$F$21</f>
        <v>3768.9322294300005</v>
      </c>
      <c r="I22" s="37">
        <f>SUMIFS(СВЦЭМ!$D$34:$D$777,СВЦЭМ!$A$34:$A$777,$A22,СВЦЭМ!$B$34:$B$777,I$11)+'СЕТ СН'!$F$11+СВЦЭМ!$D$10+'СЕТ СН'!$F$5-'СЕТ СН'!$F$21</f>
        <v>3723.0351086400001</v>
      </c>
      <c r="J22" s="37">
        <f>SUMIFS(СВЦЭМ!$D$34:$D$777,СВЦЭМ!$A$34:$A$777,$A22,СВЦЭМ!$B$34:$B$777,J$11)+'СЕТ СН'!$F$11+СВЦЭМ!$D$10+'СЕТ СН'!$F$5-'СЕТ СН'!$F$21</f>
        <v>3686.4913700399998</v>
      </c>
      <c r="K22" s="37">
        <f>SUMIFS(СВЦЭМ!$D$34:$D$777,СВЦЭМ!$A$34:$A$777,$A22,СВЦЭМ!$B$34:$B$777,K$11)+'СЕТ СН'!$F$11+СВЦЭМ!$D$10+'СЕТ СН'!$F$5-'СЕТ СН'!$F$21</f>
        <v>3655.2302874000002</v>
      </c>
      <c r="L22" s="37">
        <f>SUMIFS(СВЦЭМ!$D$34:$D$777,СВЦЭМ!$A$34:$A$777,$A22,СВЦЭМ!$B$34:$B$777,L$11)+'СЕТ СН'!$F$11+СВЦЭМ!$D$10+'СЕТ СН'!$F$5-'СЕТ СН'!$F$21</f>
        <v>3647.2043085999999</v>
      </c>
      <c r="M22" s="37">
        <f>SUMIFS(СВЦЭМ!$D$34:$D$777,СВЦЭМ!$A$34:$A$777,$A22,СВЦЭМ!$B$34:$B$777,M$11)+'СЕТ СН'!$F$11+СВЦЭМ!$D$10+'СЕТ СН'!$F$5-'СЕТ СН'!$F$21</f>
        <v>3648.4001697600002</v>
      </c>
      <c r="N22" s="37">
        <f>SUMIFS(СВЦЭМ!$D$34:$D$777,СВЦЭМ!$A$34:$A$777,$A22,СВЦЭМ!$B$34:$B$777,N$11)+'СЕТ СН'!$F$11+СВЦЭМ!$D$10+'СЕТ СН'!$F$5-'СЕТ СН'!$F$21</f>
        <v>3641.4139389500001</v>
      </c>
      <c r="O22" s="37">
        <f>SUMIFS(СВЦЭМ!$D$34:$D$777,СВЦЭМ!$A$34:$A$777,$A22,СВЦЭМ!$B$34:$B$777,O$11)+'СЕТ СН'!$F$11+СВЦЭМ!$D$10+'СЕТ СН'!$F$5-'СЕТ СН'!$F$21</f>
        <v>3637.6082726999998</v>
      </c>
      <c r="P22" s="37">
        <f>SUMIFS(СВЦЭМ!$D$34:$D$777,СВЦЭМ!$A$34:$A$777,$A22,СВЦЭМ!$B$34:$B$777,P$11)+'СЕТ СН'!$F$11+СВЦЭМ!$D$10+'СЕТ СН'!$F$5-'СЕТ СН'!$F$21</f>
        <v>3643.3752754700004</v>
      </c>
      <c r="Q22" s="37">
        <f>SUMIFS(СВЦЭМ!$D$34:$D$777,СВЦЭМ!$A$34:$A$777,$A22,СВЦЭМ!$B$34:$B$777,Q$11)+'СЕТ СН'!$F$11+СВЦЭМ!$D$10+'СЕТ СН'!$F$5-'СЕТ СН'!$F$21</f>
        <v>3644.5006358200003</v>
      </c>
      <c r="R22" s="37">
        <f>SUMIFS(СВЦЭМ!$D$34:$D$777,СВЦЭМ!$A$34:$A$777,$A22,СВЦЭМ!$B$34:$B$777,R$11)+'СЕТ СН'!$F$11+СВЦЭМ!$D$10+'СЕТ СН'!$F$5-'СЕТ СН'!$F$21</f>
        <v>3645.1822393400003</v>
      </c>
      <c r="S22" s="37">
        <f>SUMIFS(СВЦЭМ!$D$34:$D$777,СВЦЭМ!$A$34:$A$777,$A22,СВЦЭМ!$B$34:$B$777,S$11)+'СЕТ СН'!$F$11+СВЦЭМ!$D$10+'СЕТ СН'!$F$5-'СЕТ СН'!$F$21</f>
        <v>3633.9987501999999</v>
      </c>
      <c r="T22" s="37">
        <f>SUMIFS(СВЦЭМ!$D$34:$D$777,СВЦЭМ!$A$34:$A$777,$A22,СВЦЭМ!$B$34:$B$777,T$11)+'СЕТ СН'!$F$11+СВЦЭМ!$D$10+'СЕТ СН'!$F$5-'СЕТ СН'!$F$21</f>
        <v>3620.20382535</v>
      </c>
      <c r="U22" s="37">
        <f>SUMIFS(СВЦЭМ!$D$34:$D$777,СВЦЭМ!$A$34:$A$777,$A22,СВЦЭМ!$B$34:$B$777,U$11)+'СЕТ СН'!$F$11+СВЦЭМ!$D$10+'СЕТ СН'!$F$5-'СЕТ СН'!$F$21</f>
        <v>3623.1100722100005</v>
      </c>
      <c r="V22" s="37">
        <f>SUMIFS(СВЦЭМ!$D$34:$D$777,СВЦЭМ!$A$34:$A$777,$A22,СВЦЭМ!$B$34:$B$777,V$11)+'СЕТ СН'!$F$11+СВЦЭМ!$D$10+'СЕТ СН'!$F$5-'СЕТ СН'!$F$21</f>
        <v>3623.6028355700005</v>
      </c>
      <c r="W22" s="37">
        <f>SUMIFS(СВЦЭМ!$D$34:$D$777,СВЦЭМ!$A$34:$A$777,$A22,СВЦЭМ!$B$34:$B$777,W$11)+'СЕТ СН'!$F$11+СВЦЭМ!$D$10+'СЕТ СН'!$F$5-'СЕТ СН'!$F$21</f>
        <v>3625.8833989600002</v>
      </c>
      <c r="X22" s="37">
        <f>SUMIFS(СВЦЭМ!$D$34:$D$777,СВЦЭМ!$A$34:$A$777,$A22,СВЦЭМ!$B$34:$B$777,X$11)+'СЕТ СН'!$F$11+СВЦЭМ!$D$10+'СЕТ СН'!$F$5-'СЕТ СН'!$F$21</f>
        <v>3623.2443919599996</v>
      </c>
      <c r="Y22" s="37">
        <f>SUMIFS(СВЦЭМ!$D$34:$D$777,СВЦЭМ!$A$34:$A$777,$A22,СВЦЭМ!$B$34:$B$777,Y$11)+'СЕТ СН'!$F$11+СВЦЭМ!$D$10+'СЕТ СН'!$F$5-'СЕТ СН'!$F$21</f>
        <v>3638.6099405</v>
      </c>
    </row>
    <row r="23" spans="1:25" ht="15.75" x14ac:dyDescent="0.2">
      <c r="A23" s="36">
        <f t="shared" si="0"/>
        <v>43143</v>
      </c>
      <c r="B23" s="37">
        <f>SUMIFS(СВЦЭМ!$D$34:$D$777,СВЦЭМ!$A$34:$A$777,$A23,СВЦЭМ!$B$34:$B$777,B$11)+'СЕТ СН'!$F$11+СВЦЭМ!$D$10+'СЕТ СН'!$F$5-'СЕТ СН'!$F$21</f>
        <v>3749.4927084100004</v>
      </c>
      <c r="C23" s="37">
        <f>SUMIFS(СВЦЭМ!$D$34:$D$777,СВЦЭМ!$A$34:$A$777,$A23,СВЦЭМ!$B$34:$B$777,C$11)+'СЕТ СН'!$F$11+СВЦЭМ!$D$10+'СЕТ СН'!$F$5-'СЕТ СН'!$F$21</f>
        <v>3775.7954465099997</v>
      </c>
      <c r="D23" s="37">
        <f>SUMIFS(СВЦЭМ!$D$34:$D$777,СВЦЭМ!$A$34:$A$777,$A23,СВЦЭМ!$B$34:$B$777,D$11)+'СЕТ СН'!$F$11+СВЦЭМ!$D$10+'СЕТ СН'!$F$5-'СЕТ СН'!$F$21</f>
        <v>3831.4564534200003</v>
      </c>
      <c r="E23" s="37">
        <f>SUMIFS(СВЦЭМ!$D$34:$D$777,СВЦЭМ!$A$34:$A$777,$A23,СВЦЭМ!$B$34:$B$777,E$11)+'СЕТ СН'!$F$11+СВЦЭМ!$D$10+'СЕТ СН'!$F$5-'СЕТ СН'!$F$21</f>
        <v>3840.7935157099996</v>
      </c>
      <c r="F23" s="37">
        <f>SUMIFS(СВЦЭМ!$D$34:$D$777,СВЦЭМ!$A$34:$A$777,$A23,СВЦЭМ!$B$34:$B$777,F$11)+'СЕТ СН'!$F$11+СВЦЭМ!$D$10+'СЕТ СН'!$F$5-'СЕТ СН'!$F$21</f>
        <v>3834.6699067100003</v>
      </c>
      <c r="G23" s="37">
        <f>SUMIFS(СВЦЭМ!$D$34:$D$777,СВЦЭМ!$A$34:$A$777,$A23,СВЦЭМ!$B$34:$B$777,G$11)+'СЕТ СН'!$F$11+СВЦЭМ!$D$10+'СЕТ СН'!$F$5-'СЕТ СН'!$F$21</f>
        <v>3816.2532315699996</v>
      </c>
      <c r="H23" s="37">
        <f>SUMIFS(СВЦЭМ!$D$34:$D$777,СВЦЭМ!$A$34:$A$777,$A23,СВЦЭМ!$B$34:$B$777,H$11)+'СЕТ СН'!$F$11+СВЦЭМ!$D$10+'СЕТ СН'!$F$5-'СЕТ СН'!$F$21</f>
        <v>3773.9095199799999</v>
      </c>
      <c r="I23" s="37">
        <f>SUMIFS(СВЦЭМ!$D$34:$D$777,СВЦЭМ!$A$34:$A$777,$A23,СВЦЭМ!$B$34:$B$777,I$11)+'СЕТ СН'!$F$11+СВЦЭМ!$D$10+'СЕТ СН'!$F$5-'СЕТ СН'!$F$21</f>
        <v>3717.3670291000003</v>
      </c>
      <c r="J23" s="37">
        <f>SUMIFS(СВЦЭМ!$D$34:$D$777,СВЦЭМ!$A$34:$A$777,$A23,СВЦЭМ!$B$34:$B$777,J$11)+'СЕТ СН'!$F$11+СВЦЭМ!$D$10+'СЕТ СН'!$F$5-'СЕТ СН'!$F$21</f>
        <v>3714.9253687000005</v>
      </c>
      <c r="K23" s="37">
        <f>SUMIFS(СВЦЭМ!$D$34:$D$777,СВЦЭМ!$A$34:$A$777,$A23,СВЦЭМ!$B$34:$B$777,K$11)+'СЕТ СН'!$F$11+СВЦЭМ!$D$10+'СЕТ СН'!$F$5-'СЕТ СН'!$F$21</f>
        <v>3708.3902221399999</v>
      </c>
      <c r="L23" s="37">
        <f>SUMIFS(СВЦЭМ!$D$34:$D$777,СВЦЭМ!$A$34:$A$777,$A23,СВЦЭМ!$B$34:$B$777,L$11)+'СЕТ СН'!$F$11+СВЦЭМ!$D$10+'СЕТ СН'!$F$5-'СЕТ СН'!$F$21</f>
        <v>3706.4645849699996</v>
      </c>
      <c r="M23" s="37">
        <f>SUMIFS(СВЦЭМ!$D$34:$D$777,СВЦЭМ!$A$34:$A$777,$A23,СВЦЭМ!$B$34:$B$777,M$11)+'СЕТ СН'!$F$11+СВЦЭМ!$D$10+'СЕТ СН'!$F$5-'СЕТ СН'!$F$21</f>
        <v>3710.4871031799998</v>
      </c>
      <c r="N23" s="37">
        <f>SUMIFS(СВЦЭМ!$D$34:$D$777,СВЦЭМ!$A$34:$A$777,$A23,СВЦЭМ!$B$34:$B$777,N$11)+'СЕТ СН'!$F$11+СВЦЭМ!$D$10+'СЕТ СН'!$F$5-'СЕТ СН'!$F$21</f>
        <v>3707.2272646300003</v>
      </c>
      <c r="O23" s="37">
        <f>SUMIFS(СВЦЭМ!$D$34:$D$777,СВЦЭМ!$A$34:$A$777,$A23,СВЦЭМ!$B$34:$B$777,O$11)+'СЕТ СН'!$F$11+СВЦЭМ!$D$10+'СЕТ СН'!$F$5-'СЕТ СН'!$F$21</f>
        <v>3706.5559501000002</v>
      </c>
      <c r="P23" s="37">
        <f>SUMIFS(СВЦЭМ!$D$34:$D$777,СВЦЭМ!$A$34:$A$777,$A23,СВЦЭМ!$B$34:$B$777,P$11)+'СЕТ СН'!$F$11+СВЦЭМ!$D$10+'СЕТ СН'!$F$5-'СЕТ СН'!$F$21</f>
        <v>3709.8923571</v>
      </c>
      <c r="Q23" s="37">
        <f>SUMIFS(СВЦЭМ!$D$34:$D$777,СВЦЭМ!$A$34:$A$777,$A23,СВЦЭМ!$B$34:$B$777,Q$11)+'СЕТ СН'!$F$11+СВЦЭМ!$D$10+'СЕТ СН'!$F$5-'СЕТ СН'!$F$21</f>
        <v>3709.3620737300002</v>
      </c>
      <c r="R23" s="37">
        <f>SUMIFS(СВЦЭМ!$D$34:$D$777,СВЦЭМ!$A$34:$A$777,$A23,СВЦЭМ!$B$34:$B$777,R$11)+'СЕТ СН'!$F$11+СВЦЭМ!$D$10+'СЕТ СН'!$F$5-'СЕТ СН'!$F$21</f>
        <v>3738.7104517000002</v>
      </c>
      <c r="S23" s="37">
        <f>SUMIFS(СВЦЭМ!$D$34:$D$777,СВЦЭМ!$A$34:$A$777,$A23,СВЦЭМ!$B$34:$B$777,S$11)+'СЕТ СН'!$F$11+СВЦЭМ!$D$10+'СЕТ СН'!$F$5-'СЕТ СН'!$F$21</f>
        <v>3753.2857292599997</v>
      </c>
      <c r="T23" s="37">
        <f>SUMIFS(СВЦЭМ!$D$34:$D$777,СВЦЭМ!$A$34:$A$777,$A23,СВЦЭМ!$B$34:$B$777,T$11)+'СЕТ СН'!$F$11+СВЦЭМ!$D$10+'СЕТ СН'!$F$5-'СЕТ СН'!$F$21</f>
        <v>3711.6195566000001</v>
      </c>
      <c r="U23" s="37">
        <f>SUMIFS(СВЦЭМ!$D$34:$D$777,СВЦЭМ!$A$34:$A$777,$A23,СВЦЭМ!$B$34:$B$777,U$11)+'СЕТ СН'!$F$11+СВЦЭМ!$D$10+'СЕТ СН'!$F$5-'СЕТ СН'!$F$21</f>
        <v>3699.9280610299998</v>
      </c>
      <c r="V23" s="37">
        <f>SUMIFS(СВЦЭМ!$D$34:$D$777,СВЦЭМ!$A$34:$A$777,$A23,СВЦЭМ!$B$34:$B$777,V$11)+'СЕТ СН'!$F$11+СВЦЭМ!$D$10+'СЕТ СН'!$F$5-'СЕТ СН'!$F$21</f>
        <v>3701.9015767200003</v>
      </c>
      <c r="W23" s="37">
        <f>SUMIFS(СВЦЭМ!$D$34:$D$777,СВЦЭМ!$A$34:$A$777,$A23,СВЦЭМ!$B$34:$B$777,W$11)+'СЕТ СН'!$F$11+СВЦЭМ!$D$10+'СЕТ СН'!$F$5-'СЕТ СН'!$F$21</f>
        <v>3705.7658761600001</v>
      </c>
      <c r="X23" s="37">
        <f>SUMIFS(СВЦЭМ!$D$34:$D$777,СВЦЭМ!$A$34:$A$777,$A23,СВЦЭМ!$B$34:$B$777,X$11)+'СЕТ СН'!$F$11+СВЦЭМ!$D$10+'СЕТ СН'!$F$5-'СЕТ СН'!$F$21</f>
        <v>3707.6901259299998</v>
      </c>
      <c r="Y23" s="37">
        <f>SUMIFS(СВЦЭМ!$D$34:$D$777,СВЦЭМ!$A$34:$A$777,$A23,СВЦЭМ!$B$34:$B$777,Y$11)+'СЕТ СН'!$F$11+СВЦЭМ!$D$10+'СЕТ СН'!$F$5-'СЕТ СН'!$F$21</f>
        <v>3734.3387164600003</v>
      </c>
    </row>
    <row r="24" spans="1:25" ht="15.75" x14ac:dyDescent="0.2">
      <c r="A24" s="36">
        <f t="shared" si="0"/>
        <v>43144</v>
      </c>
      <c r="B24" s="37">
        <f>SUMIFS(СВЦЭМ!$D$34:$D$777,СВЦЭМ!$A$34:$A$777,$A24,СВЦЭМ!$B$34:$B$777,B$11)+'СЕТ СН'!$F$11+СВЦЭМ!$D$10+'СЕТ СН'!$F$5-'СЕТ СН'!$F$21</f>
        <v>3732.9906241699996</v>
      </c>
      <c r="C24" s="37">
        <f>SUMIFS(СВЦЭМ!$D$34:$D$777,СВЦЭМ!$A$34:$A$777,$A24,СВЦЭМ!$B$34:$B$777,C$11)+'СЕТ СН'!$F$11+СВЦЭМ!$D$10+'СЕТ СН'!$F$5-'СЕТ СН'!$F$21</f>
        <v>3765.6765459900002</v>
      </c>
      <c r="D24" s="37">
        <f>SUMIFS(СВЦЭМ!$D$34:$D$777,СВЦЭМ!$A$34:$A$777,$A24,СВЦЭМ!$B$34:$B$777,D$11)+'СЕТ СН'!$F$11+СВЦЭМ!$D$10+'СЕТ СН'!$F$5-'СЕТ СН'!$F$21</f>
        <v>3827.75281571</v>
      </c>
      <c r="E24" s="37">
        <f>SUMIFS(СВЦЭМ!$D$34:$D$777,СВЦЭМ!$A$34:$A$777,$A24,СВЦЭМ!$B$34:$B$777,E$11)+'СЕТ СН'!$F$11+СВЦЭМ!$D$10+'СЕТ СН'!$F$5-'СЕТ СН'!$F$21</f>
        <v>3847.0142793399996</v>
      </c>
      <c r="F24" s="37">
        <f>SUMIFS(СВЦЭМ!$D$34:$D$777,СВЦЭМ!$A$34:$A$777,$A24,СВЦЭМ!$B$34:$B$777,F$11)+'СЕТ СН'!$F$11+СВЦЭМ!$D$10+'СЕТ СН'!$F$5-'СЕТ СН'!$F$21</f>
        <v>3833.7252387100002</v>
      </c>
      <c r="G24" s="37">
        <f>SUMIFS(СВЦЭМ!$D$34:$D$777,СВЦЭМ!$A$34:$A$777,$A24,СВЦЭМ!$B$34:$B$777,G$11)+'СЕТ СН'!$F$11+СВЦЭМ!$D$10+'СЕТ СН'!$F$5-'СЕТ СН'!$F$21</f>
        <v>3812.7227945700001</v>
      </c>
      <c r="H24" s="37">
        <f>SUMIFS(СВЦЭМ!$D$34:$D$777,СВЦЭМ!$A$34:$A$777,$A24,СВЦЭМ!$B$34:$B$777,H$11)+'СЕТ СН'!$F$11+СВЦЭМ!$D$10+'СЕТ СН'!$F$5-'СЕТ СН'!$F$21</f>
        <v>3755.77932474</v>
      </c>
      <c r="I24" s="37">
        <f>SUMIFS(СВЦЭМ!$D$34:$D$777,СВЦЭМ!$A$34:$A$777,$A24,СВЦЭМ!$B$34:$B$777,I$11)+'СЕТ СН'!$F$11+СВЦЭМ!$D$10+'СЕТ СН'!$F$5-'СЕТ СН'!$F$21</f>
        <v>3688.7915772399997</v>
      </c>
      <c r="J24" s="37">
        <f>SUMIFS(СВЦЭМ!$D$34:$D$777,СВЦЭМ!$A$34:$A$777,$A24,СВЦЭМ!$B$34:$B$777,J$11)+'СЕТ СН'!$F$11+СВЦЭМ!$D$10+'СЕТ СН'!$F$5-'СЕТ СН'!$F$21</f>
        <v>3710.9792737900002</v>
      </c>
      <c r="K24" s="37">
        <f>SUMIFS(СВЦЭМ!$D$34:$D$777,СВЦЭМ!$A$34:$A$777,$A24,СВЦЭМ!$B$34:$B$777,K$11)+'СЕТ СН'!$F$11+СВЦЭМ!$D$10+'СЕТ СН'!$F$5-'СЕТ СН'!$F$21</f>
        <v>3699.9848262700002</v>
      </c>
      <c r="L24" s="37">
        <f>SUMIFS(СВЦЭМ!$D$34:$D$777,СВЦЭМ!$A$34:$A$777,$A24,СВЦЭМ!$B$34:$B$777,L$11)+'СЕТ СН'!$F$11+СВЦЭМ!$D$10+'СЕТ СН'!$F$5-'СЕТ СН'!$F$21</f>
        <v>3692.7038672000003</v>
      </c>
      <c r="M24" s="37">
        <f>SUMIFS(СВЦЭМ!$D$34:$D$777,СВЦЭМ!$A$34:$A$777,$A24,СВЦЭМ!$B$34:$B$777,M$11)+'СЕТ СН'!$F$11+СВЦЭМ!$D$10+'СЕТ СН'!$F$5-'СЕТ СН'!$F$21</f>
        <v>3695.9623100900003</v>
      </c>
      <c r="N24" s="37">
        <f>SUMIFS(СВЦЭМ!$D$34:$D$777,СВЦЭМ!$A$34:$A$777,$A24,СВЦЭМ!$B$34:$B$777,N$11)+'СЕТ СН'!$F$11+СВЦЭМ!$D$10+'СЕТ СН'!$F$5-'СЕТ СН'!$F$21</f>
        <v>3697.9314547700001</v>
      </c>
      <c r="O24" s="37">
        <f>SUMIFS(СВЦЭМ!$D$34:$D$777,СВЦЭМ!$A$34:$A$777,$A24,СВЦЭМ!$B$34:$B$777,O$11)+'СЕТ СН'!$F$11+СВЦЭМ!$D$10+'СЕТ СН'!$F$5-'СЕТ СН'!$F$21</f>
        <v>3687.1021712899997</v>
      </c>
      <c r="P24" s="37">
        <f>SUMIFS(СВЦЭМ!$D$34:$D$777,СВЦЭМ!$A$34:$A$777,$A24,СВЦЭМ!$B$34:$B$777,P$11)+'СЕТ СН'!$F$11+СВЦЭМ!$D$10+'СЕТ СН'!$F$5-'СЕТ СН'!$F$21</f>
        <v>3705.1979246400001</v>
      </c>
      <c r="Q24" s="37">
        <f>SUMIFS(СВЦЭМ!$D$34:$D$777,СВЦЭМ!$A$34:$A$777,$A24,СВЦЭМ!$B$34:$B$777,Q$11)+'СЕТ СН'!$F$11+СВЦЭМ!$D$10+'СЕТ СН'!$F$5-'СЕТ СН'!$F$21</f>
        <v>3726.0090777399996</v>
      </c>
      <c r="R24" s="37">
        <f>SUMIFS(СВЦЭМ!$D$34:$D$777,СВЦЭМ!$A$34:$A$777,$A24,СВЦЭМ!$B$34:$B$777,R$11)+'СЕТ СН'!$F$11+СВЦЭМ!$D$10+'СЕТ СН'!$F$5-'СЕТ СН'!$F$21</f>
        <v>3735.1163848900001</v>
      </c>
      <c r="S24" s="37">
        <f>SUMIFS(СВЦЭМ!$D$34:$D$777,СВЦЭМ!$A$34:$A$777,$A24,СВЦЭМ!$B$34:$B$777,S$11)+'СЕТ СН'!$F$11+СВЦЭМ!$D$10+'СЕТ СН'!$F$5-'СЕТ СН'!$F$21</f>
        <v>3713.5444863300004</v>
      </c>
      <c r="T24" s="37">
        <f>SUMIFS(СВЦЭМ!$D$34:$D$777,СВЦЭМ!$A$34:$A$777,$A24,СВЦЭМ!$B$34:$B$777,T$11)+'СЕТ СН'!$F$11+СВЦЭМ!$D$10+'СЕТ СН'!$F$5-'СЕТ СН'!$F$21</f>
        <v>3695.8531171700001</v>
      </c>
      <c r="U24" s="37">
        <f>SUMIFS(СВЦЭМ!$D$34:$D$777,СВЦЭМ!$A$34:$A$777,$A24,СВЦЭМ!$B$34:$B$777,U$11)+'СЕТ СН'!$F$11+СВЦЭМ!$D$10+'СЕТ СН'!$F$5-'СЕТ СН'!$F$21</f>
        <v>3693.1415946800003</v>
      </c>
      <c r="V24" s="37">
        <f>SUMIFS(СВЦЭМ!$D$34:$D$777,СВЦЭМ!$A$34:$A$777,$A24,СВЦЭМ!$B$34:$B$777,V$11)+'СЕТ СН'!$F$11+СВЦЭМ!$D$10+'СЕТ СН'!$F$5-'СЕТ СН'!$F$21</f>
        <v>3702.6380622000001</v>
      </c>
      <c r="W24" s="37">
        <f>SUMIFS(СВЦЭМ!$D$34:$D$777,СВЦЭМ!$A$34:$A$777,$A24,СВЦЭМ!$B$34:$B$777,W$11)+'СЕТ СН'!$F$11+СВЦЭМ!$D$10+'СЕТ СН'!$F$5-'СЕТ СН'!$F$21</f>
        <v>3709.9101760600001</v>
      </c>
      <c r="X24" s="37">
        <f>SUMIFS(СВЦЭМ!$D$34:$D$777,СВЦЭМ!$A$34:$A$777,$A24,СВЦЭМ!$B$34:$B$777,X$11)+'СЕТ СН'!$F$11+СВЦЭМ!$D$10+'СЕТ СН'!$F$5-'СЕТ СН'!$F$21</f>
        <v>3721.0936089600004</v>
      </c>
      <c r="Y24" s="37">
        <f>SUMIFS(СВЦЭМ!$D$34:$D$777,СВЦЭМ!$A$34:$A$777,$A24,СВЦЭМ!$B$34:$B$777,Y$11)+'СЕТ СН'!$F$11+СВЦЭМ!$D$10+'СЕТ СН'!$F$5-'СЕТ СН'!$F$21</f>
        <v>3765.8005587299999</v>
      </c>
    </row>
    <row r="25" spans="1:25" ht="15.75" x14ac:dyDescent="0.2">
      <c r="A25" s="36">
        <f t="shared" si="0"/>
        <v>43145</v>
      </c>
      <c r="B25" s="37">
        <f>SUMIFS(СВЦЭМ!$D$34:$D$777,СВЦЭМ!$A$34:$A$777,$A25,СВЦЭМ!$B$34:$B$777,B$11)+'СЕТ СН'!$F$11+СВЦЭМ!$D$10+'СЕТ СН'!$F$5-'СЕТ СН'!$F$21</f>
        <v>3767.9814921599996</v>
      </c>
      <c r="C25" s="37">
        <f>SUMIFS(СВЦЭМ!$D$34:$D$777,СВЦЭМ!$A$34:$A$777,$A25,СВЦЭМ!$B$34:$B$777,C$11)+'СЕТ СН'!$F$11+СВЦЭМ!$D$10+'СЕТ СН'!$F$5-'СЕТ СН'!$F$21</f>
        <v>3780.3204272899998</v>
      </c>
      <c r="D25" s="37">
        <f>SUMIFS(СВЦЭМ!$D$34:$D$777,СВЦЭМ!$A$34:$A$777,$A25,СВЦЭМ!$B$34:$B$777,D$11)+'СЕТ СН'!$F$11+СВЦЭМ!$D$10+'СЕТ СН'!$F$5-'СЕТ СН'!$F$21</f>
        <v>3821.4992004299997</v>
      </c>
      <c r="E25" s="37">
        <f>SUMIFS(СВЦЭМ!$D$34:$D$777,СВЦЭМ!$A$34:$A$777,$A25,СВЦЭМ!$B$34:$B$777,E$11)+'СЕТ СН'!$F$11+СВЦЭМ!$D$10+'СЕТ СН'!$F$5-'СЕТ СН'!$F$21</f>
        <v>3824.3051902700004</v>
      </c>
      <c r="F25" s="37">
        <f>SUMIFS(СВЦЭМ!$D$34:$D$777,СВЦЭМ!$A$34:$A$777,$A25,СВЦЭМ!$B$34:$B$777,F$11)+'СЕТ СН'!$F$11+СВЦЭМ!$D$10+'СЕТ СН'!$F$5-'СЕТ СН'!$F$21</f>
        <v>3829.0234543299998</v>
      </c>
      <c r="G25" s="37">
        <f>SUMIFS(СВЦЭМ!$D$34:$D$777,СВЦЭМ!$A$34:$A$777,$A25,СВЦЭМ!$B$34:$B$777,G$11)+'СЕТ СН'!$F$11+СВЦЭМ!$D$10+'СЕТ СН'!$F$5-'СЕТ СН'!$F$21</f>
        <v>3819.6538624099999</v>
      </c>
      <c r="H25" s="37">
        <f>SUMIFS(СВЦЭМ!$D$34:$D$777,СВЦЭМ!$A$34:$A$777,$A25,СВЦЭМ!$B$34:$B$777,H$11)+'СЕТ СН'!$F$11+СВЦЭМ!$D$10+'СЕТ СН'!$F$5-'СЕТ СН'!$F$21</f>
        <v>3779.3451885999998</v>
      </c>
      <c r="I25" s="37">
        <f>SUMIFS(СВЦЭМ!$D$34:$D$777,СВЦЭМ!$A$34:$A$777,$A25,СВЦЭМ!$B$34:$B$777,I$11)+'СЕТ СН'!$F$11+СВЦЭМ!$D$10+'СЕТ СН'!$F$5-'СЕТ СН'!$F$21</f>
        <v>3685.8232931999996</v>
      </c>
      <c r="J25" s="37">
        <f>SUMIFS(СВЦЭМ!$D$34:$D$777,СВЦЭМ!$A$34:$A$777,$A25,СВЦЭМ!$B$34:$B$777,J$11)+'СЕТ СН'!$F$11+СВЦЭМ!$D$10+'СЕТ СН'!$F$5-'СЕТ СН'!$F$21</f>
        <v>3679.3124492399998</v>
      </c>
      <c r="K25" s="37">
        <f>SUMIFS(СВЦЭМ!$D$34:$D$777,СВЦЭМ!$A$34:$A$777,$A25,СВЦЭМ!$B$34:$B$777,K$11)+'СЕТ СН'!$F$11+СВЦЭМ!$D$10+'СЕТ СН'!$F$5-'СЕТ СН'!$F$21</f>
        <v>3664.0015513100002</v>
      </c>
      <c r="L25" s="37">
        <f>SUMIFS(СВЦЭМ!$D$34:$D$777,СВЦЭМ!$A$34:$A$777,$A25,СВЦЭМ!$B$34:$B$777,L$11)+'СЕТ СН'!$F$11+СВЦЭМ!$D$10+'СЕТ СН'!$F$5-'СЕТ СН'!$F$21</f>
        <v>3654.23586312</v>
      </c>
      <c r="M25" s="37">
        <f>SUMIFS(СВЦЭМ!$D$34:$D$777,СВЦЭМ!$A$34:$A$777,$A25,СВЦЭМ!$B$34:$B$777,M$11)+'СЕТ СН'!$F$11+СВЦЭМ!$D$10+'СЕТ СН'!$F$5-'СЕТ СН'!$F$21</f>
        <v>3658.2286464399999</v>
      </c>
      <c r="N25" s="37">
        <f>SUMIFS(СВЦЭМ!$D$34:$D$777,СВЦЭМ!$A$34:$A$777,$A25,СВЦЭМ!$B$34:$B$777,N$11)+'СЕТ СН'!$F$11+СВЦЭМ!$D$10+'СЕТ СН'!$F$5-'СЕТ СН'!$F$21</f>
        <v>3671.7854115799996</v>
      </c>
      <c r="O25" s="37">
        <f>SUMIFS(СВЦЭМ!$D$34:$D$777,СВЦЭМ!$A$34:$A$777,$A25,СВЦЭМ!$B$34:$B$777,O$11)+'СЕТ СН'!$F$11+СВЦЭМ!$D$10+'СЕТ СН'!$F$5-'СЕТ СН'!$F$21</f>
        <v>3678.8714007800004</v>
      </c>
      <c r="P25" s="37">
        <f>SUMIFS(СВЦЭМ!$D$34:$D$777,СВЦЭМ!$A$34:$A$777,$A25,СВЦЭМ!$B$34:$B$777,P$11)+'СЕТ СН'!$F$11+СВЦЭМ!$D$10+'СЕТ СН'!$F$5-'СЕТ СН'!$F$21</f>
        <v>3698.8447279899997</v>
      </c>
      <c r="Q25" s="37">
        <f>SUMIFS(СВЦЭМ!$D$34:$D$777,СВЦЭМ!$A$34:$A$777,$A25,СВЦЭМ!$B$34:$B$777,Q$11)+'СЕТ СН'!$F$11+СВЦЭМ!$D$10+'СЕТ СН'!$F$5-'СЕТ СН'!$F$21</f>
        <v>3712.4363465800002</v>
      </c>
      <c r="R25" s="37">
        <f>SUMIFS(СВЦЭМ!$D$34:$D$777,СВЦЭМ!$A$34:$A$777,$A25,СВЦЭМ!$B$34:$B$777,R$11)+'СЕТ СН'!$F$11+СВЦЭМ!$D$10+'СЕТ СН'!$F$5-'СЕТ СН'!$F$21</f>
        <v>3722.4664702100004</v>
      </c>
      <c r="S25" s="37">
        <f>SUMIFS(СВЦЭМ!$D$34:$D$777,СВЦЭМ!$A$34:$A$777,$A25,СВЦЭМ!$B$34:$B$777,S$11)+'СЕТ СН'!$F$11+СВЦЭМ!$D$10+'СЕТ СН'!$F$5-'СЕТ СН'!$F$21</f>
        <v>3702.1815111000001</v>
      </c>
      <c r="T25" s="37">
        <f>SUMIFS(СВЦЭМ!$D$34:$D$777,СВЦЭМ!$A$34:$A$777,$A25,СВЦЭМ!$B$34:$B$777,T$11)+'СЕТ СН'!$F$11+СВЦЭМ!$D$10+'СЕТ СН'!$F$5-'СЕТ СН'!$F$21</f>
        <v>3667.3696273600003</v>
      </c>
      <c r="U25" s="37">
        <f>SUMIFS(СВЦЭМ!$D$34:$D$777,СВЦЭМ!$A$34:$A$777,$A25,СВЦЭМ!$B$34:$B$777,U$11)+'СЕТ СН'!$F$11+СВЦЭМ!$D$10+'СЕТ СН'!$F$5-'СЕТ СН'!$F$21</f>
        <v>3659.6814175900004</v>
      </c>
      <c r="V25" s="37">
        <f>SUMIFS(СВЦЭМ!$D$34:$D$777,СВЦЭМ!$A$34:$A$777,$A25,СВЦЭМ!$B$34:$B$777,V$11)+'СЕТ СН'!$F$11+СВЦЭМ!$D$10+'СЕТ СН'!$F$5-'СЕТ СН'!$F$21</f>
        <v>3669.00166562</v>
      </c>
      <c r="W25" s="37">
        <f>SUMIFS(СВЦЭМ!$D$34:$D$777,СВЦЭМ!$A$34:$A$777,$A25,СВЦЭМ!$B$34:$B$777,W$11)+'СЕТ СН'!$F$11+СВЦЭМ!$D$10+'СЕТ СН'!$F$5-'СЕТ СН'!$F$21</f>
        <v>3675.5848692499999</v>
      </c>
      <c r="X25" s="37">
        <f>SUMIFS(СВЦЭМ!$D$34:$D$777,СВЦЭМ!$A$34:$A$777,$A25,СВЦЭМ!$B$34:$B$777,X$11)+'СЕТ СН'!$F$11+СВЦЭМ!$D$10+'СЕТ СН'!$F$5-'СЕТ СН'!$F$21</f>
        <v>3717.3372986399995</v>
      </c>
      <c r="Y25" s="37">
        <f>SUMIFS(СВЦЭМ!$D$34:$D$777,СВЦЭМ!$A$34:$A$777,$A25,СВЦЭМ!$B$34:$B$777,Y$11)+'СЕТ СН'!$F$11+СВЦЭМ!$D$10+'СЕТ СН'!$F$5-'СЕТ СН'!$F$21</f>
        <v>3759.0722917999997</v>
      </c>
    </row>
    <row r="26" spans="1:25" ht="15.75" x14ac:dyDescent="0.2">
      <c r="A26" s="36">
        <f t="shared" si="0"/>
        <v>43146</v>
      </c>
      <c r="B26" s="37">
        <f>SUMIFS(СВЦЭМ!$D$34:$D$777,СВЦЭМ!$A$34:$A$777,$A26,СВЦЭМ!$B$34:$B$777,B$11)+'СЕТ СН'!$F$11+СВЦЭМ!$D$10+'СЕТ СН'!$F$5-'СЕТ СН'!$F$21</f>
        <v>3758.5437176999999</v>
      </c>
      <c r="C26" s="37">
        <f>SUMIFS(СВЦЭМ!$D$34:$D$777,СВЦЭМ!$A$34:$A$777,$A26,СВЦЭМ!$B$34:$B$777,C$11)+'СЕТ СН'!$F$11+СВЦЭМ!$D$10+'СЕТ СН'!$F$5-'СЕТ СН'!$F$21</f>
        <v>3793.0494292600001</v>
      </c>
      <c r="D26" s="37">
        <f>SUMIFS(СВЦЭМ!$D$34:$D$777,СВЦЭМ!$A$34:$A$777,$A26,СВЦЭМ!$B$34:$B$777,D$11)+'СЕТ СН'!$F$11+СВЦЭМ!$D$10+'СЕТ СН'!$F$5-'СЕТ СН'!$F$21</f>
        <v>3845.0378899800003</v>
      </c>
      <c r="E26" s="37">
        <f>SUMIFS(СВЦЭМ!$D$34:$D$777,СВЦЭМ!$A$34:$A$777,$A26,СВЦЭМ!$B$34:$B$777,E$11)+'СЕТ СН'!$F$11+СВЦЭМ!$D$10+'СЕТ СН'!$F$5-'СЕТ СН'!$F$21</f>
        <v>3842.3305546899996</v>
      </c>
      <c r="F26" s="37">
        <f>SUMIFS(СВЦЭМ!$D$34:$D$777,СВЦЭМ!$A$34:$A$777,$A26,СВЦЭМ!$B$34:$B$777,F$11)+'СЕТ СН'!$F$11+СВЦЭМ!$D$10+'СЕТ СН'!$F$5-'СЕТ СН'!$F$21</f>
        <v>3842.7605678799996</v>
      </c>
      <c r="G26" s="37">
        <f>SUMIFS(СВЦЭМ!$D$34:$D$777,СВЦЭМ!$A$34:$A$777,$A26,СВЦЭМ!$B$34:$B$777,G$11)+'СЕТ СН'!$F$11+СВЦЭМ!$D$10+'СЕТ СН'!$F$5-'СЕТ СН'!$F$21</f>
        <v>3834.7221215499999</v>
      </c>
      <c r="H26" s="37">
        <f>SUMIFS(СВЦЭМ!$D$34:$D$777,СВЦЭМ!$A$34:$A$777,$A26,СВЦЭМ!$B$34:$B$777,H$11)+'СЕТ СН'!$F$11+СВЦЭМ!$D$10+'СЕТ СН'!$F$5-'СЕТ СН'!$F$21</f>
        <v>3769.40101215</v>
      </c>
      <c r="I26" s="37">
        <f>SUMIFS(СВЦЭМ!$D$34:$D$777,СВЦЭМ!$A$34:$A$777,$A26,СВЦЭМ!$B$34:$B$777,I$11)+'СЕТ СН'!$F$11+СВЦЭМ!$D$10+'СЕТ СН'!$F$5-'СЕТ СН'!$F$21</f>
        <v>3689.8834332600004</v>
      </c>
      <c r="J26" s="37">
        <f>SUMIFS(СВЦЭМ!$D$34:$D$777,СВЦЭМ!$A$34:$A$777,$A26,СВЦЭМ!$B$34:$B$777,J$11)+'СЕТ СН'!$F$11+СВЦЭМ!$D$10+'СЕТ СН'!$F$5-'СЕТ СН'!$F$21</f>
        <v>3679.1582252800004</v>
      </c>
      <c r="K26" s="37">
        <f>SUMIFS(СВЦЭМ!$D$34:$D$777,СВЦЭМ!$A$34:$A$777,$A26,СВЦЭМ!$B$34:$B$777,K$11)+'СЕТ СН'!$F$11+СВЦЭМ!$D$10+'СЕТ СН'!$F$5-'СЕТ СН'!$F$21</f>
        <v>3663.3925880100001</v>
      </c>
      <c r="L26" s="37">
        <f>SUMIFS(СВЦЭМ!$D$34:$D$777,СВЦЭМ!$A$34:$A$777,$A26,СВЦЭМ!$B$34:$B$777,L$11)+'СЕТ СН'!$F$11+СВЦЭМ!$D$10+'СЕТ СН'!$F$5-'СЕТ СН'!$F$21</f>
        <v>3656.91390559</v>
      </c>
      <c r="M26" s="37">
        <f>SUMIFS(СВЦЭМ!$D$34:$D$777,СВЦЭМ!$A$34:$A$777,$A26,СВЦЭМ!$B$34:$B$777,M$11)+'СЕТ СН'!$F$11+СВЦЭМ!$D$10+'СЕТ СН'!$F$5-'СЕТ СН'!$F$21</f>
        <v>3657.37217207</v>
      </c>
      <c r="N26" s="37">
        <f>SUMIFS(СВЦЭМ!$D$34:$D$777,СВЦЭМ!$A$34:$A$777,$A26,СВЦЭМ!$B$34:$B$777,N$11)+'СЕТ СН'!$F$11+СВЦЭМ!$D$10+'СЕТ СН'!$F$5-'СЕТ СН'!$F$21</f>
        <v>3668.6898502899999</v>
      </c>
      <c r="O26" s="37">
        <f>SUMIFS(СВЦЭМ!$D$34:$D$777,СВЦЭМ!$A$34:$A$777,$A26,СВЦЭМ!$B$34:$B$777,O$11)+'СЕТ СН'!$F$11+СВЦЭМ!$D$10+'СЕТ СН'!$F$5-'СЕТ СН'!$F$21</f>
        <v>3674.1647785099999</v>
      </c>
      <c r="P26" s="37">
        <f>SUMIFS(СВЦЭМ!$D$34:$D$777,СВЦЭМ!$A$34:$A$777,$A26,СВЦЭМ!$B$34:$B$777,P$11)+'СЕТ СН'!$F$11+СВЦЭМ!$D$10+'СЕТ СН'!$F$5-'СЕТ СН'!$F$21</f>
        <v>3687.6241817799996</v>
      </c>
      <c r="Q26" s="37">
        <f>SUMIFS(СВЦЭМ!$D$34:$D$777,СВЦЭМ!$A$34:$A$777,$A26,СВЦЭМ!$B$34:$B$777,Q$11)+'СЕТ СН'!$F$11+СВЦЭМ!$D$10+'СЕТ СН'!$F$5-'СЕТ СН'!$F$21</f>
        <v>3705.5030732500004</v>
      </c>
      <c r="R26" s="37">
        <f>SUMIFS(СВЦЭМ!$D$34:$D$777,СВЦЭМ!$A$34:$A$777,$A26,СВЦЭМ!$B$34:$B$777,R$11)+'СЕТ СН'!$F$11+СВЦЭМ!$D$10+'СЕТ СН'!$F$5-'СЕТ СН'!$F$21</f>
        <v>3705.1036167500001</v>
      </c>
      <c r="S26" s="37">
        <f>SUMIFS(СВЦЭМ!$D$34:$D$777,СВЦЭМ!$A$34:$A$777,$A26,СВЦЭМ!$B$34:$B$777,S$11)+'СЕТ СН'!$F$11+СВЦЭМ!$D$10+'СЕТ СН'!$F$5-'СЕТ СН'!$F$21</f>
        <v>3707.2035128000002</v>
      </c>
      <c r="T26" s="37">
        <f>SUMIFS(СВЦЭМ!$D$34:$D$777,СВЦЭМ!$A$34:$A$777,$A26,СВЦЭМ!$B$34:$B$777,T$11)+'СЕТ СН'!$F$11+СВЦЭМ!$D$10+'СЕТ СН'!$F$5-'СЕТ СН'!$F$21</f>
        <v>3670.4577446199996</v>
      </c>
      <c r="U26" s="37">
        <f>SUMIFS(СВЦЭМ!$D$34:$D$777,СВЦЭМ!$A$34:$A$777,$A26,СВЦЭМ!$B$34:$B$777,U$11)+'СЕТ СН'!$F$11+СВЦЭМ!$D$10+'СЕТ СН'!$F$5-'СЕТ СН'!$F$21</f>
        <v>3656.5834832300002</v>
      </c>
      <c r="V26" s="37">
        <f>SUMIFS(СВЦЭМ!$D$34:$D$777,СВЦЭМ!$A$34:$A$777,$A26,СВЦЭМ!$B$34:$B$777,V$11)+'СЕТ СН'!$F$11+СВЦЭМ!$D$10+'СЕТ СН'!$F$5-'СЕТ СН'!$F$21</f>
        <v>3658.2471451799997</v>
      </c>
      <c r="W26" s="37">
        <f>SUMIFS(СВЦЭМ!$D$34:$D$777,СВЦЭМ!$A$34:$A$777,$A26,СВЦЭМ!$B$34:$B$777,W$11)+'СЕТ СН'!$F$11+СВЦЭМ!$D$10+'СЕТ СН'!$F$5-'СЕТ СН'!$F$21</f>
        <v>3667.6016688100003</v>
      </c>
      <c r="X26" s="37">
        <f>SUMIFS(СВЦЭМ!$D$34:$D$777,СВЦЭМ!$A$34:$A$777,$A26,СВЦЭМ!$B$34:$B$777,X$11)+'СЕТ СН'!$F$11+СВЦЭМ!$D$10+'СЕТ СН'!$F$5-'СЕТ СН'!$F$21</f>
        <v>3689.4082044900001</v>
      </c>
      <c r="Y26" s="37">
        <f>SUMIFS(СВЦЭМ!$D$34:$D$777,СВЦЭМ!$A$34:$A$777,$A26,СВЦЭМ!$B$34:$B$777,Y$11)+'СЕТ СН'!$F$11+СВЦЭМ!$D$10+'СЕТ СН'!$F$5-'СЕТ СН'!$F$21</f>
        <v>3728.1760023299998</v>
      </c>
    </row>
    <row r="27" spans="1:25" ht="15.75" x14ac:dyDescent="0.2">
      <c r="A27" s="36">
        <f t="shared" si="0"/>
        <v>43147</v>
      </c>
      <c r="B27" s="37">
        <f>SUMIFS(СВЦЭМ!$D$34:$D$777,СВЦЭМ!$A$34:$A$777,$A27,СВЦЭМ!$B$34:$B$777,B$11)+'СЕТ СН'!$F$11+СВЦЭМ!$D$10+'СЕТ СН'!$F$5-'СЕТ СН'!$F$21</f>
        <v>3701.5527762500001</v>
      </c>
      <c r="C27" s="37">
        <f>SUMIFS(СВЦЭМ!$D$34:$D$777,СВЦЭМ!$A$34:$A$777,$A27,СВЦЭМ!$B$34:$B$777,C$11)+'СЕТ СН'!$F$11+СВЦЭМ!$D$10+'СЕТ СН'!$F$5-'СЕТ СН'!$F$21</f>
        <v>3737.7108428699999</v>
      </c>
      <c r="D27" s="37">
        <f>SUMIFS(СВЦЭМ!$D$34:$D$777,СВЦЭМ!$A$34:$A$777,$A27,СВЦЭМ!$B$34:$B$777,D$11)+'СЕТ СН'!$F$11+СВЦЭМ!$D$10+'СЕТ СН'!$F$5-'СЕТ СН'!$F$21</f>
        <v>3806.2718699700004</v>
      </c>
      <c r="E27" s="37">
        <f>SUMIFS(СВЦЭМ!$D$34:$D$777,СВЦЭМ!$A$34:$A$777,$A27,СВЦЭМ!$B$34:$B$777,E$11)+'СЕТ СН'!$F$11+СВЦЭМ!$D$10+'СЕТ СН'!$F$5-'СЕТ СН'!$F$21</f>
        <v>3812.8047006299998</v>
      </c>
      <c r="F27" s="37">
        <f>SUMIFS(СВЦЭМ!$D$34:$D$777,СВЦЭМ!$A$34:$A$777,$A27,СВЦЭМ!$B$34:$B$777,F$11)+'СЕТ СН'!$F$11+СВЦЭМ!$D$10+'СЕТ СН'!$F$5-'СЕТ СН'!$F$21</f>
        <v>3806.6428695899999</v>
      </c>
      <c r="G27" s="37">
        <f>SUMIFS(СВЦЭМ!$D$34:$D$777,СВЦЭМ!$A$34:$A$777,$A27,СВЦЭМ!$B$34:$B$777,G$11)+'СЕТ СН'!$F$11+СВЦЭМ!$D$10+'СЕТ СН'!$F$5-'СЕТ СН'!$F$21</f>
        <v>3782.7145947800004</v>
      </c>
      <c r="H27" s="37">
        <f>SUMIFS(СВЦЭМ!$D$34:$D$777,СВЦЭМ!$A$34:$A$777,$A27,СВЦЭМ!$B$34:$B$777,H$11)+'СЕТ СН'!$F$11+СВЦЭМ!$D$10+'СЕТ СН'!$F$5-'СЕТ СН'!$F$21</f>
        <v>3721.0511697500001</v>
      </c>
      <c r="I27" s="37">
        <f>SUMIFS(СВЦЭМ!$D$34:$D$777,СВЦЭМ!$A$34:$A$777,$A27,СВЦЭМ!$B$34:$B$777,I$11)+'СЕТ СН'!$F$11+СВЦЭМ!$D$10+'СЕТ СН'!$F$5-'СЕТ СН'!$F$21</f>
        <v>3647.7188170599998</v>
      </c>
      <c r="J27" s="37">
        <f>SUMIFS(СВЦЭМ!$D$34:$D$777,СВЦЭМ!$A$34:$A$777,$A27,СВЦЭМ!$B$34:$B$777,J$11)+'СЕТ СН'!$F$11+СВЦЭМ!$D$10+'СЕТ СН'!$F$5-'СЕТ СН'!$F$21</f>
        <v>3660.3922132800003</v>
      </c>
      <c r="K27" s="37">
        <f>SUMIFS(СВЦЭМ!$D$34:$D$777,СВЦЭМ!$A$34:$A$777,$A27,СВЦЭМ!$B$34:$B$777,K$11)+'СЕТ СН'!$F$11+СВЦЭМ!$D$10+'СЕТ СН'!$F$5-'СЕТ СН'!$F$21</f>
        <v>3654.5926935299999</v>
      </c>
      <c r="L27" s="37">
        <f>SUMIFS(СВЦЭМ!$D$34:$D$777,СВЦЭМ!$A$34:$A$777,$A27,СВЦЭМ!$B$34:$B$777,L$11)+'СЕТ СН'!$F$11+СВЦЭМ!$D$10+'СЕТ СН'!$F$5-'СЕТ СН'!$F$21</f>
        <v>3662.4627230000001</v>
      </c>
      <c r="M27" s="37">
        <f>SUMIFS(СВЦЭМ!$D$34:$D$777,СВЦЭМ!$A$34:$A$777,$A27,СВЦЭМ!$B$34:$B$777,M$11)+'СЕТ СН'!$F$11+СВЦЭМ!$D$10+'СЕТ СН'!$F$5-'СЕТ СН'!$F$21</f>
        <v>3665.6768005700001</v>
      </c>
      <c r="N27" s="37">
        <f>SUMIFS(СВЦЭМ!$D$34:$D$777,СВЦЭМ!$A$34:$A$777,$A27,СВЦЭМ!$B$34:$B$777,N$11)+'СЕТ СН'!$F$11+СВЦЭМ!$D$10+'СЕТ СН'!$F$5-'СЕТ СН'!$F$21</f>
        <v>3670.2086759600002</v>
      </c>
      <c r="O27" s="37">
        <f>SUMIFS(СВЦЭМ!$D$34:$D$777,СВЦЭМ!$A$34:$A$777,$A27,СВЦЭМ!$B$34:$B$777,O$11)+'СЕТ СН'!$F$11+СВЦЭМ!$D$10+'СЕТ СН'!$F$5-'СЕТ СН'!$F$21</f>
        <v>3683.3766934099999</v>
      </c>
      <c r="P27" s="37">
        <f>SUMIFS(СВЦЭМ!$D$34:$D$777,СВЦЭМ!$A$34:$A$777,$A27,СВЦЭМ!$B$34:$B$777,P$11)+'СЕТ СН'!$F$11+СВЦЭМ!$D$10+'СЕТ СН'!$F$5-'СЕТ СН'!$F$21</f>
        <v>3703.7102284300004</v>
      </c>
      <c r="Q27" s="37">
        <f>SUMIFS(СВЦЭМ!$D$34:$D$777,СВЦЭМ!$A$34:$A$777,$A27,СВЦЭМ!$B$34:$B$777,Q$11)+'СЕТ СН'!$F$11+СВЦЭМ!$D$10+'СЕТ СН'!$F$5-'СЕТ СН'!$F$21</f>
        <v>3704.6572709699999</v>
      </c>
      <c r="R27" s="37">
        <f>SUMIFS(СВЦЭМ!$D$34:$D$777,СВЦЭМ!$A$34:$A$777,$A27,СВЦЭМ!$B$34:$B$777,R$11)+'СЕТ СН'!$F$11+СВЦЭМ!$D$10+'СЕТ СН'!$F$5-'СЕТ СН'!$F$21</f>
        <v>3704.30617054</v>
      </c>
      <c r="S27" s="37">
        <f>SUMIFS(СВЦЭМ!$D$34:$D$777,СВЦЭМ!$A$34:$A$777,$A27,СВЦЭМ!$B$34:$B$777,S$11)+'СЕТ СН'!$F$11+СВЦЭМ!$D$10+'СЕТ СН'!$F$5-'СЕТ СН'!$F$21</f>
        <v>3697.9370771099998</v>
      </c>
      <c r="T27" s="37">
        <f>SUMIFS(СВЦЭМ!$D$34:$D$777,СВЦЭМ!$A$34:$A$777,$A27,СВЦЭМ!$B$34:$B$777,T$11)+'СЕТ СН'!$F$11+СВЦЭМ!$D$10+'СЕТ СН'!$F$5-'СЕТ СН'!$F$21</f>
        <v>3664.9738249200004</v>
      </c>
      <c r="U27" s="37">
        <f>SUMIFS(СВЦЭМ!$D$34:$D$777,СВЦЭМ!$A$34:$A$777,$A27,СВЦЭМ!$B$34:$B$777,U$11)+'СЕТ СН'!$F$11+СВЦЭМ!$D$10+'СЕТ СН'!$F$5-'СЕТ СН'!$F$21</f>
        <v>3642.2853629400001</v>
      </c>
      <c r="V27" s="37">
        <f>SUMIFS(СВЦЭМ!$D$34:$D$777,СВЦЭМ!$A$34:$A$777,$A27,СВЦЭМ!$B$34:$B$777,V$11)+'СЕТ СН'!$F$11+СВЦЭМ!$D$10+'СЕТ СН'!$F$5-'СЕТ СН'!$F$21</f>
        <v>3649.7056055600001</v>
      </c>
      <c r="W27" s="37">
        <f>SUMIFS(СВЦЭМ!$D$34:$D$777,СВЦЭМ!$A$34:$A$777,$A27,СВЦЭМ!$B$34:$B$777,W$11)+'СЕТ СН'!$F$11+СВЦЭМ!$D$10+'СЕТ СН'!$F$5-'СЕТ СН'!$F$21</f>
        <v>3653.9271163400003</v>
      </c>
      <c r="X27" s="37">
        <f>SUMIFS(СВЦЭМ!$D$34:$D$777,СВЦЭМ!$A$34:$A$777,$A27,СВЦЭМ!$B$34:$B$777,X$11)+'СЕТ СН'!$F$11+СВЦЭМ!$D$10+'СЕТ СН'!$F$5-'СЕТ СН'!$F$21</f>
        <v>3657.2709149300003</v>
      </c>
      <c r="Y27" s="37">
        <f>SUMIFS(СВЦЭМ!$D$34:$D$777,СВЦЭМ!$A$34:$A$777,$A27,СВЦЭМ!$B$34:$B$777,Y$11)+'СЕТ СН'!$F$11+СВЦЭМ!$D$10+'СЕТ СН'!$F$5-'СЕТ СН'!$F$21</f>
        <v>3675.1748967899998</v>
      </c>
    </row>
    <row r="28" spans="1:25" ht="15.75" x14ac:dyDescent="0.2">
      <c r="A28" s="36">
        <f t="shared" si="0"/>
        <v>43148</v>
      </c>
      <c r="B28" s="37">
        <f>SUMIFS(СВЦЭМ!$D$34:$D$777,СВЦЭМ!$A$34:$A$777,$A28,СВЦЭМ!$B$34:$B$777,B$11)+'СЕТ СН'!$F$11+СВЦЭМ!$D$10+'СЕТ СН'!$F$5-'СЕТ СН'!$F$21</f>
        <v>3672.9546120600003</v>
      </c>
      <c r="C28" s="37">
        <f>SUMIFS(СВЦЭМ!$D$34:$D$777,СВЦЭМ!$A$34:$A$777,$A28,СВЦЭМ!$B$34:$B$777,C$11)+'СЕТ СН'!$F$11+СВЦЭМ!$D$10+'СЕТ СН'!$F$5-'СЕТ СН'!$F$21</f>
        <v>3693.96282896</v>
      </c>
      <c r="D28" s="37">
        <f>SUMIFS(СВЦЭМ!$D$34:$D$777,СВЦЭМ!$A$34:$A$777,$A28,СВЦЭМ!$B$34:$B$777,D$11)+'СЕТ СН'!$F$11+СВЦЭМ!$D$10+'СЕТ СН'!$F$5-'СЕТ СН'!$F$21</f>
        <v>3763.1773759100001</v>
      </c>
      <c r="E28" s="37">
        <f>SUMIFS(СВЦЭМ!$D$34:$D$777,СВЦЭМ!$A$34:$A$777,$A28,СВЦЭМ!$B$34:$B$777,E$11)+'СЕТ СН'!$F$11+СВЦЭМ!$D$10+'СЕТ СН'!$F$5-'СЕТ СН'!$F$21</f>
        <v>3799.2183986499999</v>
      </c>
      <c r="F28" s="37">
        <f>SUMIFS(СВЦЭМ!$D$34:$D$777,СВЦЭМ!$A$34:$A$777,$A28,СВЦЭМ!$B$34:$B$777,F$11)+'СЕТ СН'!$F$11+СВЦЭМ!$D$10+'СЕТ СН'!$F$5-'СЕТ СН'!$F$21</f>
        <v>3802.7456362500002</v>
      </c>
      <c r="G28" s="37">
        <f>SUMIFS(СВЦЭМ!$D$34:$D$777,СВЦЭМ!$A$34:$A$777,$A28,СВЦЭМ!$B$34:$B$777,G$11)+'СЕТ СН'!$F$11+СВЦЭМ!$D$10+'СЕТ СН'!$F$5-'СЕТ СН'!$F$21</f>
        <v>3797.1742297300002</v>
      </c>
      <c r="H28" s="37">
        <f>SUMIFS(СВЦЭМ!$D$34:$D$777,СВЦЭМ!$A$34:$A$777,$A28,СВЦЭМ!$B$34:$B$777,H$11)+'СЕТ СН'!$F$11+СВЦЭМ!$D$10+'СЕТ СН'!$F$5-'СЕТ СН'!$F$21</f>
        <v>3769.8969252700003</v>
      </c>
      <c r="I28" s="37">
        <f>SUMIFS(СВЦЭМ!$D$34:$D$777,СВЦЭМ!$A$34:$A$777,$A28,СВЦЭМ!$B$34:$B$777,I$11)+'СЕТ СН'!$F$11+СВЦЭМ!$D$10+'СЕТ СН'!$F$5-'СЕТ СН'!$F$21</f>
        <v>3706.36168993</v>
      </c>
      <c r="J28" s="37">
        <f>SUMIFS(СВЦЭМ!$D$34:$D$777,СВЦЭМ!$A$34:$A$777,$A28,СВЦЭМ!$B$34:$B$777,J$11)+'СЕТ СН'!$F$11+СВЦЭМ!$D$10+'СЕТ СН'!$F$5-'СЕТ СН'!$F$21</f>
        <v>3677.91529236</v>
      </c>
      <c r="K28" s="37">
        <f>SUMIFS(СВЦЭМ!$D$34:$D$777,СВЦЭМ!$A$34:$A$777,$A28,СВЦЭМ!$B$34:$B$777,K$11)+'СЕТ СН'!$F$11+СВЦЭМ!$D$10+'СЕТ СН'!$F$5-'СЕТ СН'!$F$21</f>
        <v>3631.9374830000002</v>
      </c>
      <c r="L28" s="37">
        <f>SUMIFS(СВЦЭМ!$D$34:$D$777,СВЦЭМ!$A$34:$A$777,$A28,СВЦЭМ!$B$34:$B$777,L$11)+'СЕТ СН'!$F$11+СВЦЭМ!$D$10+'СЕТ СН'!$F$5-'СЕТ СН'!$F$21</f>
        <v>3610.4018597700001</v>
      </c>
      <c r="M28" s="37">
        <f>SUMIFS(СВЦЭМ!$D$34:$D$777,СВЦЭМ!$A$34:$A$777,$A28,СВЦЭМ!$B$34:$B$777,M$11)+'СЕТ СН'!$F$11+СВЦЭМ!$D$10+'СЕТ СН'!$F$5-'СЕТ СН'!$F$21</f>
        <v>3615.8121613500002</v>
      </c>
      <c r="N28" s="37">
        <f>SUMIFS(СВЦЭМ!$D$34:$D$777,СВЦЭМ!$A$34:$A$777,$A28,СВЦЭМ!$B$34:$B$777,N$11)+'СЕТ СН'!$F$11+СВЦЭМ!$D$10+'СЕТ СН'!$F$5-'СЕТ СН'!$F$21</f>
        <v>3620.2061358100004</v>
      </c>
      <c r="O28" s="37">
        <f>SUMIFS(СВЦЭМ!$D$34:$D$777,СВЦЭМ!$A$34:$A$777,$A28,СВЦЭМ!$B$34:$B$777,O$11)+'СЕТ СН'!$F$11+СВЦЭМ!$D$10+'СЕТ СН'!$F$5-'СЕТ СН'!$F$21</f>
        <v>3643.45399245</v>
      </c>
      <c r="P28" s="37">
        <f>SUMIFS(СВЦЭМ!$D$34:$D$777,СВЦЭМ!$A$34:$A$777,$A28,СВЦЭМ!$B$34:$B$777,P$11)+'СЕТ СН'!$F$11+СВЦЭМ!$D$10+'СЕТ СН'!$F$5-'СЕТ СН'!$F$21</f>
        <v>3663.94970685</v>
      </c>
      <c r="Q28" s="37">
        <f>SUMIFS(СВЦЭМ!$D$34:$D$777,СВЦЭМ!$A$34:$A$777,$A28,СВЦЭМ!$B$34:$B$777,Q$11)+'СЕТ СН'!$F$11+СВЦЭМ!$D$10+'СЕТ СН'!$F$5-'СЕТ СН'!$F$21</f>
        <v>3657.1416814500003</v>
      </c>
      <c r="R28" s="37">
        <f>SUMIFS(СВЦЭМ!$D$34:$D$777,СВЦЭМ!$A$34:$A$777,$A28,СВЦЭМ!$B$34:$B$777,R$11)+'СЕТ СН'!$F$11+СВЦЭМ!$D$10+'СЕТ СН'!$F$5-'СЕТ СН'!$F$21</f>
        <v>3671.7462663399997</v>
      </c>
      <c r="S28" s="37">
        <f>SUMIFS(СВЦЭМ!$D$34:$D$777,СВЦЭМ!$A$34:$A$777,$A28,СВЦЭМ!$B$34:$B$777,S$11)+'СЕТ СН'!$F$11+СВЦЭМ!$D$10+'СЕТ СН'!$F$5-'СЕТ СН'!$F$21</f>
        <v>3666.2448109399998</v>
      </c>
      <c r="T28" s="37">
        <f>SUMIFS(СВЦЭМ!$D$34:$D$777,СВЦЭМ!$A$34:$A$777,$A28,СВЦЭМ!$B$34:$B$777,T$11)+'СЕТ СН'!$F$11+СВЦЭМ!$D$10+'СЕТ СН'!$F$5-'СЕТ СН'!$F$21</f>
        <v>3623.0709801600001</v>
      </c>
      <c r="U28" s="37">
        <f>SUMIFS(СВЦЭМ!$D$34:$D$777,СВЦЭМ!$A$34:$A$777,$A28,СВЦЭМ!$B$34:$B$777,U$11)+'СЕТ СН'!$F$11+СВЦЭМ!$D$10+'СЕТ СН'!$F$5-'СЕТ СН'!$F$21</f>
        <v>3599.6530772499996</v>
      </c>
      <c r="V28" s="37">
        <f>SUMIFS(СВЦЭМ!$D$34:$D$777,СВЦЭМ!$A$34:$A$777,$A28,СВЦЭМ!$B$34:$B$777,V$11)+'СЕТ СН'!$F$11+СВЦЭМ!$D$10+'СЕТ СН'!$F$5-'СЕТ СН'!$F$21</f>
        <v>3616.6103389000004</v>
      </c>
      <c r="W28" s="37">
        <f>SUMIFS(СВЦЭМ!$D$34:$D$777,СВЦЭМ!$A$34:$A$777,$A28,СВЦЭМ!$B$34:$B$777,W$11)+'СЕТ СН'!$F$11+СВЦЭМ!$D$10+'СЕТ СН'!$F$5-'СЕТ СН'!$F$21</f>
        <v>3631.3064389300002</v>
      </c>
      <c r="X28" s="37">
        <f>SUMIFS(СВЦЭМ!$D$34:$D$777,СВЦЭМ!$A$34:$A$777,$A28,СВЦЭМ!$B$34:$B$777,X$11)+'СЕТ СН'!$F$11+СВЦЭМ!$D$10+'СЕТ СН'!$F$5-'СЕТ СН'!$F$21</f>
        <v>3664.1692438300001</v>
      </c>
      <c r="Y28" s="37">
        <f>SUMIFS(СВЦЭМ!$D$34:$D$777,СВЦЭМ!$A$34:$A$777,$A28,СВЦЭМ!$B$34:$B$777,Y$11)+'СЕТ СН'!$F$11+СВЦЭМ!$D$10+'СЕТ СН'!$F$5-'СЕТ СН'!$F$21</f>
        <v>3685.6515192000002</v>
      </c>
    </row>
    <row r="29" spans="1:25" ht="15.75" x14ac:dyDescent="0.2">
      <c r="A29" s="36">
        <f t="shared" si="0"/>
        <v>43149</v>
      </c>
      <c r="B29" s="37">
        <f>SUMIFS(СВЦЭМ!$D$34:$D$777,СВЦЭМ!$A$34:$A$777,$A29,СВЦЭМ!$B$34:$B$777,B$11)+'СЕТ СН'!$F$11+СВЦЭМ!$D$10+'СЕТ СН'!$F$5-'СЕТ СН'!$F$21</f>
        <v>3721.8673874800002</v>
      </c>
      <c r="C29" s="37">
        <f>SUMIFS(СВЦЭМ!$D$34:$D$777,СВЦЭМ!$A$34:$A$777,$A29,СВЦЭМ!$B$34:$B$777,C$11)+'СЕТ СН'!$F$11+СВЦЭМ!$D$10+'СЕТ СН'!$F$5-'СЕТ СН'!$F$21</f>
        <v>3769.5526631899997</v>
      </c>
      <c r="D29" s="37">
        <f>SUMIFS(СВЦЭМ!$D$34:$D$777,СВЦЭМ!$A$34:$A$777,$A29,СВЦЭМ!$B$34:$B$777,D$11)+'СЕТ СН'!$F$11+СВЦЭМ!$D$10+'СЕТ СН'!$F$5-'СЕТ СН'!$F$21</f>
        <v>3813.5208535500001</v>
      </c>
      <c r="E29" s="37">
        <f>SUMIFS(СВЦЭМ!$D$34:$D$777,СВЦЭМ!$A$34:$A$777,$A29,СВЦЭМ!$B$34:$B$777,E$11)+'СЕТ СН'!$F$11+СВЦЭМ!$D$10+'СЕТ СН'!$F$5-'СЕТ СН'!$F$21</f>
        <v>3836.19662672</v>
      </c>
      <c r="F29" s="37">
        <f>SUMIFS(СВЦЭМ!$D$34:$D$777,СВЦЭМ!$A$34:$A$777,$A29,СВЦЭМ!$B$34:$B$777,F$11)+'СЕТ СН'!$F$11+СВЦЭМ!$D$10+'СЕТ СН'!$F$5-'СЕТ СН'!$F$21</f>
        <v>3807.2426074500004</v>
      </c>
      <c r="G29" s="37">
        <f>SUMIFS(СВЦЭМ!$D$34:$D$777,СВЦЭМ!$A$34:$A$777,$A29,СВЦЭМ!$B$34:$B$777,G$11)+'СЕТ СН'!$F$11+СВЦЭМ!$D$10+'СЕТ СН'!$F$5-'СЕТ СН'!$F$21</f>
        <v>3778.4309267100002</v>
      </c>
      <c r="H29" s="37">
        <f>SUMIFS(СВЦЭМ!$D$34:$D$777,СВЦЭМ!$A$34:$A$777,$A29,СВЦЭМ!$B$34:$B$777,H$11)+'СЕТ СН'!$F$11+СВЦЭМ!$D$10+'СЕТ СН'!$F$5-'СЕТ СН'!$F$21</f>
        <v>3761.0176973900002</v>
      </c>
      <c r="I29" s="37">
        <f>SUMIFS(СВЦЭМ!$D$34:$D$777,СВЦЭМ!$A$34:$A$777,$A29,СВЦЭМ!$B$34:$B$777,I$11)+'СЕТ СН'!$F$11+СВЦЭМ!$D$10+'СЕТ СН'!$F$5-'СЕТ СН'!$F$21</f>
        <v>3718.4928986700002</v>
      </c>
      <c r="J29" s="37">
        <f>SUMIFS(СВЦЭМ!$D$34:$D$777,СВЦЭМ!$A$34:$A$777,$A29,СВЦЭМ!$B$34:$B$777,J$11)+'СЕТ СН'!$F$11+СВЦЭМ!$D$10+'СЕТ СН'!$F$5-'СЕТ СН'!$F$21</f>
        <v>3715.0431538799999</v>
      </c>
      <c r="K29" s="37">
        <f>SUMIFS(СВЦЭМ!$D$34:$D$777,СВЦЭМ!$A$34:$A$777,$A29,СВЦЭМ!$B$34:$B$777,K$11)+'СЕТ СН'!$F$11+СВЦЭМ!$D$10+'СЕТ СН'!$F$5-'СЕТ СН'!$F$21</f>
        <v>3693.30378539</v>
      </c>
      <c r="L29" s="37">
        <f>SUMIFS(СВЦЭМ!$D$34:$D$777,СВЦЭМ!$A$34:$A$777,$A29,СВЦЭМ!$B$34:$B$777,L$11)+'СЕТ СН'!$F$11+СВЦЭМ!$D$10+'СЕТ СН'!$F$5-'СЕТ СН'!$F$21</f>
        <v>3668.3655027700001</v>
      </c>
      <c r="M29" s="37">
        <f>SUMIFS(СВЦЭМ!$D$34:$D$777,СВЦЭМ!$A$34:$A$777,$A29,СВЦЭМ!$B$34:$B$777,M$11)+'СЕТ СН'!$F$11+СВЦЭМ!$D$10+'СЕТ СН'!$F$5-'СЕТ СН'!$F$21</f>
        <v>3667.1015417700005</v>
      </c>
      <c r="N29" s="37">
        <f>SUMIFS(СВЦЭМ!$D$34:$D$777,СВЦЭМ!$A$34:$A$777,$A29,СВЦЭМ!$B$34:$B$777,N$11)+'СЕТ СН'!$F$11+СВЦЭМ!$D$10+'СЕТ СН'!$F$5-'СЕТ СН'!$F$21</f>
        <v>3672.8059278799997</v>
      </c>
      <c r="O29" s="37">
        <f>SUMIFS(СВЦЭМ!$D$34:$D$777,СВЦЭМ!$A$34:$A$777,$A29,СВЦЭМ!$B$34:$B$777,O$11)+'СЕТ СН'!$F$11+СВЦЭМ!$D$10+'СЕТ СН'!$F$5-'СЕТ СН'!$F$21</f>
        <v>3683.1277001700005</v>
      </c>
      <c r="P29" s="37">
        <f>SUMIFS(СВЦЭМ!$D$34:$D$777,СВЦЭМ!$A$34:$A$777,$A29,СВЦЭМ!$B$34:$B$777,P$11)+'СЕТ СН'!$F$11+СВЦЭМ!$D$10+'СЕТ СН'!$F$5-'СЕТ СН'!$F$21</f>
        <v>3691.2567102799999</v>
      </c>
      <c r="Q29" s="37">
        <f>SUMIFS(СВЦЭМ!$D$34:$D$777,СВЦЭМ!$A$34:$A$777,$A29,СВЦЭМ!$B$34:$B$777,Q$11)+'СЕТ СН'!$F$11+СВЦЭМ!$D$10+'СЕТ СН'!$F$5-'СЕТ СН'!$F$21</f>
        <v>3690.7703747999999</v>
      </c>
      <c r="R29" s="37">
        <f>SUMIFS(СВЦЭМ!$D$34:$D$777,СВЦЭМ!$A$34:$A$777,$A29,СВЦЭМ!$B$34:$B$777,R$11)+'СЕТ СН'!$F$11+СВЦЭМ!$D$10+'СЕТ СН'!$F$5-'СЕТ СН'!$F$21</f>
        <v>3693.8193428700001</v>
      </c>
      <c r="S29" s="37">
        <f>SUMIFS(СВЦЭМ!$D$34:$D$777,СВЦЭМ!$A$34:$A$777,$A29,СВЦЭМ!$B$34:$B$777,S$11)+'СЕТ СН'!$F$11+СВЦЭМ!$D$10+'СЕТ СН'!$F$5-'СЕТ СН'!$F$21</f>
        <v>3667.9671759300004</v>
      </c>
      <c r="T29" s="37">
        <f>SUMIFS(СВЦЭМ!$D$34:$D$777,СВЦЭМ!$A$34:$A$777,$A29,СВЦЭМ!$B$34:$B$777,T$11)+'СЕТ СН'!$F$11+СВЦЭМ!$D$10+'СЕТ СН'!$F$5-'СЕТ СН'!$F$21</f>
        <v>3638.7980496300002</v>
      </c>
      <c r="U29" s="37">
        <f>SUMIFS(СВЦЭМ!$D$34:$D$777,СВЦЭМ!$A$34:$A$777,$A29,СВЦЭМ!$B$34:$B$777,U$11)+'СЕТ СН'!$F$11+СВЦЭМ!$D$10+'СЕТ СН'!$F$5-'СЕТ СН'!$F$21</f>
        <v>3608.00847157</v>
      </c>
      <c r="V29" s="37">
        <f>SUMIFS(СВЦЭМ!$D$34:$D$777,СВЦЭМ!$A$34:$A$777,$A29,СВЦЭМ!$B$34:$B$777,V$11)+'СЕТ СН'!$F$11+СВЦЭМ!$D$10+'СЕТ СН'!$F$5-'СЕТ СН'!$F$21</f>
        <v>3621.8948006699998</v>
      </c>
      <c r="W29" s="37">
        <f>SUMIFS(СВЦЭМ!$D$34:$D$777,СВЦЭМ!$A$34:$A$777,$A29,СВЦЭМ!$B$34:$B$777,W$11)+'СЕТ СН'!$F$11+СВЦЭМ!$D$10+'СЕТ СН'!$F$5-'СЕТ СН'!$F$21</f>
        <v>3631.1284653899997</v>
      </c>
      <c r="X29" s="37">
        <f>SUMIFS(СВЦЭМ!$D$34:$D$777,СВЦЭМ!$A$34:$A$777,$A29,СВЦЭМ!$B$34:$B$777,X$11)+'СЕТ СН'!$F$11+СВЦЭМ!$D$10+'СЕТ СН'!$F$5-'СЕТ СН'!$F$21</f>
        <v>3658.83355377</v>
      </c>
      <c r="Y29" s="37">
        <f>SUMIFS(СВЦЭМ!$D$34:$D$777,СВЦЭМ!$A$34:$A$777,$A29,СВЦЭМ!$B$34:$B$777,Y$11)+'СЕТ СН'!$F$11+СВЦЭМ!$D$10+'СЕТ СН'!$F$5-'СЕТ СН'!$F$21</f>
        <v>3690.4197033799996</v>
      </c>
    </row>
    <row r="30" spans="1:25" ht="15.75" x14ac:dyDescent="0.2">
      <c r="A30" s="36">
        <f t="shared" si="0"/>
        <v>43150</v>
      </c>
      <c r="B30" s="37">
        <f>SUMIFS(СВЦЭМ!$D$34:$D$777,СВЦЭМ!$A$34:$A$777,$A30,СВЦЭМ!$B$34:$B$777,B$11)+'СЕТ СН'!$F$11+СВЦЭМ!$D$10+'СЕТ СН'!$F$5-'СЕТ СН'!$F$21</f>
        <v>3661.6401501799996</v>
      </c>
      <c r="C30" s="37">
        <f>SUMIFS(СВЦЭМ!$D$34:$D$777,СВЦЭМ!$A$34:$A$777,$A30,СВЦЭМ!$B$34:$B$777,C$11)+'СЕТ СН'!$F$11+СВЦЭМ!$D$10+'СЕТ СН'!$F$5-'СЕТ СН'!$F$21</f>
        <v>3691.5798872</v>
      </c>
      <c r="D30" s="37">
        <f>SUMIFS(СВЦЭМ!$D$34:$D$777,СВЦЭМ!$A$34:$A$777,$A30,СВЦЭМ!$B$34:$B$777,D$11)+'СЕТ СН'!$F$11+СВЦЭМ!$D$10+'СЕТ СН'!$F$5-'СЕТ СН'!$F$21</f>
        <v>3739.4921152100001</v>
      </c>
      <c r="E30" s="37">
        <f>SUMIFS(СВЦЭМ!$D$34:$D$777,СВЦЭМ!$A$34:$A$777,$A30,СВЦЭМ!$B$34:$B$777,E$11)+'СЕТ СН'!$F$11+СВЦЭМ!$D$10+'СЕТ СН'!$F$5-'СЕТ СН'!$F$21</f>
        <v>3744.02342516</v>
      </c>
      <c r="F30" s="37">
        <f>SUMIFS(СВЦЭМ!$D$34:$D$777,СВЦЭМ!$A$34:$A$777,$A30,СВЦЭМ!$B$34:$B$777,F$11)+'СЕТ СН'!$F$11+СВЦЭМ!$D$10+'СЕТ СН'!$F$5-'СЕТ СН'!$F$21</f>
        <v>3745.1941328799999</v>
      </c>
      <c r="G30" s="37">
        <f>SUMIFS(СВЦЭМ!$D$34:$D$777,СВЦЭМ!$A$34:$A$777,$A30,СВЦЭМ!$B$34:$B$777,G$11)+'СЕТ СН'!$F$11+СВЦЭМ!$D$10+'СЕТ СН'!$F$5-'СЕТ СН'!$F$21</f>
        <v>3738.0611706599998</v>
      </c>
      <c r="H30" s="37">
        <f>SUMIFS(СВЦЭМ!$D$34:$D$777,СВЦЭМ!$A$34:$A$777,$A30,СВЦЭМ!$B$34:$B$777,H$11)+'СЕТ СН'!$F$11+СВЦЭМ!$D$10+'СЕТ СН'!$F$5-'СЕТ СН'!$F$21</f>
        <v>3688.2294233500002</v>
      </c>
      <c r="I30" s="37">
        <f>SUMIFS(СВЦЭМ!$D$34:$D$777,СВЦЭМ!$A$34:$A$777,$A30,СВЦЭМ!$B$34:$B$777,I$11)+'СЕТ СН'!$F$11+СВЦЭМ!$D$10+'СЕТ СН'!$F$5-'СЕТ СН'!$F$21</f>
        <v>3641.0678185900001</v>
      </c>
      <c r="J30" s="37">
        <f>SUMIFS(СВЦЭМ!$D$34:$D$777,СВЦЭМ!$A$34:$A$777,$A30,СВЦЭМ!$B$34:$B$777,J$11)+'СЕТ СН'!$F$11+СВЦЭМ!$D$10+'СЕТ СН'!$F$5-'СЕТ СН'!$F$21</f>
        <v>3663.7062859599996</v>
      </c>
      <c r="K30" s="37">
        <f>SUMIFS(СВЦЭМ!$D$34:$D$777,СВЦЭМ!$A$34:$A$777,$A30,СВЦЭМ!$B$34:$B$777,K$11)+'СЕТ СН'!$F$11+СВЦЭМ!$D$10+'СЕТ СН'!$F$5-'СЕТ СН'!$F$21</f>
        <v>3669.1419128900002</v>
      </c>
      <c r="L30" s="37">
        <f>SUMIFS(СВЦЭМ!$D$34:$D$777,СВЦЭМ!$A$34:$A$777,$A30,СВЦЭМ!$B$34:$B$777,L$11)+'СЕТ СН'!$F$11+СВЦЭМ!$D$10+'СЕТ СН'!$F$5-'СЕТ СН'!$F$21</f>
        <v>3664.0252978699996</v>
      </c>
      <c r="M30" s="37">
        <f>SUMIFS(СВЦЭМ!$D$34:$D$777,СВЦЭМ!$A$34:$A$777,$A30,СВЦЭМ!$B$34:$B$777,M$11)+'СЕТ СН'!$F$11+СВЦЭМ!$D$10+'СЕТ СН'!$F$5-'СЕТ СН'!$F$21</f>
        <v>3673.9093530100004</v>
      </c>
      <c r="N30" s="37">
        <f>SUMIFS(СВЦЭМ!$D$34:$D$777,СВЦЭМ!$A$34:$A$777,$A30,СВЦЭМ!$B$34:$B$777,N$11)+'СЕТ СН'!$F$11+СВЦЭМ!$D$10+'СЕТ СН'!$F$5-'СЕТ СН'!$F$21</f>
        <v>3671.2547467999998</v>
      </c>
      <c r="O30" s="37">
        <f>SUMIFS(СВЦЭМ!$D$34:$D$777,СВЦЭМ!$A$34:$A$777,$A30,СВЦЭМ!$B$34:$B$777,O$11)+'СЕТ СН'!$F$11+СВЦЭМ!$D$10+'СЕТ СН'!$F$5-'СЕТ СН'!$F$21</f>
        <v>3677.2313353599998</v>
      </c>
      <c r="P30" s="37">
        <f>SUMIFS(СВЦЭМ!$D$34:$D$777,СВЦЭМ!$A$34:$A$777,$A30,СВЦЭМ!$B$34:$B$777,P$11)+'СЕТ СН'!$F$11+СВЦЭМ!$D$10+'СЕТ СН'!$F$5-'СЕТ СН'!$F$21</f>
        <v>3699.1407894199997</v>
      </c>
      <c r="Q30" s="37">
        <f>SUMIFS(СВЦЭМ!$D$34:$D$777,СВЦЭМ!$A$34:$A$777,$A30,СВЦЭМ!$B$34:$B$777,Q$11)+'СЕТ СН'!$F$11+СВЦЭМ!$D$10+'СЕТ СН'!$F$5-'СЕТ СН'!$F$21</f>
        <v>3688.9667593500003</v>
      </c>
      <c r="R30" s="37">
        <f>SUMIFS(СВЦЭМ!$D$34:$D$777,СВЦЭМ!$A$34:$A$777,$A30,СВЦЭМ!$B$34:$B$777,R$11)+'СЕТ СН'!$F$11+СВЦЭМ!$D$10+'СЕТ СН'!$F$5-'СЕТ СН'!$F$21</f>
        <v>3686.3186052599999</v>
      </c>
      <c r="S30" s="37">
        <f>SUMIFS(СВЦЭМ!$D$34:$D$777,СВЦЭМ!$A$34:$A$777,$A30,СВЦЭМ!$B$34:$B$777,S$11)+'СЕТ СН'!$F$11+СВЦЭМ!$D$10+'СЕТ СН'!$F$5-'СЕТ СН'!$F$21</f>
        <v>3679.3543823100003</v>
      </c>
      <c r="T30" s="37">
        <f>SUMIFS(СВЦЭМ!$D$34:$D$777,СВЦЭМ!$A$34:$A$777,$A30,СВЦЭМ!$B$34:$B$777,T$11)+'СЕТ СН'!$F$11+СВЦЭМ!$D$10+'СЕТ СН'!$F$5-'СЕТ СН'!$F$21</f>
        <v>3651.5846918299999</v>
      </c>
      <c r="U30" s="37">
        <f>SUMIFS(СВЦЭМ!$D$34:$D$777,СВЦЭМ!$A$34:$A$777,$A30,СВЦЭМ!$B$34:$B$777,U$11)+'СЕТ СН'!$F$11+СВЦЭМ!$D$10+'СЕТ СН'!$F$5-'СЕТ СН'!$F$21</f>
        <v>3638.2894902800003</v>
      </c>
      <c r="V30" s="37">
        <f>SUMIFS(СВЦЭМ!$D$34:$D$777,СВЦЭМ!$A$34:$A$777,$A30,СВЦЭМ!$B$34:$B$777,V$11)+'СЕТ СН'!$F$11+СВЦЭМ!$D$10+'СЕТ СН'!$F$5-'СЕТ СН'!$F$21</f>
        <v>3668.1044291000003</v>
      </c>
      <c r="W30" s="37">
        <f>SUMIFS(СВЦЭМ!$D$34:$D$777,СВЦЭМ!$A$34:$A$777,$A30,СВЦЭМ!$B$34:$B$777,W$11)+'СЕТ СН'!$F$11+СВЦЭМ!$D$10+'СЕТ СН'!$F$5-'СЕТ СН'!$F$21</f>
        <v>3671.5283849800003</v>
      </c>
      <c r="X30" s="37">
        <f>SUMIFS(СВЦЭМ!$D$34:$D$777,СВЦЭМ!$A$34:$A$777,$A30,СВЦЭМ!$B$34:$B$777,X$11)+'СЕТ СН'!$F$11+СВЦЭМ!$D$10+'СЕТ СН'!$F$5-'СЕТ СН'!$F$21</f>
        <v>3684.2506136799998</v>
      </c>
      <c r="Y30" s="37">
        <f>SUMIFS(СВЦЭМ!$D$34:$D$777,СВЦЭМ!$A$34:$A$777,$A30,СВЦЭМ!$B$34:$B$777,Y$11)+'СЕТ СН'!$F$11+СВЦЭМ!$D$10+'СЕТ СН'!$F$5-'СЕТ СН'!$F$21</f>
        <v>3713.3651150199998</v>
      </c>
    </row>
    <row r="31" spans="1:25" ht="15.75" x14ac:dyDescent="0.2">
      <c r="A31" s="36">
        <f t="shared" si="0"/>
        <v>43151</v>
      </c>
      <c r="B31" s="37">
        <f>SUMIFS(СВЦЭМ!$D$34:$D$777,СВЦЭМ!$A$34:$A$777,$A31,СВЦЭМ!$B$34:$B$777,B$11)+'СЕТ СН'!$F$11+СВЦЭМ!$D$10+'СЕТ СН'!$F$5-'СЕТ СН'!$F$21</f>
        <v>3719.2779628399999</v>
      </c>
      <c r="C31" s="37">
        <f>SUMIFS(СВЦЭМ!$D$34:$D$777,СВЦЭМ!$A$34:$A$777,$A31,СВЦЭМ!$B$34:$B$777,C$11)+'СЕТ СН'!$F$11+СВЦЭМ!$D$10+'СЕТ СН'!$F$5-'СЕТ СН'!$F$21</f>
        <v>3751.8603690000004</v>
      </c>
      <c r="D31" s="37">
        <f>SUMIFS(СВЦЭМ!$D$34:$D$777,СВЦЭМ!$A$34:$A$777,$A31,СВЦЭМ!$B$34:$B$777,D$11)+'СЕТ СН'!$F$11+СВЦЭМ!$D$10+'СЕТ СН'!$F$5-'СЕТ СН'!$F$21</f>
        <v>3801.7255806999997</v>
      </c>
      <c r="E31" s="37">
        <f>SUMIFS(СВЦЭМ!$D$34:$D$777,СВЦЭМ!$A$34:$A$777,$A31,СВЦЭМ!$B$34:$B$777,E$11)+'СЕТ СН'!$F$11+СВЦЭМ!$D$10+'СЕТ СН'!$F$5-'СЕТ СН'!$F$21</f>
        <v>3813.0603978599997</v>
      </c>
      <c r="F31" s="37">
        <f>SUMIFS(СВЦЭМ!$D$34:$D$777,СВЦЭМ!$A$34:$A$777,$A31,СВЦЭМ!$B$34:$B$777,F$11)+'СЕТ СН'!$F$11+СВЦЭМ!$D$10+'СЕТ СН'!$F$5-'СЕТ СН'!$F$21</f>
        <v>3813.4499195399999</v>
      </c>
      <c r="G31" s="37">
        <f>SUMIFS(СВЦЭМ!$D$34:$D$777,СВЦЭМ!$A$34:$A$777,$A31,СВЦЭМ!$B$34:$B$777,G$11)+'СЕТ СН'!$F$11+СВЦЭМ!$D$10+'СЕТ СН'!$F$5-'СЕТ СН'!$F$21</f>
        <v>3805.6936909399997</v>
      </c>
      <c r="H31" s="37">
        <f>SUMIFS(СВЦЭМ!$D$34:$D$777,СВЦЭМ!$A$34:$A$777,$A31,СВЦЭМ!$B$34:$B$777,H$11)+'СЕТ СН'!$F$11+СВЦЭМ!$D$10+'СЕТ СН'!$F$5-'СЕТ СН'!$F$21</f>
        <v>3753.0025789699998</v>
      </c>
      <c r="I31" s="37">
        <f>SUMIFS(СВЦЭМ!$D$34:$D$777,СВЦЭМ!$A$34:$A$777,$A31,СВЦЭМ!$B$34:$B$777,I$11)+'СЕТ СН'!$F$11+СВЦЭМ!$D$10+'СЕТ СН'!$F$5-'СЕТ СН'!$F$21</f>
        <v>3676.2879314699999</v>
      </c>
      <c r="J31" s="37">
        <f>SUMIFS(СВЦЭМ!$D$34:$D$777,СВЦЭМ!$A$34:$A$777,$A31,СВЦЭМ!$B$34:$B$777,J$11)+'СЕТ СН'!$F$11+СВЦЭМ!$D$10+'СЕТ СН'!$F$5-'СЕТ СН'!$F$21</f>
        <v>3691.9117180999997</v>
      </c>
      <c r="K31" s="37">
        <f>SUMIFS(СВЦЭМ!$D$34:$D$777,СВЦЭМ!$A$34:$A$777,$A31,СВЦЭМ!$B$34:$B$777,K$11)+'СЕТ СН'!$F$11+СВЦЭМ!$D$10+'СЕТ СН'!$F$5-'СЕТ СН'!$F$21</f>
        <v>3676.7900690199999</v>
      </c>
      <c r="L31" s="37">
        <f>SUMIFS(СВЦЭМ!$D$34:$D$777,СВЦЭМ!$A$34:$A$777,$A31,СВЦЭМ!$B$34:$B$777,L$11)+'СЕТ СН'!$F$11+СВЦЭМ!$D$10+'СЕТ СН'!$F$5-'СЕТ СН'!$F$21</f>
        <v>3671.3929543099998</v>
      </c>
      <c r="M31" s="37">
        <f>SUMIFS(СВЦЭМ!$D$34:$D$777,СВЦЭМ!$A$34:$A$777,$A31,СВЦЭМ!$B$34:$B$777,M$11)+'СЕТ СН'!$F$11+СВЦЭМ!$D$10+'СЕТ СН'!$F$5-'СЕТ СН'!$F$21</f>
        <v>3683.6228250600002</v>
      </c>
      <c r="N31" s="37">
        <f>SUMIFS(СВЦЭМ!$D$34:$D$777,СВЦЭМ!$A$34:$A$777,$A31,СВЦЭМ!$B$34:$B$777,N$11)+'СЕТ СН'!$F$11+СВЦЭМ!$D$10+'СЕТ СН'!$F$5-'СЕТ СН'!$F$21</f>
        <v>3682.5859899100001</v>
      </c>
      <c r="O31" s="37">
        <f>SUMIFS(СВЦЭМ!$D$34:$D$777,СВЦЭМ!$A$34:$A$777,$A31,СВЦЭМ!$B$34:$B$777,O$11)+'СЕТ СН'!$F$11+СВЦЭМ!$D$10+'СЕТ СН'!$F$5-'СЕТ СН'!$F$21</f>
        <v>3688.4534289099997</v>
      </c>
      <c r="P31" s="37">
        <f>SUMIFS(СВЦЭМ!$D$34:$D$777,СВЦЭМ!$A$34:$A$777,$A31,СВЦЭМ!$B$34:$B$777,P$11)+'СЕТ СН'!$F$11+СВЦЭМ!$D$10+'СЕТ СН'!$F$5-'СЕТ СН'!$F$21</f>
        <v>3702.9329324899995</v>
      </c>
      <c r="Q31" s="37">
        <f>SUMIFS(СВЦЭМ!$D$34:$D$777,СВЦЭМ!$A$34:$A$777,$A31,СВЦЭМ!$B$34:$B$777,Q$11)+'СЕТ СН'!$F$11+СВЦЭМ!$D$10+'СЕТ СН'!$F$5-'СЕТ СН'!$F$21</f>
        <v>3704.2938161099996</v>
      </c>
      <c r="R31" s="37">
        <f>SUMIFS(СВЦЭМ!$D$34:$D$777,СВЦЭМ!$A$34:$A$777,$A31,СВЦЭМ!$B$34:$B$777,R$11)+'СЕТ СН'!$F$11+СВЦЭМ!$D$10+'СЕТ СН'!$F$5-'СЕТ СН'!$F$21</f>
        <v>3717.6438002399996</v>
      </c>
      <c r="S31" s="37">
        <f>SUMIFS(СВЦЭМ!$D$34:$D$777,СВЦЭМ!$A$34:$A$777,$A31,СВЦЭМ!$B$34:$B$777,S$11)+'СЕТ СН'!$F$11+СВЦЭМ!$D$10+'СЕТ СН'!$F$5-'СЕТ СН'!$F$21</f>
        <v>3706.1405022599997</v>
      </c>
      <c r="T31" s="37">
        <f>SUMIFS(СВЦЭМ!$D$34:$D$777,СВЦЭМ!$A$34:$A$777,$A31,СВЦЭМ!$B$34:$B$777,T$11)+'СЕТ СН'!$F$11+СВЦЭМ!$D$10+'СЕТ СН'!$F$5-'СЕТ СН'!$F$21</f>
        <v>3682.7537771299999</v>
      </c>
      <c r="U31" s="37">
        <f>SUMIFS(СВЦЭМ!$D$34:$D$777,СВЦЭМ!$A$34:$A$777,$A31,СВЦЭМ!$B$34:$B$777,U$11)+'СЕТ СН'!$F$11+СВЦЭМ!$D$10+'СЕТ СН'!$F$5-'СЕТ СН'!$F$21</f>
        <v>3677.4189208499997</v>
      </c>
      <c r="V31" s="37">
        <f>SUMIFS(СВЦЭМ!$D$34:$D$777,СВЦЭМ!$A$34:$A$777,$A31,СВЦЭМ!$B$34:$B$777,V$11)+'СЕТ СН'!$F$11+СВЦЭМ!$D$10+'СЕТ СН'!$F$5-'СЕТ СН'!$F$21</f>
        <v>3635.09127347</v>
      </c>
      <c r="W31" s="37">
        <f>SUMIFS(СВЦЭМ!$D$34:$D$777,СВЦЭМ!$A$34:$A$777,$A31,СВЦЭМ!$B$34:$B$777,W$11)+'СЕТ СН'!$F$11+СВЦЭМ!$D$10+'СЕТ СН'!$F$5-'СЕТ СН'!$F$21</f>
        <v>3646.8061430900002</v>
      </c>
      <c r="X31" s="37">
        <f>SUMIFS(СВЦЭМ!$D$34:$D$777,СВЦЭМ!$A$34:$A$777,$A31,СВЦЭМ!$B$34:$B$777,X$11)+'СЕТ СН'!$F$11+СВЦЭМ!$D$10+'СЕТ СН'!$F$5-'СЕТ СН'!$F$21</f>
        <v>3676.7958080399999</v>
      </c>
      <c r="Y31" s="37">
        <f>SUMIFS(СВЦЭМ!$D$34:$D$777,СВЦЭМ!$A$34:$A$777,$A31,СВЦЭМ!$B$34:$B$777,Y$11)+'СЕТ СН'!$F$11+СВЦЭМ!$D$10+'СЕТ СН'!$F$5-'СЕТ СН'!$F$21</f>
        <v>3710.17021359</v>
      </c>
    </row>
    <row r="32" spans="1:25" ht="15.75" x14ac:dyDescent="0.2">
      <c r="A32" s="36">
        <f t="shared" si="0"/>
        <v>43152</v>
      </c>
      <c r="B32" s="37">
        <f>SUMIFS(СВЦЭМ!$D$34:$D$777,СВЦЭМ!$A$34:$A$777,$A32,СВЦЭМ!$B$34:$B$777,B$11)+'СЕТ СН'!$F$11+СВЦЭМ!$D$10+'СЕТ СН'!$F$5-'СЕТ СН'!$F$21</f>
        <v>3711.1085352699997</v>
      </c>
      <c r="C32" s="37">
        <f>SUMIFS(СВЦЭМ!$D$34:$D$777,СВЦЭМ!$A$34:$A$777,$A32,СВЦЭМ!$B$34:$B$777,C$11)+'СЕТ СН'!$F$11+СВЦЭМ!$D$10+'СЕТ СН'!$F$5-'СЕТ СН'!$F$21</f>
        <v>3742.8597384099999</v>
      </c>
      <c r="D32" s="37">
        <f>SUMIFS(СВЦЭМ!$D$34:$D$777,СВЦЭМ!$A$34:$A$777,$A32,СВЦЭМ!$B$34:$B$777,D$11)+'СЕТ СН'!$F$11+СВЦЭМ!$D$10+'СЕТ СН'!$F$5-'СЕТ СН'!$F$21</f>
        <v>3818.7353274100001</v>
      </c>
      <c r="E32" s="37">
        <f>SUMIFS(СВЦЭМ!$D$34:$D$777,СВЦЭМ!$A$34:$A$777,$A32,СВЦЭМ!$B$34:$B$777,E$11)+'СЕТ СН'!$F$11+СВЦЭМ!$D$10+'СЕТ СН'!$F$5-'СЕТ СН'!$F$21</f>
        <v>3840.5604888100002</v>
      </c>
      <c r="F32" s="37">
        <f>SUMIFS(СВЦЭМ!$D$34:$D$777,СВЦЭМ!$A$34:$A$777,$A32,СВЦЭМ!$B$34:$B$777,F$11)+'СЕТ СН'!$F$11+СВЦЭМ!$D$10+'СЕТ СН'!$F$5-'СЕТ СН'!$F$21</f>
        <v>3840.8735201799996</v>
      </c>
      <c r="G32" s="37">
        <f>SUMIFS(СВЦЭМ!$D$34:$D$777,СВЦЭМ!$A$34:$A$777,$A32,СВЦЭМ!$B$34:$B$777,G$11)+'СЕТ СН'!$F$11+СВЦЭМ!$D$10+'СЕТ СН'!$F$5-'СЕТ СН'!$F$21</f>
        <v>3830.6302330200001</v>
      </c>
      <c r="H32" s="37">
        <f>SUMIFS(СВЦЭМ!$D$34:$D$777,СВЦЭМ!$A$34:$A$777,$A32,СВЦЭМ!$B$34:$B$777,H$11)+'СЕТ СН'!$F$11+СВЦЭМ!$D$10+'СЕТ СН'!$F$5-'СЕТ СН'!$F$21</f>
        <v>3771.9411073300002</v>
      </c>
      <c r="I32" s="37">
        <f>SUMIFS(СВЦЭМ!$D$34:$D$777,СВЦЭМ!$A$34:$A$777,$A32,СВЦЭМ!$B$34:$B$777,I$11)+'СЕТ СН'!$F$11+СВЦЭМ!$D$10+'СЕТ СН'!$F$5-'СЕТ СН'!$F$21</f>
        <v>3700.7444784799995</v>
      </c>
      <c r="J32" s="37">
        <f>SUMIFS(СВЦЭМ!$D$34:$D$777,СВЦЭМ!$A$34:$A$777,$A32,СВЦЭМ!$B$34:$B$777,J$11)+'СЕТ СН'!$F$11+СВЦЭМ!$D$10+'СЕТ СН'!$F$5-'СЕТ СН'!$F$21</f>
        <v>3706.8092859900003</v>
      </c>
      <c r="K32" s="37">
        <f>SUMIFS(СВЦЭМ!$D$34:$D$777,СВЦЭМ!$A$34:$A$777,$A32,СВЦЭМ!$B$34:$B$777,K$11)+'СЕТ СН'!$F$11+СВЦЭМ!$D$10+'СЕТ СН'!$F$5-'СЕТ СН'!$F$21</f>
        <v>3674.0956307299998</v>
      </c>
      <c r="L32" s="37">
        <f>SUMIFS(СВЦЭМ!$D$34:$D$777,СВЦЭМ!$A$34:$A$777,$A32,СВЦЭМ!$B$34:$B$777,L$11)+'СЕТ СН'!$F$11+СВЦЭМ!$D$10+'СЕТ СН'!$F$5-'СЕТ СН'!$F$21</f>
        <v>3666.9498471900001</v>
      </c>
      <c r="M32" s="37">
        <f>SUMIFS(СВЦЭМ!$D$34:$D$777,СВЦЭМ!$A$34:$A$777,$A32,СВЦЭМ!$B$34:$B$777,M$11)+'СЕТ СН'!$F$11+СВЦЭМ!$D$10+'СЕТ СН'!$F$5-'СЕТ СН'!$F$21</f>
        <v>3679.5201697400003</v>
      </c>
      <c r="N32" s="37">
        <f>SUMIFS(СВЦЭМ!$D$34:$D$777,СВЦЭМ!$A$34:$A$777,$A32,СВЦЭМ!$B$34:$B$777,N$11)+'СЕТ СН'!$F$11+СВЦЭМ!$D$10+'СЕТ СН'!$F$5-'СЕТ СН'!$F$21</f>
        <v>3667.5293246200004</v>
      </c>
      <c r="O32" s="37">
        <f>SUMIFS(СВЦЭМ!$D$34:$D$777,СВЦЭМ!$A$34:$A$777,$A32,СВЦЭМ!$B$34:$B$777,O$11)+'СЕТ СН'!$F$11+СВЦЭМ!$D$10+'СЕТ СН'!$F$5-'СЕТ СН'!$F$21</f>
        <v>3666.2169018700001</v>
      </c>
      <c r="P32" s="37">
        <f>SUMIFS(СВЦЭМ!$D$34:$D$777,СВЦЭМ!$A$34:$A$777,$A32,СВЦЭМ!$B$34:$B$777,P$11)+'СЕТ СН'!$F$11+СВЦЭМ!$D$10+'СЕТ СН'!$F$5-'СЕТ СН'!$F$21</f>
        <v>3681.1546708399997</v>
      </c>
      <c r="Q32" s="37">
        <f>SUMIFS(СВЦЭМ!$D$34:$D$777,СВЦЭМ!$A$34:$A$777,$A32,СВЦЭМ!$B$34:$B$777,Q$11)+'СЕТ СН'!$F$11+СВЦЭМ!$D$10+'СЕТ СН'!$F$5-'СЕТ СН'!$F$21</f>
        <v>3690.1274210400002</v>
      </c>
      <c r="R32" s="37">
        <f>SUMIFS(СВЦЭМ!$D$34:$D$777,СВЦЭМ!$A$34:$A$777,$A32,СВЦЭМ!$B$34:$B$777,R$11)+'СЕТ СН'!$F$11+СВЦЭМ!$D$10+'СЕТ СН'!$F$5-'СЕТ СН'!$F$21</f>
        <v>3692.0865644199998</v>
      </c>
      <c r="S32" s="37">
        <f>SUMIFS(СВЦЭМ!$D$34:$D$777,СВЦЭМ!$A$34:$A$777,$A32,СВЦЭМ!$B$34:$B$777,S$11)+'СЕТ СН'!$F$11+СВЦЭМ!$D$10+'СЕТ СН'!$F$5-'СЕТ СН'!$F$21</f>
        <v>3686.9893639899997</v>
      </c>
      <c r="T32" s="37">
        <f>SUMIFS(СВЦЭМ!$D$34:$D$777,СВЦЭМ!$A$34:$A$777,$A32,СВЦЭМ!$B$34:$B$777,T$11)+'СЕТ СН'!$F$11+СВЦЭМ!$D$10+'СЕТ СН'!$F$5-'СЕТ СН'!$F$21</f>
        <v>3655.2029715200001</v>
      </c>
      <c r="U32" s="37">
        <f>SUMIFS(СВЦЭМ!$D$34:$D$777,СВЦЭМ!$A$34:$A$777,$A32,СВЦЭМ!$B$34:$B$777,U$11)+'СЕТ СН'!$F$11+СВЦЭМ!$D$10+'СЕТ СН'!$F$5-'СЕТ СН'!$F$21</f>
        <v>3615.3814090800001</v>
      </c>
      <c r="V32" s="37">
        <f>SUMIFS(СВЦЭМ!$D$34:$D$777,СВЦЭМ!$A$34:$A$777,$A32,СВЦЭМ!$B$34:$B$777,V$11)+'СЕТ СН'!$F$11+СВЦЭМ!$D$10+'СЕТ СН'!$F$5-'СЕТ СН'!$F$21</f>
        <v>3623.45635533</v>
      </c>
      <c r="W32" s="37">
        <f>SUMIFS(СВЦЭМ!$D$34:$D$777,СВЦЭМ!$A$34:$A$777,$A32,СВЦЭМ!$B$34:$B$777,W$11)+'СЕТ СН'!$F$11+СВЦЭМ!$D$10+'СЕТ СН'!$F$5-'СЕТ СН'!$F$21</f>
        <v>3639.6345528500001</v>
      </c>
      <c r="X32" s="37">
        <f>SUMIFS(СВЦЭМ!$D$34:$D$777,СВЦЭМ!$A$34:$A$777,$A32,СВЦЭМ!$B$34:$B$777,X$11)+'СЕТ СН'!$F$11+СВЦЭМ!$D$10+'СЕТ СН'!$F$5-'СЕТ СН'!$F$21</f>
        <v>3666.0807794099996</v>
      </c>
      <c r="Y32" s="37">
        <f>SUMIFS(СВЦЭМ!$D$34:$D$777,СВЦЭМ!$A$34:$A$777,$A32,СВЦЭМ!$B$34:$B$777,Y$11)+'СЕТ СН'!$F$11+СВЦЭМ!$D$10+'СЕТ СН'!$F$5-'СЕТ СН'!$F$21</f>
        <v>3692.5166051900001</v>
      </c>
    </row>
    <row r="33" spans="1:27" ht="15.75" x14ac:dyDescent="0.2">
      <c r="A33" s="36">
        <f t="shared" si="0"/>
        <v>43153</v>
      </c>
      <c r="B33" s="37">
        <f>SUMIFS(СВЦЭМ!$D$34:$D$777,СВЦЭМ!$A$34:$A$777,$A33,СВЦЭМ!$B$34:$B$777,B$11)+'СЕТ СН'!$F$11+СВЦЭМ!$D$10+'СЕТ СН'!$F$5-'СЕТ СН'!$F$21</f>
        <v>3752.1303835800004</v>
      </c>
      <c r="C33" s="37">
        <f>SUMIFS(СВЦЭМ!$D$34:$D$777,СВЦЭМ!$A$34:$A$777,$A33,СВЦЭМ!$B$34:$B$777,C$11)+'СЕТ СН'!$F$11+СВЦЭМ!$D$10+'СЕТ СН'!$F$5-'СЕТ СН'!$F$21</f>
        <v>3746.3469653899997</v>
      </c>
      <c r="D33" s="37">
        <f>SUMIFS(СВЦЭМ!$D$34:$D$777,СВЦЭМ!$A$34:$A$777,$A33,СВЦЭМ!$B$34:$B$777,D$11)+'СЕТ СН'!$F$11+СВЦЭМ!$D$10+'СЕТ СН'!$F$5-'СЕТ СН'!$F$21</f>
        <v>3798.8975900600003</v>
      </c>
      <c r="E33" s="37">
        <f>SUMIFS(СВЦЭМ!$D$34:$D$777,СВЦЭМ!$A$34:$A$777,$A33,СВЦЭМ!$B$34:$B$777,E$11)+'СЕТ СН'!$F$11+СВЦЭМ!$D$10+'СЕТ СН'!$F$5-'СЕТ СН'!$F$21</f>
        <v>3809.9758510099996</v>
      </c>
      <c r="F33" s="37">
        <f>SUMIFS(СВЦЭМ!$D$34:$D$777,СВЦЭМ!$A$34:$A$777,$A33,СВЦЭМ!$B$34:$B$777,F$11)+'СЕТ СН'!$F$11+СВЦЭМ!$D$10+'СЕТ СН'!$F$5-'СЕТ СН'!$F$21</f>
        <v>3813.8522370200003</v>
      </c>
      <c r="G33" s="37">
        <f>SUMIFS(СВЦЭМ!$D$34:$D$777,СВЦЭМ!$A$34:$A$777,$A33,СВЦЭМ!$B$34:$B$777,G$11)+'СЕТ СН'!$F$11+СВЦЭМ!$D$10+'СЕТ СН'!$F$5-'СЕТ СН'!$F$21</f>
        <v>3797.14529687</v>
      </c>
      <c r="H33" s="37">
        <f>SUMIFS(СВЦЭМ!$D$34:$D$777,СВЦЭМ!$A$34:$A$777,$A33,СВЦЭМ!$B$34:$B$777,H$11)+'СЕТ СН'!$F$11+СВЦЭМ!$D$10+'СЕТ СН'!$F$5-'СЕТ СН'!$F$21</f>
        <v>3744.8068338600001</v>
      </c>
      <c r="I33" s="37">
        <f>SUMIFS(СВЦЭМ!$D$34:$D$777,СВЦЭМ!$A$34:$A$777,$A33,СВЦЭМ!$B$34:$B$777,I$11)+'СЕТ СН'!$F$11+СВЦЭМ!$D$10+'СЕТ СН'!$F$5-'СЕТ СН'!$F$21</f>
        <v>3663.8276147499996</v>
      </c>
      <c r="J33" s="37">
        <f>SUMIFS(СВЦЭМ!$D$34:$D$777,СВЦЭМ!$A$34:$A$777,$A33,СВЦЭМ!$B$34:$B$777,J$11)+'СЕТ СН'!$F$11+СВЦЭМ!$D$10+'СЕТ СН'!$F$5-'СЕТ СН'!$F$21</f>
        <v>3655.3998241499999</v>
      </c>
      <c r="K33" s="37">
        <f>SUMIFS(СВЦЭМ!$D$34:$D$777,СВЦЭМ!$A$34:$A$777,$A33,СВЦЭМ!$B$34:$B$777,K$11)+'СЕТ СН'!$F$11+СВЦЭМ!$D$10+'СЕТ СН'!$F$5-'СЕТ СН'!$F$21</f>
        <v>3626.9741058300001</v>
      </c>
      <c r="L33" s="37">
        <f>SUMIFS(СВЦЭМ!$D$34:$D$777,СВЦЭМ!$A$34:$A$777,$A33,СВЦЭМ!$B$34:$B$777,L$11)+'СЕТ СН'!$F$11+СВЦЭМ!$D$10+'СЕТ СН'!$F$5-'СЕТ СН'!$F$21</f>
        <v>3627.9239680300002</v>
      </c>
      <c r="M33" s="37">
        <f>SUMIFS(СВЦЭМ!$D$34:$D$777,СВЦЭМ!$A$34:$A$777,$A33,СВЦЭМ!$B$34:$B$777,M$11)+'СЕТ СН'!$F$11+СВЦЭМ!$D$10+'СЕТ СН'!$F$5-'СЕТ СН'!$F$21</f>
        <v>3644.7852295300004</v>
      </c>
      <c r="N33" s="37">
        <f>SUMIFS(СВЦЭМ!$D$34:$D$777,СВЦЭМ!$A$34:$A$777,$A33,СВЦЭМ!$B$34:$B$777,N$11)+'СЕТ СН'!$F$11+СВЦЭМ!$D$10+'СЕТ СН'!$F$5-'СЕТ СН'!$F$21</f>
        <v>3658.97867172</v>
      </c>
      <c r="O33" s="37">
        <f>SUMIFS(СВЦЭМ!$D$34:$D$777,СВЦЭМ!$A$34:$A$777,$A33,СВЦЭМ!$B$34:$B$777,O$11)+'СЕТ СН'!$F$11+СВЦЭМ!$D$10+'СЕТ СН'!$F$5-'СЕТ СН'!$F$21</f>
        <v>3664.6387367800003</v>
      </c>
      <c r="P33" s="37">
        <f>SUMIFS(СВЦЭМ!$D$34:$D$777,СВЦЭМ!$A$34:$A$777,$A33,СВЦЭМ!$B$34:$B$777,P$11)+'СЕТ СН'!$F$11+СВЦЭМ!$D$10+'СЕТ СН'!$F$5-'СЕТ СН'!$F$21</f>
        <v>3681.8837154799999</v>
      </c>
      <c r="Q33" s="37">
        <f>SUMIFS(СВЦЭМ!$D$34:$D$777,СВЦЭМ!$A$34:$A$777,$A33,СВЦЭМ!$B$34:$B$777,Q$11)+'СЕТ СН'!$F$11+СВЦЭМ!$D$10+'СЕТ СН'!$F$5-'СЕТ СН'!$F$21</f>
        <v>3699.1123352500003</v>
      </c>
      <c r="R33" s="37">
        <f>SUMIFS(СВЦЭМ!$D$34:$D$777,СВЦЭМ!$A$34:$A$777,$A33,СВЦЭМ!$B$34:$B$777,R$11)+'СЕТ СН'!$F$11+СВЦЭМ!$D$10+'СЕТ СН'!$F$5-'СЕТ СН'!$F$21</f>
        <v>3710.1945931400001</v>
      </c>
      <c r="S33" s="37">
        <f>SUMIFS(СВЦЭМ!$D$34:$D$777,СВЦЭМ!$A$34:$A$777,$A33,СВЦЭМ!$B$34:$B$777,S$11)+'СЕТ СН'!$F$11+СВЦЭМ!$D$10+'СЕТ СН'!$F$5-'СЕТ СН'!$F$21</f>
        <v>3704.94334321</v>
      </c>
      <c r="T33" s="37">
        <f>SUMIFS(СВЦЭМ!$D$34:$D$777,СВЦЭМ!$A$34:$A$777,$A33,СВЦЭМ!$B$34:$B$777,T$11)+'СЕТ СН'!$F$11+СВЦЭМ!$D$10+'СЕТ СН'!$F$5-'СЕТ СН'!$F$21</f>
        <v>3667.7208862000002</v>
      </c>
      <c r="U33" s="37">
        <f>SUMIFS(СВЦЭМ!$D$34:$D$777,СВЦЭМ!$A$34:$A$777,$A33,СВЦЭМ!$B$34:$B$777,U$11)+'СЕТ СН'!$F$11+СВЦЭМ!$D$10+'СЕТ СН'!$F$5-'СЕТ СН'!$F$21</f>
        <v>3636.91210748</v>
      </c>
      <c r="V33" s="37">
        <f>SUMIFS(СВЦЭМ!$D$34:$D$777,СВЦЭМ!$A$34:$A$777,$A33,СВЦЭМ!$B$34:$B$777,V$11)+'СЕТ СН'!$F$11+СВЦЭМ!$D$10+'СЕТ СН'!$F$5-'СЕТ СН'!$F$21</f>
        <v>3650.7175165499998</v>
      </c>
      <c r="W33" s="37">
        <f>SUMIFS(СВЦЭМ!$D$34:$D$777,СВЦЭМ!$A$34:$A$777,$A33,СВЦЭМ!$B$34:$B$777,W$11)+'СЕТ СН'!$F$11+СВЦЭМ!$D$10+'СЕТ СН'!$F$5-'СЕТ СН'!$F$21</f>
        <v>3659.4226873700004</v>
      </c>
      <c r="X33" s="37">
        <f>SUMIFS(СВЦЭМ!$D$34:$D$777,СВЦЭМ!$A$34:$A$777,$A33,СВЦЭМ!$B$34:$B$777,X$11)+'СЕТ СН'!$F$11+СВЦЭМ!$D$10+'СЕТ СН'!$F$5-'СЕТ СН'!$F$21</f>
        <v>3683.6877557399998</v>
      </c>
      <c r="Y33" s="37">
        <f>SUMIFS(СВЦЭМ!$D$34:$D$777,СВЦЭМ!$A$34:$A$777,$A33,СВЦЭМ!$B$34:$B$777,Y$11)+'СЕТ СН'!$F$11+СВЦЭМ!$D$10+'СЕТ СН'!$F$5-'СЕТ СН'!$F$21</f>
        <v>3724.7256373799996</v>
      </c>
    </row>
    <row r="34" spans="1:27" ht="15.75" x14ac:dyDescent="0.2">
      <c r="A34" s="36">
        <f t="shared" si="0"/>
        <v>43154</v>
      </c>
      <c r="B34" s="37">
        <f>SUMIFS(СВЦЭМ!$D$34:$D$777,СВЦЭМ!$A$34:$A$777,$A34,СВЦЭМ!$B$34:$B$777,B$11)+'СЕТ СН'!$F$11+СВЦЭМ!$D$10+'СЕТ СН'!$F$5-'СЕТ СН'!$F$21</f>
        <v>3733.2902322100003</v>
      </c>
      <c r="C34" s="37">
        <f>SUMIFS(СВЦЭМ!$D$34:$D$777,СВЦЭМ!$A$34:$A$777,$A34,СВЦЭМ!$B$34:$B$777,C$11)+'СЕТ СН'!$F$11+СВЦЭМ!$D$10+'СЕТ СН'!$F$5-'СЕТ СН'!$F$21</f>
        <v>3770.8080599999998</v>
      </c>
      <c r="D34" s="37">
        <f>SUMIFS(СВЦЭМ!$D$34:$D$777,СВЦЭМ!$A$34:$A$777,$A34,СВЦЭМ!$B$34:$B$777,D$11)+'СЕТ СН'!$F$11+СВЦЭМ!$D$10+'СЕТ СН'!$F$5-'СЕТ СН'!$F$21</f>
        <v>3807.9834722800001</v>
      </c>
      <c r="E34" s="37">
        <f>SUMIFS(СВЦЭМ!$D$34:$D$777,СВЦЭМ!$A$34:$A$777,$A34,СВЦЭМ!$B$34:$B$777,E$11)+'СЕТ СН'!$F$11+СВЦЭМ!$D$10+'СЕТ СН'!$F$5-'СЕТ СН'!$F$21</f>
        <v>3809.2127200600003</v>
      </c>
      <c r="F34" s="37">
        <f>SUMIFS(СВЦЭМ!$D$34:$D$777,СВЦЭМ!$A$34:$A$777,$A34,СВЦЭМ!$B$34:$B$777,F$11)+'СЕТ СН'!$F$11+СВЦЭМ!$D$10+'СЕТ СН'!$F$5-'СЕТ СН'!$F$21</f>
        <v>3803.8464392800001</v>
      </c>
      <c r="G34" s="37">
        <f>SUMIFS(СВЦЭМ!$D$34:$D$777,СВЦЭМ!$A$34:$A$777,$A34,СВЦЭМ!$B$34:$B$777,G$11)+'СЕТ СН'!$F$11+СВЦЭМ!$D$10+'СЕТ СН'!$F$5-'СЕТ СН'!$F$21</f>
        <v>3792.9985564399999</v>
      </c>
      <c r="H34" s="37">
        <f>SUMIFS(СВЦЭМ!$D$34:$D$777,СВЦЭМ!$A$34:$A$777,$A34,СВЦЭМ!$B$34:$B$777,H$11)+'СЕТ СН'!$F$11+СВЦЭМ!$D$10+'СЕТ СН'!$F$5-'СЕТ СН'!$F$21</f>
        <v>3773.9601445000003</v>
      </c>
      <c r="I34" s="37">
        <f>SUMIFS(СВЦЭМ!$D$34:$D$777,СВЦЭМ!$A$34:$A$777,$A34,СВЦЭМ!$B$34:$B$777,I$11)+'СЕТ СН'!$F$11+СВЦЭМ!$D$10+'СЕТ СН'!$F$5-'СЕТ СН'!$F$21</f>
        <v>3706.8451023900002</v>
      </c>
      <c r="J34" s="37">
        <f>SUMIFS(СВЦЭМ!$D$34:$D$777,СВЦЭМ!$A$34:$A$777,$A34,СВЦЭМ!$B$34:$B$777,J$11)+'СЕТ СН'!$F$11+СВЦЭМ!$D$10+'СЕТ СН'!$F$5-'СЕТ СН'!$F$21</f>
        <v>3665.1658922199999</v>
      </c>
      <c r="K34" s="37">
        <f>SUMIFS(СВЦЭМ!$D$34:$D$777,СВЦЭМ!$A$34:$A$777,$A34,СВЦЭМ!$B$34:$B$777,K$11)+'СЕТ СН'!$F$11+СВЦЭМ!$D$10+'СЕТ СН'!$F$5-'СЕТ СН'!$F$21</f>
        <v>3625.1032102499998</v>
      </c>
      <c r="L34" s="37">
        <f>SUMIFS(СВЦЭМ!$D$34:$D$777,СВЦЭМ!$A$34:$A$777,$A34,СВЦЭМ!$B$34:$B$777,L$11)+'СЕТ СН'!$F$11+СВЦЭМ!$D$10+'СЕТ СН'!$F$5-'СЕТ СН'!$F$21</f>
        <v>3606.7159971699998</v>
      </c>
      <c r="M34" s="37">
        <f>SUMIFS(СВЦЭМ!$D$34:$D$777,СВЦЭМ!$A$34:$A$777,$A34,СВЦЭМ!$B$34:$B$777,M$11)+'СЕТ СН'!$F$11+СВЦЭМ!$D$10+'СЕТ СН'!$F$5-'СЕТ СН'!$F$21</f>
        <v>3616.0779605100001</v>
      </c>
      <c r="N34" s="37">
        <f>SUMIFS(СВЦЭМ!$D$34:$D$777,СВЦЭМ!$A$34:$A$777,$A34,СВЦЭМ!$B$34:$B$777,N$11)+'СЕТ СН'!$F$11+СВЦЭМ!$D$10+'СЕТ СН'!$F$5-'СЕТ СН'!$F$21</f>
        <v>3622.8480276400001</v>
      </c>
      <c r="O34" s="37">
        <f>SUMIFS(СВЦЭМ!$D$34:$D$777,СВЦЭМ!$A$34:$A$777,$A34,СВЦЭМ!$B$34:$B$777,O$11)+'СЕТ СН'!$F$11+СВЦЭМ!$D$10+'СЕТ СН'!$F$5-'СЕТ СН'!$F$21</f>
        <v>3640.0874005600003</v>
      </c>
      <c r="P34" s="37">
        <f>SUMIFS(СВЦЭМ!$D$34:$D$777,СВЦЭМ!$A$34:$A$777,$A34,СВЦЭМ!$B$34:$B$777,P$11)+'СЕТ СН'!$F$11+СВЦЭМ!$D$10+'СЕТ СН'!$F$5-'СЕТ СН'!$F$21</f>
        <v>3661.2937633999995</v>
      </c>
      <c r="Q34" s="37">
        <f>SUMIFS(СВЦЭМ!$D$34:$D$777,СВЦЭМ!$A$34:$A$777,$A34,СВЦЭМ!$B$34:$B$777,Q$11)+'СЕТ СН'!$F$11+СВЦЭМ!$D$10+'СЕТ СН'!$F$5-'СЕТ СН'!$F$21</f>
        <v>3670.5590499599998</v>
      </c>
      <c r="R34" s="37">
        <f>SUMIFS(СВЦЭМ!$D$34:$D$777,СВЦЭМ!$A$34:$A$777,$A34,СВЦЭМ!$B$34:$B$777,R$11)+'СЕТ СН'!$F$11+СВЦЭМ!$D$10+'СЕТ СН'!$F$5-'СЕТ СН'!$F$21</f>
        <v>3671.4935319000001</v>
      </c>
      <c r="S34" s="37">
        <f>SUMIFS(СВЦЭМ!$D$34:$D$777,СВЦЭМ!$A$34:$A$777,$A34,СВЦЭМ!$B$34:$B$777,S$11)+'СЕТ СН'!$F$11+СВЦЭМ!$D$10+'СЕТ СН'!$F$5-'СЕТ СН'!$F$21</f>
        <v>3658.5485250699999</v>
      </c>
      <c r="T34" s="37">
        <f>SUMIFS(СВЦЭМ!$D$34:$D$777,СВЦЭМ!$A$34:$A$777,$A34,СВЦЭМ!$B$34:$B$777,T$11)+'СЕТ СН'!$F$11+СВЦЭМ!$D$10+'СЕТ СН'!$F$5-'СЕТ СН'!$F$21</f>
        <v>3620.7880455299996</v>
      </c>
      <c r="U34" s="37">
        <f>SUMIFS(СВЦЭМ!$D$34:$D$777,СВЦЭМ!$A$34:$A$777,$A34,СВЦЭМ!$B$34:$B$777,U$11)+'СЕТ СН'!$F$11+СВЦЭМ!$D$10+'СЕТ СН'!$F$5-'СЕТ СН'!$F$21</f>
        <v>3587.1238694999997</v>
      </c>
      <c r="V34" s="37">
        <f>SUMIFS(СВЦЭМ!$D$34:$D$777,СВЦЭМ!$A$34:$A$777,$A34,СВЦЭМ!$B$34:$B$777,V$11)+'СЕТ СН'!$F$11+СВЦЭМ!$D$10+'СЕТ СН'!$F$5-'СЕТ СН'!$F$21</f>
        <v>3600.8835068200001</v>
      </c>
      <c r="W34" s="37">
        <f>SUMIFS(СВЦЭМ!$D$34:$D$777,СВЦЭМ!$A$34:$A$777,$A34,СВЦЭМ!$B$34:$B$777,W$11)+'СЕТ СН'!$F$11+СВЦЭМ!$D$10+'СЕТ СН'!$F$5-'СЕТ СН'!$F$21</f>
        <v>3604.1519460699997</v>
      </c>
      <c r="X34" s="37">
        <f>SUMIFS(СВЦЭМ!$D$34:$D$777,СВЦЭМ!$A$34:$A$777,$A34,СВЦЭМ!$B$34:$B$777,X$11)+'СЕТ СН'!$F$11+СВЦЭМ!$D$10+'СЕТ СН'!$F$5-'СЕТ СН'!$F$21</f>
        <v>3631.4630001</v>
      </c>
      <c r="Y34" s="37">
        <f>SUMIFS(СВЦЭМ!$D$34:$D$777,СВЦЭМ!$A$34:$A$777,$A34,СВЦЭМ!$B$34:$B$777,Y$11)+'СЕТ СН'!$F$11+СВЦЭМ!$D$10+'СЕТ СН'!$F$5-'СЕТ СН'!$F$21</f>
        <v>3666.9255815500005</v>
      </c>
    </row>
    <row r="35" spans="1:27" ht="15.75" x14ac:dyDescent="0.2">
      <c r="A35" s="36">
        <f t="shared" si="0"/>
        <v>43155</v>
      </c>
      <c r="B35" s="37">
        <f>SUMIFS(СВЦЭМ!$D$34:$D$777,СВЦЭМ!$A$34:$A$777,$A35,СВЦЭМ!$B$34:$B$777,B$11)+'СЕТ СН'!$F$11+СВЦЭМ!$D$10+'СЕТ СН'!$F$5-'СЕТ СН'!$F$21</f>
        <v>3707.7370077399996</v>
      </c>
      <c r="C35" s="37">
        <f>SUMIFS(СВЦЭМ!$D$34:$D$777,СВЦЭМ!$A$34:$A$777,$A35,СВЦЭМ!$B$34:$B$777,C$11)+'СЕТ СН'!$F$11+СВЦЭМ!$D$10+'СЕТ СН'!$F$5-'СЕТ СН'!$F$21</f>
        <v>3743.2723763400004</v>
      </c>
      <c r="D35" s="37">
        <f>SUMIFS(СВЦЭМ!$D$34:$D$777,СВЦЭМ!$A$34:$A$777,$A35,СВЦЭМ!$B$34:$B$777,D$11)+'СЕТ СН'!$F$11+СВЦЭМ!$D$10+'СЕТ СН'!$F$5-'СЕТ СН'!$F$21</f>
        <v>3801.4518706900003</v>
      </c>
      <c r="E35" s="37">
        <f>SUMIFS(СВЦЭМ!$D$34:$D$777,СВЦЭМ!$A$34:$A$777,$A35,СВЦЭМ!$B$34:$B$777,E$11)+'СЕТ СН'!$F$11+СВЦЭМ!$D$10+'СЕТ СН'!$F$5-'СЕТ СН'!$F$21</f>
        <v>3811.3568942400002</v>
      </c>
      <c r="F35" s="37">
        <f>SUMIFS(СВЦЭМ!$D$34:$D$777,СВЦЭМ!$A$34:$A$777,$A35,СВЦЭМ!$B$34:$B$777,F$11)+'СЕТ СН'!$F$11+СВЦЭМ!$D$10+'СЕТ СН'!$F$5-'СЕТ СН'!$F$21</f>
        <v>3815.0757828000001</v>
      </c>
      <c r="G35" s="37">
        <f>SUMIFS(СВЦЭМ!$D$34:$D$777,СВЦЭМ!$A$34:$A$777,$A35,СВЦЭМ!$B$34:$B$777,G$11)+'СЕТ СН'!$F$11+СВЦЭМ!$D$10+'СЕТ СН'!$F$5-'СЕТ СН'!$F$21</f>
        <v>3805.2810257200003</v>
      </c>
      <c r="H35" s="37">
        <f>SUMIFS(СВЦЭМ!$D$34:$D$777,СВЦЭМ!$A$34:$A$777,$A35,СВЦЭМ!$B$34:$B$777,H$11)+'СЕТ СН'!$F$11+СВЦЭМ!$D$10+'СЕТ СН'!$F$5-'СЕТ СН'!$F$21</f>
        <v>3781.7938319600003</v>
      </c>
      <c r="I35" s="37">
        <f>SUMIFS(СВЦЭМ!$D$34:$D$777,СВЦЭМ!$A$34:$A$777,$A35,СВЦЭМ!$B$34:$B$777,I$11)+'СЕТ СН'!$F$11+СВЦЭМ!$D$10+'СЕТ СН'!$F$5-'СЕТ СН'!$F$21</f>
        <v>3717.0886554499998</v>
      </c>
      <c r="J35" s="37">
        <f>SUMIFS(СВЦЭМ!$D$34:$D$777,СВЦЭМ!$A$34:$A$777,$A35,СВЦЭМ!$B$34:$B$777,J$11)+'СЕТ СН'!$F$11+СВЦЭМ!$D$10+'СЕТ СН'!$F$5-'СЕТ СН'!$F$21</f>
        <v>3687.8056681700004</v>
      </c>
      <c r="K35" s="37">
        <f>SUMIFS(СВЦЭМ!$D$34:$D$777,СВЦЭМ!$A$34:$A$777,$A35,СВЦЭМ!$B$34:$B$777,K$11)+'СЕТ СН'!$F$11+СВЦЭМ!$D$10+'СЕТ СН'!$F$5-'СЕТ СН'!$F$21</f>
        <v>3646.5763745299996</v>
      </c>
      <c r="L35" s="37">
        <f>SUMIFS(СВЦЭМ!$D$34:$D$777,СВЦЭМ!$A$34:$A$777,$A35,СВЦЭМ!$B$34:$B$777,L$11)+'СЕТ СН'!$F$11+СВЦЭМ!$D$10+'СЕТ СН'!$F$5-'СЕТ СН'!$F$21</f>
        <v>3616.37740136</v>
      </c>
      <c r="M35" s="37">
        <f>SUMIFS(СВЦЭМ!$D$34:$D$777,СВЦЭМ!$A$34:$A$777,$A35,СВЦЭМ!$B$34:$B$777,M$11)+'СЕТ СН'!$F$11+СВЦЭМ!$D$10+'СЕТ СН'!$F$5-'СЕТ СН'!$F$21</f>
        <v>3621.7771998900002</v>
      </c>
      <c r="N35" s="37">
        <f>SUMIFS(СВЦЭМ!$D$34:$D$777,СВЦЭМ!$A$34:$A$777,$A35,СВЦЭМ!$B$34:$B$777,N$11)+'СЕТ СН'!$F$11+СВЦЭМ!$D$10+'СЕТ СН'!$F$5-'СЕТ СН'!$F$21</f>
        <v>3632.2802519900001</v>
      </c>
      <c r="O35" s="37">
        <f>SUMIFS(СВЦЭМ!$D$34:$D$777,СВЦЭМ!$A$34:$A$777,$A35,СВЦЭМ!$B$34:$B$777,O$11)+'СЕТ СН'!$F$11+СВЦЭМ!$D$10+'СЕТ СН'!$F$5-'СЕТ СН'!$F$21</f>
        <v>3644.6458668099999</v>
      </c>
      <c r="P35" s="37">
        <f>SUMIFS(СВЦЭМ!$D$34:$D$777,СВЦЭМ!$A$34:$A$777,$A35,СВЦЭМ!$B$34:$B$777,P$11)+'СЕТ СН'!$F$11+СВЦЭМ!$D$10+'СЕТ СН'!$F$5-'СЕТ СН'!$F$21</f>
        <v>3662.1746395799996</v>
      </c>
      <c r="Q35" s="37">
        <f>SUMIFS(СВЦЭМ!$D$34:$D$777,СВЦЭМ!$A$34:$A$777,$A35,СВЦЭМ!$B$34:$B$777,Q$11)+'СЕТ СН'!$F$11+СВЦЭМ!$D$10+'СЕТ СН'!$F$5-'СЕТ СН'!$F$21</f>
        <v>3677.3195043399996</v>
      </c>
      <c r="R35" s="37">
        <f>SUMIFS(СВЦЭМ!$D$34:$D$777,СВЦЭМ!$A$34:$A$777,$A35,СВЦЭМ!$B$34:$B$777,R$11)+'СЕТ СН'!$F$11+СВЦЭМ!$D$10+'СЕТ СН'!$F$5-'СЕТ СН'!$F$21</f>
        <v>3693.6266999799996</v>
      </c>
      <c r="S35" s="37">
        <f>SUMIFS(СВЦЭМ!$D$34:$D$777,СВЦЭМ!$A$34:$A$777,$A35,СВЦЭМ!$B$34:$B$777,S$11)+'СЕТ СН'!$F$11+СВЦЭМ!$D$10+'СЕТ СН'!$F$5-'СЕТ СН'!$F$21</f>
        <v>3683.6636362300001</v>
      </c>
      <c r="T35" s="37">
        <f>SUMIFS(СВЦЭМ!$D$34:$D$777,СВЦЭМ!$A$34:$A$777,$A35,СВЦЭМ!$B$34:$B$777,T$11)+'СЕТ СН'!$F$11+СВЦЭМ!$D$10+'СЕТ СН'!$F$5-'СЕТ СН'!$F$21</f>
        <v>3644.2224799500004</v>
      </c>
      <c r="U35" s="37">
        <f>SUMIFS(СВЦЭМ!$D$34:$D$777,СВЦЭМ!$A$34:$A$777,$A35,СВЦЭМ!$B$34:$B$777,U$11)+'СЕТ СН'!$F$11+СВЦЭМ!$D$10+'СЕТ СН'!$F$5-'СЕТ СН'!$F$21</f>
        <v>3602.5180586499996</v>
      </c>
      <c r="V35" s="37">
        <f>SUMIFS(СВЦЭМ!$D$34:$D$777,СВЦЭМ!$A$34:$A$777,$A35,СВЦЭМ!$B$34:$B$777,V$11)+'СЕТ СН'!$F$11+СВЦЭМ!$D$10+'СЕТ СН'!$F$5-'СЕТ СН'!$F$21</f>
        <v>3612.6690824100001</v>
      </c>
      <c r="W35" s="37">
        <f>SUMIFS(СВЦЭМ!$D$34:$D$777,СВЦЭМ!$A$34:$A$777,$A35,СВЦЭМ!$B$34:$B$777,W$11)+'СЕТ СН'!$F$11+СВЦЭМ!$D$10+'СЕТ СН'!$F$5-'СЕТ СН'!$F$21</f>
        <v>3612.7836975899995</v>
      </c>
      <c r="X35" s="37">
        <f>SUMIFS(СВЦЭМ!$D$34:$D$777,СВЦЭМ!$A$34:$A$777,$A35,СВЦЭМ!$B$34:$B$777,X$11)+'СЕТ СН'!$F$11+СВЦЭМ!$D$10+'СЕТ СН'!$F$5-'СЕТ СН'!$F$21</f>
        <v>3646.3851606100002</v>
      </c>
      <c r="Y35" s="37">
        <f>SUMIFS(СВЦЭМ!$D$34:$D$777,СВЦЭМ!$A$34:$A$777,$A35,СВЦЭМ!$B$34:$B$777,Y$11)+'СЕТ СН'!$F$11+СВЦЭМ!$D$10+'СЕТ СН'!$F$5-'СЕТ СН'!$F$21</f>
        <v>3685.7348381500001</v>
      </c>
    </row>
    <row r="36" spans="1:27" ht="15.75" x14ac:dyDescent="0.2">
      <c r="A36" s="36">
        <f t="shared" si="0"/>
        <v>43156</v>
      </c>
      <c r="B36" s="37">
        <f>SUMIFS(СВЦЭМ!$D$34:$D$777,СВЦЭМ!$A$34:$A$777,$A36,СВЦЭМ!$B$34:$B$777,B$11)+'СЕТ СН'!$F$11+СВЦЭМ!$D$10+'СЕТ СН'!$F$5-'СЕТ СН'!$F$21</f>
        <v>3698.0946354699995</v>
      </c>
      <c r="C36" s="37">
        <f>SUMIFS(СВЦЭМ!$D$34:$D$777,СВЦЭМ!$A$34:$A$777,$A36,СВЦЭМ!$B$34:$B$777,C$11)+'СЕТ СН'!$F$11+СВЦЭМ!$D$10+'СЕТ СН'!$F$5-'СЕТ СН'!$F$21</f>
        <v>3721.5926276799996</v>
      </c>
      <c r="D36" s="37">
        <f>SUMIFS(СВЦЭМ!$D$34:$D$777,СВЦЭМ!$A$34:$A$777,$A36,СВЦЭМ!$B$34:$B$777,D$11)+'СЕТ СН'!$F$11+СВЦЭМ!$D$10+'СЕТ СН'!$F$5-'СЕТ СН'!$F$21</f>
        <v>3776.3476258300002</v>
      </c>
      <c r="E36" s="37">
        <f>SUMIFS(СВЦЭМ!$D$34:$D$777,СВЦЭМ!$A$34:$A$777,$A36,СВЦЭМ!$B$34:$B$777,E$11)+'СЕТ СН'!$F$11+СВЦЭМ!$D$10+'СЕТ СН'!$F$5-'СЕТ СН'!$F$21</f>
        <v>3787.38233326</v>
      </c>
      <c r="F36" s="37">
        <f>SUMIFS(СВЦЭМ!$D$34:$D$777,СВЦЭМ!$A$34:$A$777,$A36,СВЦЭМ!$B$34:$B$777,F$11)+'СЕТ СН'!$F$11+СВЦЭМ!$D$10+'СЕТ СН'!$F$5-'СЕТ СН'!$F$21</f>
        <v>3790.8228764500004</v>
      </c>
      <c r="G36" s="37">
        <f>SUMIFS(СВЦЭМ!$D$34:$D$777,СВЦЭМ!$A$34:$A$777,$A36,СВЦЭМ!$B$34:$B$777,G$11)+'СЕТ СН'!$F$11+СВЦЭМ!$D$10+'СЕТ СН'!$F$5-'СЕТ СН'!$F$21</f>
        <v>3781.7125150099996</v>
      </c>
      <c r="H36" s="37">
        <f>SUMIFS(СВЦЭМ!$D$34:$D$777,СВЦЭМ!$A$34:$A$777,$A36,СВЦЭМ!$B$34:$B$777,H$11)+'СЕТ СН'!$F$11+СВЦЭМ!$D$10+'СЕТ СН'!$F$5-'СЕТ СН'!$F$21</f>
        <v>3762.9348569999997</v>
      </c>
      <c r="I36" s="37">
        <f>SUMIFS(СВЦЭМ!$D$34:$D$777,СВЦЭМ!$A$34:$A$777,$A36,СВЦЭМ!$B$34:$B$777,I$11)+'СЕТ СН'!$F$11+СВЦЭМ!$D$10+'СЕТ СН'!$F$5-'СЕТ СН'!$F$21</f>
        <v>3711.2070455899998</v>
      </c>
      <c r="J36" s="37">
        <f>SUMIFS(СВЦЭМ!$D$34:$D$777,СВЦЭМ!$A$34:$A$777,$A36,СВЦЭМ!$B$34:$B$777,J$11)+'СЕТ СН'!$F$11+СВЦЭМ!$D$10+'СЕТ СН'!$F$5-'СЕТ СН'!$F$21</f>
        <v>3690.8921010199997</v>
      </c>
      <c r="K36" s="37">
        <f>SUMIFS(СВЦЭМ!$D$34:$D$777,СВЦЭМ!$A$34:$A$777,$A36,СВЦЭМ!$B$34:$B$777,K$11)+'СЕТ СН'!$F$11+СВЦЭМ!$D$10+'СЕТ СН'!$F$5-'СЕТ СН'!$F$21</f>
        <v>3642.0697020399998</v>
      </c>
      <c r="L36" s="37">
        <f>SUMIFS(СВЦЭМ!$D$34:$D$777,СВЦЭМ!$A$34:$A$777,$A36,СВЦЭМ!$B$34:$B$777,L$11)+'СЕТ СН'!$F$11+СВЦЭМ!$D$10+'СЕТ СН'!$F$5-'СЕТ СН'!$F$21</f>
        <v>3609.4787038999998</v>
      </c>
      <c r="M36" s="37">
        <f>SUMIFS(СВЦЭМ!$D$34:$D$777,СВЦЭМ!$A$34:$A$777,$A36,СВЦЭМ!$B$34:$B$777,M$11)+'СЕТ СН'!$F$11+СВЦЭМ!$D$10+'СЕТ СН'!$F$5-'СЕТ СН'!$F$21</f>
        <v>3613.9476491499995</v>
      </c>
      <c r="N36" s="37">
        <f>SUMIFS(СВЦЭМ!$D$34:$D$777,СВЦЭМ!$A$34:$A$777,$A36,СВЦЭМ!$B$34:$B$777,N$11)+'СЕТ СН'!$F$11+СВЦЭМ!$D$10+'СЕТ СН'!$F$5-'СЕТ СН'!$F$21</f>
        <v>3622.8990376099996</v>
      </c>
      <c r="O36" s="37">
        <f>SUMIFS(СВЦЭМ!$D$34:$D$777,СВЦЭМ!$A$34:$A$777,$A36,СВЦЭМ!$B$34:$B$777,O$11)+'СЕТ СН'!$F$11+СВЦЭМ!$D$10+'СЕТ СН'!$F$5-'СЕТ СН'!$F$21</f>
        <v>3632.0193560499997</v>
      </c>
      <c r="P36" s="37">
        <f>SUMIFS(СВЦЭМ!$D$34:$D$777,СВЦЭМ!$A$34:$A$777,$A36,СВЦЭМ!$B$34:$B$777,P$11)+'СЕТ СН'!$F$11+СВЦЭМ!$D$10+'СЕТ СН'!$F$5-'СЕТ СН'!$F$21</f>
        <v>3647.8338177800001</v>
      </c>
      <c r="Q36" s="37">
        <f>SUMIFS(СВЦЭМ!$D$34:$D$777,СВЦЭМ!$A$34:$A$777,$A36,СВЦЭМ!$B$34:$B$777,Q$11)+'СЕТ СН'!$F$11+СВЦЭМ!$D$10+'СЕТ СН'!$F$5-'СЕТ СН'!$F$21</f>
        <v>3656.2364716400002</v>
      </c>
      <c r="R36" s="37">
        <f>SUMIFS(СВЦЭМ!$D$34:$D$777,СВЦЭМ!$A$34:$A$777,$A36,СВЦЭМ!$B$34:$B$777,R$11)+'СЕТ СН'!$F$11+СВЦЭМ!$D$10+'СЕТ СН'!$F$5-'СЕТ СН'!$F$21</f>
        <v>3662.27817138</v>
      </c>
      <c r="S36" s="37">
        <f>SUMIFS(СВЦЭМ!$D$34:$D$777,СВЦЭМ!$A$34:$A$777,$A36,СВЦЭМ!$B$34:$B$777,S$11)+'СЕТ СН'!$F$11+СВЦЭМ!$D$10+'СЕТ СН'!$F$5-'СЕТ СН'!$F$21</f>
        <v>3648.8136700600003</v>
      </c>
      <c r="T36" s="37">
        <f>SUMIFS(СВЦЭМ!$D$34:$D$777,СВЦЭМ!$A$34:$A$777,$A36,СВЦЭМ!$B$34:$B$777,T$11)+'СЕТ СН'!$F$11+СВЦЭМ!$D$10+'СЕТ СН'!$F$5-'СЕТ СН'!$F$21</f>
        <v>3613.3249212100004</v>
      </c>
      <c r="U36" s="37">
        <f>SUMIFS(СВЦЭМ!$D$34:$D$777,СВЦЭМ!$A$34:$A$777,$A36,СВЦЭМ!$B$34:$B$777,U$11)+'СЕТ СН'!$F$11+СВЦЭМ!$D$10+'СЕТ СН'!$F$5-'СЕТ СН'!$F$21</f>
        <v>3575.6285305099996</v>
      </c>
      <c r="V36" s="37">
        <f>SUMIFS(СВЦЭМ!$D$34:$D$777,СВЦЭМ!$A$34:$A$777,$A36,СВЦЭМ!$B$34:$B$777,V$11)+'СЕТ СН'!$F$11+СВЦЭМ!$D$10+'СЕТ СН'!$F$5-'СЕТ СН'!$F$21</f>
        <v>3581.4430881000003</v>
      </c>
      <c r="W36" s="37">
        <f>SUMIFS(СВЦЭМ!$D$34:$D$777,СВЦЭМ!$A$34:$A$777,$A36,СВЦЭМ!$B$34:$B$777,W$11)+'СЕТ СН'!$F$11+СВЦЭМ!$D$10+'СЕТ СН'!$F$5-'СЕТ СН'!$F$21</f>
        <v>3590.8365368399996</v>
      </c>
      <c r="X36" s="37">
        <f>SUMIFS(СВЦЭМ!$D$34:$D$777,СВЦЭМ!$A$34:$A$777,$A36,СВЦЭМ!$B$34:$B$777,X$11)+'СЕТ СН'!$F$11+СВЦЭМ!$D$10+'СЕТ СН'!$F$5-'СЕТ СН'!$F$21</f>
        <v>3621.7234202599998</v>
      </c>
      <c r="Y36" s="37">
        <f>SUMIFS(СВЦЭМ!$D$34:$D$777,СВЦЭМ!$A$34:$A$777,$A36,СВЦЭМ!$B$34:$B$777,Y$11)+'СЕТ СН'!$F$11+СВЦЭМ!$D$10+'СЕТ СН'!$F$5-'СЕТ СН'!$F$21</f>
        <v>3660.0509923499999</v>
      </c>
    </row>
    <row r="37" spans="1:27" ht="15.75" x14ac:dyDescent="0.2">
      <c r="A37" s="36">
        <f t="shared" si="0"/>
        <v>43157</v>
      </c>
      <c r="B37" s="37">
        <f>SUMIFS(СВЦЭМ!$D$34:$D$777,СВЦЭМ!$A$34:$A$777,$A37,СВЦЭМ!$B$34:$B$777,B$11)+'СЕТ СН'!$F$11+СВЦЭМ!$D$10+'СЕТ СН'!$F$5-'СЕТ СН'!$F$21</f>
        <v>3681.4148190299998</v>
      </c>
      <c r="C37" s="37">
        <f>SUMIFS(СВЦЭМ!$D$34:$D$777,СВЦЭМ!$A$34:$A$777,$A37,СВЦЭМ!$B$34:$B$777,C$11)+'СЕТ СН'!$F$11+СВЦЭМ!$D$10+'СЕТ СН'!$F$5-'СЕТ СН'!$F$21</f>
        <v>3704.4454658</v>
      </c>
      <c r="D37" s="37">
        <f>SUMIFS(СВЦЭМ!$D$34:$D$777,СВЦЭМ!$A$34:$A$777,$A37,СВЦЭМ!$B$34:$B$777,D$11)+'СЕТ СН'!$F$11+СВЦЭМ!$D$10+'СЕТ СН'!$F$5-'СЕТ СН'!$F$21</f>
        <v>3758.7025915299996</v>
      </c>
      <c r="E37" s="37">
        <f>SUMIFS(СВЦЭМ!$D$34:$D$777,СВЦЭМ!$A$34:$A$777,$A37,СВЦЭМ!$B$34:$B$777,E$11)+'СЕТ СН'!$F$11+СВЦЭМ!$D$10+'СЕТ СН'!$F$5-'СЕТ СН'!$F$21</f>
        <v>3764.6989590600001</v>
      </c>
      <c r="F37" s="37">
        <f>SUMIFS(СВЦЭМ!$D$34:$D$777,СВЦЭМ!$A$34:$A$777,$A37,СВЦЭМ!$B$34:$B$777,F$11)+'СЕТ СН'!$F$11+СВЦЭМ!$D$10+'СЕТ СН'!$F$5-'СЕТ СН'!$F$21</f>
        <v>3761.2363432999996</v>
      </c>
      <c r="G37" s="37">
        <f>SUMIFS(СВЦЭМ!$D$34:$D$777,СВЦЭМ!$A$34:$A$777,$A37,СВЦЭМ!$B$34:$B$777,G$11)+'СЕТ СН'!$F$11+СВЦЭМ!$D$10+'СЕТ СН'!$F$5-'СЕТ СН'!$F$21</f>
        <v>3750.9084110400004</v>
      </c>
      <c r="H37" s="37">
        <f>SUMIFS(СВЦЭМ!$D$34:$D$777,СВЦЭМ!$A$34:$A$777,$A37,СВЦЭМ!$B$34:$B$777,H$11)+'СЕТ СН'!$F$11+СВЦЭМ!$D$10+'СЕТ СН'!$F$5-'СЕТ СН'!$F$21</f>
        <v>3730.3549184899998</v>
      </c>
      <c r="I37" s="37">
        <f>SUMIFS(СВЦЭМ!$D$34:$D$777,СВЦЭМ!$A$34:$A$777,$A37,СВЦЭМ!$B$34:$B$777,I$11)+'СЕТ СН'!$F$11+СВЦЭМ!$D$10+'СЕТ СН'!$F$5-'СЕТ СН'!$F$21</f>
        <v>3672.9605877600002</v>
      </c>
      <c r="J37" s="37">
        <f>SUMIFS(СВЦЭМ!$D$34:$D$777,СВЦЭМ!$A$34:$A$777,$A37,СВЦЭМ!$B$34:$B$777,J$11)+'СЕТ СН'!$F$11+СВЦЭМ!$D$10+'СЕТ СН'!$F$5-'СЕТ СН'!$F$21</f>
        <v>3679.1465202100003</v>
      </c>
      <c r="K37" s="37">
        <f>SUMIFS(СВЦЭМ!$D$34:$D$777,СВЦЭМ!$A$34:$A$777,$A37,СВЦЭМ!$B$34:$B$777,K$11)+'СЕТ СН'!$F$11+СВЦЭМ!$D$10+'СЕТ СН'!$F$5-'СЕТ СН'!$F$21</f>
        <v>3665.1250447200005</v>
      </c>
      <c r="L37" s="37">
        <f>SUMIFS(СВЦЭМ!$D$34:$D$777,СВЦЭМ!$A$34:$A$777,$A37,СВЦЭМ!$B$34:$B$777,L$11)+'СЕТ СН'!$F$11+СВЦЭМ!$D$10+'СЕТ СН'!$F$5-'СЕТ СН'!$F$21</f>
        <v>3656.1096517999999</v>
      </c>
      <c r="M37" s="37">
        <f>SUMIFS(СВЦЭМ!$D$34:$D$777,СВЦЭМ!$A$34:$A$777,$A37,СВЦЭМ!$B$34:$B$777,M$11)+'СЕТ СН'!$F$11+СВЦЭМ!$D$10+'СЕТ СН'!$F$5-'СЕТ СН'!$F$21</f>
        <v>3666.3885638699999</v>
      </c>
      <c r="N37" s="37">
        <f>SUMIFS(СВЦЭМ!$D$34:$D$777,СВЦЭМ!$A$34:$A$777,$A37,СВЦЭМ!$B$34:$B$777,N$11)+'СЕТ СН'!$F$11+СВЦЭМ!$D$10+'СЕТ СН'!$F$5-'СЕТ СН'!$F$21</f>
        <v>3681.2707148699997</v>
      </c>
      <c r="O37" s="37">
        <f>SUMIFS(СВЦЭМ!$D$34:$D$777,СВЦЭМ!$A$34:$A$777,$A37,СВЦЭМ!$B$34:$B$777,O$11)+'СЕТ СН'!$F$11+СВЦЭМ!$D$10+'СЕТ СН'!$F$5-'СЕТ СН'!$F$21</f>
        <v>3693.8067026900003</v>
      </c>
      <c r="P37" s="37">
        <f>SUMIFS(СВЦЭМ!$D$34:$D$777,СВЦЭМ!$A$34:$A$777,$A37,СВЦЭМ!$B$34:$B$777,P$11)+'СЕТ СН'!$F$11+СВЦЭМ!$D$10+'СЕТ СН'!$F$5-'СЕТ СН'!$F$21</f>
        <v>3713.5873253100003</v>
      </c>
      <c r="Q37" s="37">
        <f>SUMIFS(СВЦЭМ!$D$34:$D$777,СВЦЭМ!$A$34:$A$777,$A37,СВЦЭМ!$B$34:$B$777,Q$11)+'СЕТ СН'!$F$11+СВЦЭМ!$D$10+'СЕТ СН'!$F$5-'СЕТ СН'!$F$21</f>
        <v>3726.9817351400002</v>
      </c>
      <c r="R37" s="37">
        <f>SUMIFS(СВЦЭМ!$D$34:$D$777,СВЦЭМ!$A$34:$A$777,$A37,СВЦЭМ!$B$34:$B$777,R$11)+'СЕТ СН'!$F$11+СВЦЭМ!$D$10+'СЕТ СН'!$F$5-'СЕТ СН'!$F$21</f>
        <v>3729.4691582700002</v>
      </c>
      <c r="S37" s="37">
        <f>SUMIFS(СВЦЭМ!$D$34:$D$777,СВЦЭМ!$A$34:$A$777,$A37,СВЦЭМ!$B$34:$B$777,S$11)+'СЕТ СН'!$F$11+СВЦЭМ!$D$10+'СЕТ СН'!$F$5-'СЕТ СН'!$F$21</f>
        <v>3723.94291243</v>
      </c>
      <c r="T37" s="37">
        <f>SUMIFS(СВЦЭМ!$D$34:$D$777,СВЦЭМ!$A$34:$A$777,$A37,СВЦЭМ!$B$34:$B$777,T$11)+'СЕТ СН'!$F$11+СВЦЭМ!$D$10+'СЕТ СН'!$F$5-'СЕТ СН'!$F$21</f>
        <v>3690.4572515699997</v>
      </c>
      <c r="U37" s="37">
        <f>SUMIFS(СВЦЭМ!$D$34:$D$777,СВЦЭМ!$A$34:$A$777,$A37,СВЦЭМ!$B$34:$B$777,U$11)+'СЕТ СН'!$F$11+СВЦЭМ!$D$10+'СЕТ СН'!$F$5-'СЕТ СН'!$F$21</f>
        <v>3652.2333063800002</v>
      </c>
      <c r="V37" s="37">
        <f>SUMIFS(СВЦЭМ!$D$34:$D$777,СВЦЭМ!$A$34:$A$777,$A37,СВЦЭМ!$B$34:$B$777,V$11)+'СЕТ СН'!$F$11+СВЦЭМ!$D$10+'СЕТ СН'!$F$5-'СЕТ СН'!$F$21</f>
        <v>3656.5240942599999</v>
      </c>
      <c r="W37" s="37">
        <f>SUMIFS(СВЦЭМ!$D$34:$D$777,СВЦЭМ!$A$34:$A$777,$A37,СВЦЭМ!$B$34:$B$777,W$11)+'СЕТ СН'!$F$11+СВЦЭМ!$D$10+'СЕТ СН'!$F$5-'СЕТ СН'!$F$21</f>
        <v>3666.5320827099999</v>
      </c>
      <c r="X37" s="37">
        <f>SUMIFS(СВЦЭМ!$D$34:$D$777,СВЦЭМ!$A$34:$A$777,$A37,СВЦЭМ!$B$34:$B$777,X$11)+'СЕТ СН'!$F$11+СВЦЭМ!$D$10+'СЕТ СН'!$F$5-'СЕТ СН'!$F$21</f>
        <v>3696.4563586199997</v>
      </c>
      <c r="Y37" s="37">
        <f>SUMIFS(СВЦЭМ!$D$34:$D$777,СВЦЭМ!$A$34:$A$777,$A37,СВЦЭМ!$B$34:$B$777,Y$11)+'СЕТ СН'!$F$11+СВЦЭМ!$D$10+'СЕТ СН'!$F$5-'СЕТ СН'!$F$21</f>
        <v>3727.88733938</v>
      </c>
    </row>
    <row r="38" spans="1:27" ht="15.75" x14ac:dyDescent="0.2">
      <c r="A38" s="36">
        <f t="shared" si="0"/>
        <v>43158</v>
      </c>
      <c r="B38" s="37">
        <f>SUMIFS(СВЦЭМ!$D$34:$D$777,СВЦЭМ!$A$34:$A$777,$A38,СВЦЭМ!$B$34:$B$777,B$11)+'СЕТ СН'!$F$11+СВЦЭМ!$D$10+'СЕТ СН'!$F$5-'СЕТ СН'!$F$21</f>
        <v>3684.0638065400003</v>
      </c>
      <c r="C38" s="37">
        <f>SUMIFS(СВЦЭМ!$D$34:$D$777,СВЦЭМ!$A$34:$A$777,$A38,СВЦЭМ!$B$34:$B$777,C$11)+'СЕТ СН'!$F$11+СВЦЭМ!$D$10+'СЕТ СН'!$F$5-'СЕТ СН'!$F$21</f>
        <v>3707.9675797799996</v>
      </c>
      <c r="D38" s="37">
        <f>SUMIFS(СВЦЭМ!$D$34:$D$777,СВЦЭМ!$A$34:$A$777,$A38,СВЦЭМ!$B$34:$B$777,D$11)+'СЕТ СН'!$F$11+СВЦЭМ!$D$10+'СЕТ СН'!$F$5-'СЕТ СН'!$F$21</f>
        <v>3763.4760578199998</v>
      </c>
      <c r="E38" s="37">
        <f>SUMIFS(СВЦЭМ!$D$34:$D$777,СВЦЭМ!$A$34:$A$777,$A38,СВЦЭМ!$B$34:$B$777,E$11)+'СЕТ СН'!$F$11+СВЦЭМ!$D$10+'СЕТ СН'!$F$5-'СЕТ СН'!$F$21</f>
        <v>3782.7275545400003</v>
      </c>
      <c r="F38" s="37">
        <f>SUMIFS(СВЦЭМ!$D$34:$D$777,СВЦЭМ!$A$34:$A$777,$A38,СВЦЭМ!$B$34:$B$777,F$11)+'СЕТ СН'!$F$11+СВЦЭМ!$D$10+'СЕТ СН'!$F$5-'СЕТ СН'!$F$21</f>
        <v>3779.9607075299996</v>
      </c>
      <c r="G38" s="37">
        <f>SUMIFS(СВЦЭМ!$D$34:$D$777,СВЦЭМ!$A$34:$A$777,$A38,СВЦЭМ!$B$34:$B$777,G$11)+'СЕТ СН'!$F$11+СВЦЭМ!$D$10+'СЕТ СН'!$F$5-'СЕТ СН'!$F$21</f>
        <v>3761.5252709000001</v>
      </c>
      <c r="H38" s="37">
        <f>SUMIFS(СВЦЭМ!$D$34:$D$777,СВЦЭМ!$A$34:$A$777,$A38,СВЦЭМ!$B$34:$B$777,H$11)+'СЕТ СН'!$F$11+СВЦЭМ!$D$10+'СЕТ СН'!$F$5-'СЕТ СН'!$F$21</f>
        <v>3742.9257960399996</v>
      </c>
      <c r="I38" s="37">
        <f>SUMIFS(СВЦЭМ!$D$34:$D$777,СВЦЭМ!$A$34:$A$777,$A38,СВЦЭМ!$B$34:$B$777,I$11)+'СЕТ СН'!$F$11+СВЦЭМ!$D$10+'СЕТ СН'!$F$5-'СЕТ СН'!$F$21</f>
        <v>3671.7319396200005</v>
      </c>
      <c r="J38" s="37">
        <f>SUMIFS(СВЦЭМ!$D$34:$D$777,СВЦЭМ!$A$34:$A$777,$A38,СВЦЭМ!$B$34:$B$777,J$11)+'СЕТ СН'!$F$11+СВЦЭМ!$D$10+'СЕТ СН'!$F$5-'СЕТ СН'!$F$21</f>
        <v>3679.8959993599997</v>
      </c>
      <c r="K38" s="37">
        <f>SUMIFS(СВЦЭМ!$D$34:$D$777,СВЦЭМ!$A$34:$A$777,$A38,СВЦЭМ!$B$34:$B$777,K$11)+'СЕТ СН'!$F$11+СВЦЭМ!$D$10+'СЕТ СН'!$F$5-'СЕТ СН'!$F$21</f>
        <v>3662.8978172499997</v>
      </c>
      <c r="L38" s="37">
        <f>SUMIFS(СВЦЭМ!$D$34:$D$777,СВЦЭМ!$A$34:$A$777,$A38,СВЦЭМ!$B$34:$B$777,L$11)+'СЕТ СН'!$F$11+СВЦЭМ!$D$10+'СЕТ СН'!$F$5-'СЕТ СН'!$F$21</f>
        <v>3657.5426868099999</v>
      </c>
      <c r="M38" s="37">
        <f>SUMIFS(СВЦЭМ!$D$34:$D$777,СВЦЭМ!$A$34:$A$777,$A38,СВЦЭМ!$B$34:$B$777,M$11)+'СЕТ СН'!$F$11+СВЦЭМ!$D$10+'СЕТ СН'!$F$5-'СЕТ СН'!$F$21</f>
        <v>3666.6811445799999</v>
      </c>
      <c r="N38" s="37">
        <f>SUMIFS(СВЦЭМ!$D$34:$D$777,СВЦЭМ!$A$34:$A$777,$A38,СВЦЭМ!$B$34:$B$777,N$11)+'СЕТ СН'!$F$11+СВЦЭМ!$D$10+'СЕТ СН'!$F$5-'СЕТ СН'!$F$21</f>
        <v>3686.2089103100002</v>
      </c>
      <c r="O38" s="37">
        <f>SUMIFS(СВЦЭМ!$D$34:$D$777,СВЦЭМ!$A$34:$A$777,$A38,СВЦЭМ!$B$34:$B$777,O$11)+'СЕТ СН'!$F$11+СВЦЭМ!$D$10+'СЕТ СН'!$F$5-'СЕТ СН'!$F$21</f>
        <v>3696.3329813300002</v>
      </c>
      <c r="P38" s="37">
        <f>SUMIFS(СВЦЭМ!$D$34:$D$777,СВЦЭМ!$A$34:$A$777,$A38,СВЦЭМ!$B$34:$B$777,P$11)+'СЕТ СН'!$F$11+СВЦЭМ!$D$10+'СЕТ СН'!$F$5-'СЕТ СН'!$F$21</f>
        <v>3709.4067442800001</v>
      </c>
      <c r="Q38" s="37">
        <f>SUMIFS(СВЦЭМ!$D$34:$D$777,СВЦЭМ!$A$34:$A$777,$A38,СВЦЭМ!$B$34:$B$777,Q$11)+'СЕТ СН'!$F$11+СВЦЭМ!$D$10+'СЕТ СН'!$F$5-'СЕТ СН'!$F$21</f>
        <v>3715.5378214799998</v>
      </c>
      <c r="R38" s="37">
        <f>SUMIFS(СВЦЭМ!$D$34:$D$777,СВЦЭМ!$A$34:$A$777,$A38,СВЦЭМ!$B$34:$B$777,R$11)+'СЕТ СН'!$F$11+СВЦЭМ!$D$10+'СЕТ СН'!$F$5-'СЕТ СН'!$F$21</f>
        <v>3717.2027644800005</v>
      </c>
      <c r="S38" s="37">
        <f>SUMIFS(СВЦЭМ!$D$34:$D$777,СВЦЭМ!$A$34:$A$777,$A38,СВЦЭМ!$B$34:$B$777,S$11)+'СЕТ СН'!$F$11+СВЦЭМ!$D$10+'СЕТ СН'!$F$5-'СЕТ СН'!$F$21</f>
        <v>3716.5677478000002</v>
      </c>
      <c r="T38" s="37">
        <f>SUMIFS(СВЦЭМ!$D$34:$D$777,СВЦЭМ!$A$34:$A$777,$A38,СВЦЭМ!$B$34:$B$777,T$11)+'СЕТ СН'!$F$11+СВЦЭМ!$D$10+'СЕТ СН'!$F$5-'СЕТ СН'!$F$21</f>
        <v>3679.0059897799997</v>
      </c>
      <c r="U38" s="37">
        <f>SUMIFS(СВЦЭМ!$D$34:$D$777,СВЦЭМ!$A$34:$A$777,$A38,СВЦЭМ!$B$34:$B$777,U$11)+'СЕТ СН'!$F$11+СВЦЭМ!$D$10+'СЕТ СН'!$F$5-'СЕТ СН'!$F$21</f>
        <v>3648.9034117699998</v>
      </c>
      <c r="V38" s="37">
        <f>SUMIFS(СВЦЭМ!$D$34:$D$777,СВЦЭМ!$A$34:$A$777,$A38,СВЦЭМ!$B$34:$B$777,V$11)+'СЕТ СН'!$F$11+СВЦЭМ!$D$10+'СЕТ СН'!$F$5-'СЕТ СН'!$F$21</f>
        <v>3650.9854568400001</v>
      </c>
      <c r="W38" s="37">
        <f>SUMIFS(СВЦЭМ!$D$34:$D$777,СВЦЭМ!$A$34:$A$777,$A38,СВЦЭМ!$B$34:$B$777,W$11)+'СЕТ СН'!$F$11+СВЦЭМ!$D$10+'СЕТ СН'!$F$5-'СЕТ СН'!$F$21</f>
        <v>3651.5432938600002</v>
      </c>
      <c r="X38" s="37">
        <f>SUMIFS(СВЦЭМ!$D$34:$D$777,СВЦЭМ!$A$34:$A$777,$A38,СВЦЭМ!$B$34:$B$777,X$11)+'СЕТ СН'!$F$11+СВЦЭМ!$D$10+'СЕТ СН'!$F$5-'СЕТ СН'!$F$21</f>
        <v>3676.7420307199995</v>
      </c>
      <c r="Y38" s="37">
        <f>SUMIFS(СВЦЭМ!$D$34:$D$777,СВЦЭМ!$A$34:$A$777,$A38,СВЦЭМ!$B$34:$B$777,Y$11)+'СЕТ СН'!$F$11+СВЦЭМ!$D$10+'СЕТ СН'!$F$5-'СЕТ СН'!$F$21</f>
        <v>3711.2767518699998</v>
      </c>
    </row>
    <row r="39" spans="1:27" ht="15.75" x14ac:dyDescent="0.2">
      <c r="A39" s="36">
        <f t="shared" si="0"/>
        <v>43159</v>
      </c>
      <c r="B39" s="37">
        <f>SUMIFS(СВЦЭМ!$D$34:$D$777,СВЦЭМ!$A$34:$A$777,$A39,СВЦЭМ!$B$34:$B$777,B$11)+'СЕТ СН'!$F$11+СВЦЭМ!$D$10+'СЕТ СН'!$F$5-'СЕТ СН'!$F$21</f>
        <v>3699.1921740599996</v>
      </c>
      <c r="C39" s="37">
        <f>SUMIFS(СВЦЭМ!$D$34:$D$777,СВЦЭМ!$A$34:$A$777,$A39,СВЦЭМ!$B$34:$B$777,C$11)+'СЕТ СН'!$F$11+СВЦЭМ!$D$10+'СЕТ СН'!$F$5-'СЕТ СН'!$F$21</f>
        <v>3730.8964822200001</v>
      </c>
      <c r="D39" s="37">
        <f>SUMIFS(СВЦЭМ!$D$34:$D$777,СВЦЭМ!$A$34:$A$777,$A39,СВЦЭМ!$B$34:$B$777,D$11)+'СЕТ СН'!$F$11+СВЦЭМ!$D$10+'СЕТ СН'!$F$5-'СЕТ СН'!$F$21</f>
        <v>3783.2473903100004</v>
      </c>
      <c r="E39" s="37">
        <f>SUMIFS(СВЦЭМ!$D$34:$D$777,СВЦЭМ!$A$34:$A$777,$A39,СВЦЭМ!$B$34:$B$777,E$11)+'СЕТ СН'!$F$11+СВЦЭМ!$D$10+'СЕТ СН'!$F$5-'СЕТ СН'!$F$21</f>
        <v>3794.8992077300004</v>
      </c>
      <c r="F39" s="37">
        <f>SUMIFS(СВЦЭМ!$D$34:$D$777,СВЦЭМ!$A$34:$A$777,$A39,СВЦЭМ!$B$34:$B$777,F$11)+'СЕТ СН'!$F$11+СВЦЭМ!$D$10+'СЕТ СН'!$F$5-'СЕТ СН'!$F$21</f>
        <v>3789.2414296800002</v>
      </c>
      <c r="G39" s="37">
        <f>SUMIFS(СВЦЭМ!$D$34:$D$777,СВЦЭМ!$A$34:$A$777,$A39,СВЦЭМ!$B$34:$B$777,G$11)+'СЕТ СН'!$F$11+СВЦЭМ!$D$10+'СЕТ СН'!$F$5-'СЕТ СН'!$F$21</f>
        <v>3762.4556803800001</v>
      </c>
      <c r="H39" s="37">
        <f>SUMIFS(СВЦЭМ!$D$34:$D$777,СВЦЭМ!$A$34:$A$777,$A39,СВЦЭМ!$B$34:$B$777,H$11)+'СЕТ СН'!$F$11+СВЦЭМ!$D$10+'СЕТ СН'!$F$5-'СЕТ СН'!$F$21</f>
        <v>3712.2318268599997</v>
      </c>
      <c r="I39" s="37">
        <f>SUMIFS(СВЦЭМ!$D$34:$D$777,СВЦЭМ!$A$34:$A$777,$A39,СВЦЭМ!$B$34:$B$777,I$11)+'СЕТ СН'!$F$11+СВЦЭМ!$D$10+'СЕТ СН'!$F$5-'СЕТ СН'!$F$21</f>
        <v>3655.2244217100001</v>
      </c>
      <c r="J39" s="37">
        <f>SUMIFS(СВЦЭМ!$D$34:$D$777,СВЦЭМ!$A$34:$A$777,$A39,СВЦЭМ!$B$34:$B$777,J$11)+'СЕТ СН'!$F$11+СВЦЭМ!$D$10+'СЕТ СН'!$F$5-'СЕТ СН'!$F$21</f>
        <v>3670.0554337799999</v>
      </c>
      <c r="K39" s="37">
        <f>SUMIFS(СВЦЭМ!$D$34:$D$777,СВЦЭМ!$A$34:$A$777,$A39,СВЦЭМ!$B$34:$B$777,K$11)+'СЕТ СН'!$F$11+СВЦЭМ!$D$10+'СЕТ СН'!$F$5-'СЕТ СН'!$F$21</f>
        <v>3643.45634741</v>
      </c>
      <c r="L39" s="37">
        <f>SUMIFS(СВЦЭМ!$D$34:$D$777,СВЦЭМ!$A$34:$A$777,$A39,СВЦЭМ!$B$34:$B$777,L$11)+'СЕТ СН'!$F$11+СВЦЭМ!$D$10+'СЕТ СН'!$F$5-'СЕТ СН'!$F$21</f>
        <v>3641.53629254</v>
      </c>
      <c r="M39" s="37">
        <f>SUMIFS(СВЦЭМ!$D$34:$D$777,СВЦЭМ!$A$34:$A$777,$A39,СВЦЭМ!$B$34:$B$777,M$11)+'СЕТ СН'!$F$11+СВЦЭМ!$D$10+'СЕТ СН'!$F$5-'СЕТ СН'!$F$21</f>
        <v>3658.47831438</v>
      </c>
      <c r="N39" s="37">
        <f>SUMIFS(СВЦЭМ!$D$34:$D$777,СВЦЭМ!$A$34:$A$777,$A39,СВЦЭМ!$B$34:$B$777,N$11)+'СЕТ СН'!$F$11+СВЦЭМ!$D$10+'СЕТ СН'!$F$5-'СЕТ СН'!$F$21</f>
        <v>3659.7989904199999</v>
      </c>
      <c r="O39" s="37">
        <f>SUMIFS(СВЦЭМ!$D$34:$D$777,СВЦЭМ!$A$34:$A$777,$A39,СВЦЭМ!$B$34:$B$777,O$11)+'СЕТ СН'!$F$11+СВЦЭМ!$D$10+'СЕТ СН'!$F$5-'СЕТ СН'!$F$21</f>
        <v>3656.9152356</v>
      </c>
      <c r="P39" s="37">
        <f>SUMIFS(СВЦЭМ!$D$34:$D$777,СВЦЭМ!$A$34:$A$777,$A39,СВЦЭМ!$B$34:$B$777,P$11)+'СЕТ СН'!$F$11+СВЦЭМ!$D$10+'СЕТ СН'!$F$5-'СЕТ СН'!$F$21</f>
        <v>3689.6961424799997</v>
      </c>
      <c r="Q39" s="37">
        <f>SUMIFS(СВЦЭМ!$D$34:$D$777,СВЦЭМ!$A$34:$A$777,$A39,СВЦЭМ!$B$34:$B$777,Q$11)+'СЕТ СН'!$F$11+СВЦЭМ!$D$10+'СЕТ СН'!$F$5-'СЕТ СН'!$F$21</f>
        <v>3691.2895086100002</v>
      </c>
      <c r="R39" s="37">
        <f>SUMIFS(СВЦЭМ!$D$34:$D$777,СВЦЭМ!$A$34:$A$777,$A39,СВЦЭМ!$B$34:$B$777,R$11)+'СЕТ СН'!$F$11+СВЦЭМ!$D$10+'СЕТ СН'!$F$5-'СЕТ СН'!$F$21</f>
        <v>3692.4809513000005</v>
      </c>
      <c r="S39" s="37">
        <f>SUMIFS(СВЦЭМ!$D$34:$D$777,СВЦЭМ!$A$34:$A$777,$A39,СВЦЭМ!$B$34:$B$777,S$11)+'СЕТ СН'!$F$11+СВЦЭМ!$D$10+'СЕТ СН'!$F$5-'СЕТ СН'!$F$21</f>
        <v>3680.3539730199996</v>
      </c>
      <c r="T39" s="37">
        <f>SUMIFS(СВЦЭМ!$D$34:$D$777,СВЦЭМ!$A$34:$A$777,$A39,СВЦЭМ!$B$34:$B$777,T$11)+'СЕТ СН'!$F$11+СВЦЭМ!$D$10+'СЕТ СН'!$F$5-'СЕТ СН'!$F$21</f>
        <v>3668.0632489699997</v>
      </c>
      <c r="U39" s="37">
        <f>SUMIFS(СВЦЭМ!$D$34:$D$777,СВЦЭМ!$A$34:$A$777,$A39,СВЦЭМ!$B$34:$B$777,U$11)+'СЕТ СН'!$F$11+СВЦЭМ!$D$10+'СЕТ СН'!$F$5-'СЕТ СН'!$F$21</f>
        <v>3639.0271444899995</v>
      </c>
      <c r="V39" s="37">
        <f>SUMIFS(СВЦЭМ!$D$34:$D$777,СВЦЭМ!$A$34:$A$777,$A39,СВЦЭМ!$B$34:$B$777,V$11)+'СЕТ СН'!$F$11+СВЦЭМ!$D$10+'СЕТ СН'!$F$5-'СЕТ СН'!$F$21</f>
        <v>3641.8785667500001</v>
      </c>
      <c r="W39" s="37">
        <f>SUMIFS(СВЦЭМ!$D$34:$D$777,СВЦЭМ!$A$34:$A$777,$A39,СВЦЭМ!$B$34:$B$777,W$11)+'СЕТ СН'!$F$11+СВЦЭМ!$D$10+'СЕТ СН'!$F$5-'СЕТ СН'!$F$21</f>
        <v>3654.5909362899997</v>
      </c>
      <c r="X39" s="37">
        <f>SUMIFS(СВЦЭМ!$D$34:$D$777,СВЦЭМ!$A$34:$A$777,$A39,СВЦЭМ!$B$34:$B$777,X$11)+'СЕТ СН'!$F$11+СВЦЭМ!$D$10+'СЕТ СН'!$F$5-'СЕТ СН'!$F$21</f>
        <v>3677.8734998699997</v>
      </c>
      <c r="Y39" s="37">
        <f>SUMIFS(СВЦЭМ!$D$34:$D$777,СВЦЭМ!$A$34:$A$777,$A39,СВЦЭМ!$B$34:$B$777,Y$11)+'СЕТ СН'!$F$11+СВЦЭМ!$D$10+'СЕТ СН'!$F$5-'СЕТ СН'!$F$21</f>
        <v>3686.0454403600002</v>
      </c>
    </row>
    <row r="40" spans="1:27" ht="15.75" hidden="1" x14ac:dyDescent="0.2">
      <c r="A40" s="36">
        <f t="shared" si="0"/>
        <v>43160</v>
      </c>
      <c r="B40" s="37">
        <f>SUMIFS(СВЦЭМ!$D$34:$D$777,СВЦЭМ!$A$34:$A$777,$A40,СВЦЭМ!$B$34:$B$777,B$11)+'СЕТ СН'!$F$11+СВЦЭМ!$D$10+'СЕТ СН'!$F$5-'СЕТ СН'!$F$21</f>
        <v>2696.9116158900001</v>
      </c>
      <c r="C40" s="37">
        <f>SUMIFS(СВЦЭМ!$D$34:$D$777,СВЦЭМ!$A$34:$A$777,$A40,СВЦЭМ!$B$34:$B$777,C$11)+'СЕТ СН'!$F$11+СВЦЭМ!$D$10+'СЕТ СН'!$F$5-'СЕТ СН'!$F$21</f>
        <v>2696.9116158900001</v>
      </c>
      <c r="D40" s="37">
        <f>SUMIFS(СВЦЭМ!$D$34:$D$777,СВЦЭМ!$A$34:$A$777,$A40,СВЦЭМ!$B$34:$B$777,D$11)+'СЕТ СН'!$F$11+СВЦЭМ!$D$10+'СЕТ СН'!$F$5-'СЕТ СН'!$F$21</f>
        <v>2696.9116158900001</v>
      </c>
      <c r="E40" s="37">
        <f>SUMIFS(СВЦЭМ!$D$34:$D$777,СВЦЭМ!$A$34:$A$777,$A40,СВЦЭМ!$B$34:$B$777,E$11)+'СЕТ СН'!$F$11+СВЦЭМ!$D$10+'СЕТ СН'!$F$5-'СЕТ СН'!$F$21</f>
        <v>2696.9116158900001</v>
      </c>
      <c r="F40" s="37">
        <f>SUMIFS(СВЦЭМ!$D$34:$D$777,СВЦЭМ!$A$34:$A$777,$A40,СВЦЭМ!$B$34:$B$777,F$11)+'СЕТ СН'!$F$11+СВЦЭМ!$D$10+'СЕТ СН'!$F$5-'СЕТ СН'!$F$21</f>
        <v>2696.9116158900001</v>
      </c>
      <c r="G40" s="37">
        <f>SUMIFS(СВЦЭМ!$D$34:$D$777,СВЦЭМ!$A$34:$A$777,$A40,СВЦЭМ!$B$34:$B$777,G$11)+'СЕТ СН'!$F$11+СВЦЭМ!$D$10+'СЕТ СН'!$F$5-'СЕТ СН'!$F$21</f>
        <v>2696.9116158900001</v>
      </c>
      <c r="H40" s="37">
        <f>SUMIFS(СВЦЭМ!$D$34:$D$777,СВЦЭМ!$A$34:$A$777,$A40,СВЦЭМ!$B$34:$B$777,H$11)+'СЕТ СН'!$F$11+СВЦЭМ!$D$10+'СЕТ СН'!$F$5-'СЕТ СН'!$F$21</f>
        <v>2696.9116158900001</v>
      </c>
      <c r="I40" s="37">
        <f>SUMIFS(СВЦЭМ!$D$34:$D$777,СВЦЭМ!$A$34:$A$777,$A40,СВЦЭМ!$B$34:$B$777,I$11)+'СЕТ СН'!$F$11+СВЦЭМ!$D$10+'СЕТ СН'!$F$5-'СЕТ СН'!$F$21</f>
        <v>2696.9116158900001</v>
      </c>
      <c r="J40" s="37">
        <f>SUMIFS(СВЦЭМ!$D$34:$D$777,СВЦЭМ!$A$34:$A$777,$A40,СВЦЭМ!$B$34:$B$777,J$11)+'СЕТ СН'!$F$11+СВЦЭМ!$D$10+'СЕТ СН'!$F$5-'СЕТ СН'!$F$21</f>
        <v>2696.9116158900001</v>
      </c>
      <c r="K40" s="37">
        <f>SUMIFS(СВЦЭМ!$D$34:$D$777,СВЦЭМ!$A$34:$A$777,$A40,СВЦЭМ!$B$34:$B$777,K$11)+'СЕТ СН'!$F$11+СВЦЭМ!$D$10+'СЕТ СН'!$F$5-'СЕТ СН'!$F$21</f>
        <v>2696.9116158900001</v>
      </c>
      <c r="L40" s="37">
        <f>SUMIFS(СВЦЭМ!$D$34:$D$777,СВЦЭМ!$A$34:$A$777,$A40,СВЦЭМ!$B$34:$B$777,L$11)+'СЕТ СН'!$F$11+СВЦЭМ!$D$10+'СЕТ СН'!$F$5-'СЕТ СН'!$F$21</f>
        <v>2696.9116158900001</v>
      </c>
      <c r="M40" s="37">
        <f>SUMIFS(СВЦЭМ!$D$34:$D$777,СВЦЭМ!$A$34:$A$777,$A40,СВЦЭМ!$B$34:$B$777,M$11)+'СЕТ СН'!$F$11+СВЦЭМ!$D$10+'СЕТ СН'!$F$5-'СЕТ СН'!$F$21</f>
        <v>2696.9116158900001</v>
      </c>
      <c r="N40" s="37">
        <f>SUMIFS(СВЦЭМ!$D$34:$D$777,СВЦЭМ!$A$34:$A$777,$A40,СВЦЭМ!$B$34:$B$777,N$11)+'СЕТ СН'!$F$11+СВЦЭМ!$D$10+'СЕТ СН'!$F$5-'СЕТ СН'!$F$21</f>
        <v>2696.9116158900001</v>
      </c>
      <c r="O40" s="37">
        <f>SUMIFS(СВЦЭМ!$D$34:$D$777,СВЦЭМ!$A$34:$A$777,$A40,СВЦЭМ!$B$34:$B$777,O$11)+'СЕТ СН'!$F$11+СВЦЭМ!$D$10+'СЕТ СН'!$F$5-'СЕТ СН'!$F$21</f>
        <v>2696.9116158900001</v>
      </c>
      <c r="P40" s="37">
        <f>SUMIFS(СВЦЭМ!$D$34:$D$777,СВЦЭМ!$A$34:$A$777,$A40,СВЦЭМ!$B$34:$B$777,P$11)+'СЕТ СН'!$F$11+СВЦЭМ!$D$10+'СЕТ СН'!$F$5-'СЕТ СН'!$F$21</f>
        <v>2696.9116158900001</v>
      </c>
      <c r="Q40" s="37">
        <f>SUMIFS(СВЦЭМ!$D$34:$D$777,СВЦЭМ!$A$34:$A$777,$A40,СВЦЭМ!$B$34:$B$777,Q$11)+'СЕТ СН'!$F$11+СВЦЭМ!$D$10+'СЕТ СН'!$F$5-'СЕТ СН'!$F$21</f>
        <v>2696.9116158900001</v>
      </c>
      <c r="R40" s="37">
        <f>SUMIFS(СВЦЭМ!$D$34:$D$777,СВЦЭМ!$A$34:$A$777,$A40,СВЦЭМ!$B$34:$B$777,R$11)+'СЕТ СН'!$F$11+СВЦЭМ!$D$10+'СЕТ СН'!$F$5-'СЕТ СН'!$F$21</f>
        <v>2696.9116158900001</v>
      </c>
      <c r="S40" s="37">
        <f>SUMIFS(СВЦЭМ!$D$34:$D$777,СВЦЭМ!$A$34:$A$777,$A40,СВЦЭМ!$B$34:$B$777,S$11)+'СЕТ СН'!$F$11+СВЦЭМ!$D$10+'СЕТ СН'!$F$5-'СЕТ СН'!$F$21</f>
        <v>2696.9116158900001</v>
      </c>
      <c r="T40" s="37">
        <f>SUMIFS(СВЦЭМ!$D$34:$D$777,СВЦЭМ!$A$34:$A$777,$A40,СВЦЭМ!$B$34:$B$777,T$11)+'СЕТ СН'!$F$11+СВЦЭМ!$D$10+'СЕТ СН'!$F$5-'СЕТ СН'!$F$21</f>
        <v>2696.9116158900001</v>
      </c>
      <c r="U40" s="37">
        <f>SUMIFS(СВЦЭМ!$D$34:$D$777,СВЦЭМ!$A$34:$A$777,$A40,СВЦЭМ!$B$34:$B$777,U$11)+'СЕТ СН'!$F$11+СВЦЭМ!$D$10+'СЕТ СН'!$F$5-'СЕТ СН'!$F$21</f>
        <v>2696.9116158900001</v>
      </c>
      <c r="V40" s="37">
        <f>SUMIFS(СВЦЭМ!$D$34:$D$777,СВЦЭМ!$A$34:$A$777,$A40,СВЦЭМ!$B$34:$B$777,V$11)+'СЕТ СН'!$F$11+СВЦЭМ!$D$10+'СЕТ СН'!$F$5-'СЕТ СН'!$F$21</f>
        <v>2696.9116158900001</v>
      </c>
      <c r="W40" s="37">
        <f>SUMIFS(СВЦЭМ!$D$34:$D$777,СВЦЭМ!$A$34:$A$777,$A40,СВЦЭМ!$B$34:$B$777,W$11)+'СЕТ СН'!$F$11+СВЦЭМ!$D$10+'СЕТ СН'!$F$5-'СЕТ СН'!$F$21</f>
        <v>2696.9116158900001</v>
      </c>
      <c r="X40" s="37">
        <f>SUMIFS(СВЦЭМ!$D$34:$D$777,СВЦЭМ!$A$34:$A$777,$A40,СВЦЭМ!$B$34:$B$777,X$11)+'СЕТ СН'!$F$11+СВЦЭМ!$D$10+'СЕТ СН'!$F$5-'СЕТ СН'!$F$21</f>
        <v>2696.9116158900001</v>
      </c>
      <c r="Y40" s="37">
        <f>SUMIFS(СВЦЭМ!$D$34:$D$777,СВЦЭМ!$A$34:$A$777,$A40,СВЦЭМ!$B$34:$B$777,Y$11)+'СЕТ СН'!$F$11+СВЦЭМ!$D$10+'СЕТ СН'!$F$5-'СЕТ СН'!$F$21</f>
        <v>2696.9116158900001</v>
      </c>
    </row>
    <row r="41" spans="1:27" ht="15.75" hidden="1" x14ac:dyDescent="0.2">
      <c r="A41" s="36">
        <f t="shared" si="0"/>
        <v>43161</v>
      </c>
      <c r="B41" s="37">
        <f>SUMIFS(СВЦЭМ!$D$34:$D$777,СВЦЭМ!$A$34:$A$777,$A41,СВЦЭМ!$B$34:$B$777,B$11)+'СЕТ СН'!$F$11+СВЦЭМ!$D$10+'СЕТ СН'!$F$5-'СЕТ СН'!$F$21</f>
        <v>2696.9116158900001</v>
      </c>
      <c r="C41" s="37">
        <f>SUMIFS(СВЦЭМ!$D$34:$D$777,СВЦЭМ!$A$34:$A$777,$A41,СВЦЭМ!$B$34:$B$777,C$11)+'СЕТ СН'!$F$11+СВЦЭМ!$D$10+'СЕТ СН'!$F$5-'СЕТ СН'!$F$21</f>
        <v>2696.9116158900001</v>
      </c>
      <c r="D41" s="37">
        <f>SUMIFS(СВЦЭМ!$D$34:$D$777,СВЦЭМ!$A$34:$A$777,$A41,СВЦЭМ!$B$34:$B$777,D$11)+'СЕТ СН'!$F$11+СВЦЭМ!$D$10+'СЕТ СН'!$F$5-'СЕТ СН'!$F$21</f>
        <v>2696.9116158900001</v>
      </c>
      <c r="E41" s="37">
        <f>SUMIFS(СВЦЭМ!$D$34:$D$777,СВЦЭМ!$A$34:$A$777,$A41,СВЦЭМ!$B$34:$B$777,E$11)+'СЕТ СН'!$F$11+СВЦЭМ!$D$10+'СЕТ СН'!$F$5-'СЕТ СН'!$F$21</f>
        <v>2696.9116158900001</v>
      </c>
      <c r="F41" s="37">
        <f>SUMIFS(СВЦЭМ!$D$34:$D$777,СВЦЭМ!$A$34:$A$777,$A41,СВЦЭМ!$B$34:$B$777,F$11)+'СЕТ СН'!$F$11+СВЦЭМ!$D$10+'СЕТ СН'!$F$5-'СЕТ СН'!$F$21</f>
        <v>2696.9116158900001</v>
      </c>
      <c r="G41" s="37">
        <f>SUMIFS(СВЦЭМ!$D$34:$D$777,СВЦЭМ!$A$34:$A$777,$A41,СВЦЭМ!$B$34:$B$777,G$11)+'СЕТ СН'!$F$11+СВЦЭМ!$D$10+'СЕТ СН'!$F$5-'СЕТ СН'!$F$21</f>
        <v>2696.9116158900001</v>
      </c>
      <c r="H41" s="37">
        <f>SUMIFS(СВЦЭМ!$D$34:$D$777,СВЦЭМ!$A$34:$A$777,$A41,СВЦЭМ!$B$34:$B$777,H$11)+'СЕТ СН'!$F$11+СВЦЭМ!$D$10+'СЕТ СН'!$F$5-'СЕТ СН'!$F$21</f>
        <v>2696.9116158900001</v>
      </c>
      <c r="I41" s="37">
        <f>SUMIFS(СВЦЭМ!$D$34:$D$777,СВЦЭМ!$A$34:$A$777,$A41,СВЦЭМ!$B$34:$B$777,I$11)+'СЕТ СН'!$F$11+СВЦЭМ!$D$10+'СЕТ СН'!$F$5-'СЕТ СН'!$F$21</f>
        <v>2696.9116158900001</v>
      </c>
      <c r="J41" s="37">
        <f>SUMIFS(СВЦЭМ!$D$34:$D$777,СВЦЭМ!$A$34:$A$777,$A41,СВЦЭМ!$B$34:$B$777,J$11)+'СЕТ СН'!$F$11+СВЦЭМ!$D$10+'СЕТ СН'!$F$5-'СЕТ СН'!$F$21</f>
        <v>2696.9116158900001</v>
      </c>
      <c r="K41" s="37">
        <f>SUMIFS(СВЦЭМ!$D$34:$D$777,СВЦЭМ!$A$34:$A$777,$A41,СВЦЭМ!$B$34:$B$777,K$11)+'СЕТ СН'!$F$11+СВЦЭМ!$D$10+'СЕТ СН'!$F$5-'СЕТ СН'!$F$21</f>
        <v>2696.9116158900001</v>
      </c>
      <c r="L41" s="37">
        <f>SUMIFS(СВЦЭМ!$D$34:$D$777,СВЦЭМ!$A$34:$A$777,$A41,СВЦЭМ!$B$34:$B$777,L$11)+'СЕТ СН'!$F$11+СВЦЭМ!$D$10+'СЕТ СН'!$F$5-'СЕТ СН'!$F$21</f>
        <v>2696.9116158900001</v>
      </c>
      <c r="M41" s="37">
        <f>SUMIFS(СВЦЭМ!$D$34:$D$777,СВЦЭМ!$A$34:$A$777,$A41,СВЦЭМ!$B$34:$B$777,M$11)+'СЕТ СН'!$F$11+СВЦЭМ!$D$10+'СЕТ СН'!$F$5-'СЕТ СН'!$F$21</f>
        <v>2696.9116158900001</v>
      </c>
      <c r="N41" s="37">
        <f>SUMIFS(СВЦЭМ!$D$34:$D$777,СВЦЭМ!$A$34:$A$777,$A41,СВЦЭМ!$B$34:$B$777,N$11)+'СЕТ СН'!$F$11+СВЦЭМ!$D$10+'СЕТ СН'!$F$5-'СЕТ СН'!$F$21</f>
        <v>2696.9116158900001</v>
      </c>
      <c r="O41" s="37">
        <f>SUMIFS(СВЦЭМ!$D$34:$D$777,СВЦЭМ!$A$34:$A$777,$A41,СВЦЭМ!$B$34:$B$777,O$11)+'СЕТ СН'!$F$11+СВЦЭМ!$D$10+'СЕТ СН'!$F$5-'СЕТ СН'!$F$21</f>
        <v>2696.9116158900001</v>
      </c>
      <c r="P41" s="37">
        <f>SUMIFS(СВЦЭМ!$D$34:$D$777,СВЦЭМ!$A$34:$A$777,$A41,СВЦЭМ!$B$34:$B$777,P$11)+'СЕТ СН'!$F$11+СВЦЭМ!$D$10+'СЕТ СН'!$F$5-'СЕТ СН'!$F$21</f>
        <v>2696.9116158900001</v>
      </c>
      <c r="Q41" s="37">
        <f>SUMIFS(СВЦЭМ!$D$34:$D$777,СВЦЭМ!$A$34:$A$777,$A41,СВЦЭМ!$B$34:$B$777,Q$11)+'СЕТ СН'!$F$11+СВЦЭМ!$D$10+'СЕТ СН'!$F$5-'СЕТ СН'!$F$21</f>
        <v>2696.9116158900001</v>
      </c>
      <c r="R41" s="37">
        <f>SUMIFS(СВЦЭМ!$D$34:$D$777,СВЦЭМ!$A$34:$A$777,$A41,СВЦЭМ!$B$34:$B$777,R$11)+'СЕТ СН'!$F$11+СВЦЭМ!$D$10+'СЕТ СН'!$F$5-'СЕТ СН'!$F$21</f>
        <v>2696.9116158900001</v>
      </c>
      <c r="S41" s="37">
        <f>SUMIFS(СВЦЭМ!$D$34:$D$777,СВЦЭМ!$A$34:$A$777,$A41,СВЦЭМ!$B$34:$B$777,S$11)+'СЕТ СН'!$F$11+СВЦЭМ!$D$10+'СЕТ СН'!$F$5-'СЕТ СН'!$F$21</f>
        <v>2696.9116158900001</v>
      </c>
      <c r="T41" s="37">
        <f>SUMIFS(СВЦЭМ!$D$34:$D$777,СВЦЭМ!$A$34:$A$777,$A41,СВЦЭМ!$B$34:$B$777,T$11)+'СЕТ СН'!$F$11+СВЦЭМ!$D$10+'СЕТ СН'!$F$5-'СЕТ СН'!$F$21</f>
        <v>2696.9116158900001</v>
      </c>
      <c r="U41" s="37">
        <f>SUMIFS(СВЦЭМ!$D$34:$D$777,СВЦЭМ!$A$34:$A$777,$A41,СВЦЭМ!$B$34:$B$777,U$11)+'СЕТ СН'!$F$11+СВЦЭМ!$D$10+'СЕТ СН'!$F$5-'СЕТ СН'!$F$21</f>
        <v>2696.9116158900001</v>
      </c>
      <c r="V41" s="37">
        <f>SUMIFS(СВЦЭМ!$D$34:$D$777,СВЦЭМ!$A$34:$A$777,$A41,СВЦЭМ!$B$34:$B$777,V$11)+'СЕТ СН'!$F$11+СВЦЭМ!$D$10+'СЕТ СН'!$F$5-'СЕТ СН'!$F$21</f>
        <v>2696.9116158900001</v>
      </c>
      <c r="W41" s="37">
        <f>SUMIFS(СВЦЭМ!$D$34:$D$777,СВЦЭМ!$A$34:$A$777,$A41,СВЦЭМ!$B$34:$B$777,W$11)+'СЕТ СН'!$F$11+СВЦЭМ!$D$10+'СЕТ СН'!$F$5-'СЕТ СН'!$F$21</f>
        <v>2696.9116158900001</v>
      </c>
      <c r="X41" s="37">
        <f>SUMIFS(СВЦЭМ!$D$34:$D$777,СВЦЭМ!$A$34:$A$777,$A41,СВЦЭМ!$B$34:$B$777,X$11)+'СЕТ СН'!$F$11+СВЦЭМ!$D$10+'СЕТ СН'!$F$5-'СЕТ СН'!$F$21</f>
        <v>2696.9116158900001</v>
      </c>
      <c r="Y41" s="37">
        <f>SUMIFS(СВЦЭМ!$D$34:$D$777,СВЦЭМ!$A$34:$A$777,$A41,СВЦЭМ!$B$34:$B$777,Y$11)+'СЕТ СН'!$F$11+СВЦЭМ!$D$10+'СЕТ СН'!$F$5-'СЕТ СН'!$F$21</f>
        <v>2696.9116158900001</v>
      </c>
    </row>
    <row r="42" spans="1:27" ht="15.75" hidden="1" x14ac:dyDescent="0.2">
      <c r="A42" s="36">
        <f t="shared" si="0"/>
        <v>43162</v>
      </c>
      <c r="B42" s="37">
        <f>SUMIFS(СВЦЭМ!$D$34:$D$777,СВЦЭМ!$A$34:$A$777,$A42,СВЦЭМ!$B$34:$B$777,B$11)+'СЕТ СН'!$F$11+СВЦЭМ!$D$10+'СЕТ СН'!$F$5-'СЕТ СН'!$F$21</f>
        <v>2696.9116158900001</v>
      </c>
      <c r="C42" s="37">
        <f>SUMIFS(СВЦЭМ!$D$34:$D$777,СВЦЭМ!$A$34:$A$777,$A42,СВЦЭМ!$B$34:$B$777,C$11)+'СЕТ СН'!$F$11+СВЦЭМ!$D$10+'СЕТ СН'!$F$5-'СЕТ СН'!$F$21</f>
        <v>2696.9116158900001</v>
      </c>
      <c r="D42" s="37">
        <f>SUMIFS(СВЦЭМ!$D$34:$D$777,СВЦЭМ!$A$34:$A$777,$A42,СВЦЭМ!$B$34:$B$777,D$11)+'СЕТ СН'!$F$11+СВЦЭМ!$D$10+'СЕТ СН'!$F$5-'СЕТ СН'!$F$21</f>
        <v>2696.9116158900001</v>
      </c>
      <c r="E42" s="37">
        <f>SUMIFS(СВЦЭМ!$D$34:$D$777,СВЦЭМ!$A$34:$A$777,$A42,СВЦЭМ!$B$34:$B$777,E$11)+'СЕТ СН'!$F$11+СВЦЭМ!$D$10+'СЕТ СН'!$F$5-'СЕТ СН'!$F$21</f>
        <v>2696.9116158900001</v>
      </c>
      <c r="F42" s="37">
        <f>SUMIFS(СВЦЭМ!$D$34:$D$777,СВЦЭМ!$A$34:$A$777,$A42,СВЦЭМ!$B$34:$B$777,F$11)+'СЕТ СН'!$F$11+СВЦЭМ!$D$10+'СЕТ СН'!$F$5-'СЕТ СН'!$F$21</f>
        <v>2696.9116158900001</v>
      </c>
      <c r="G42" s="37">
        <f>SUMIFS(СВЦЭМ!$D$34:$D$777,СВЦЭМ!$A$34:$A$777,$A42,СВЦЭМ!$B$34:$B$777,G$11)+'СЕТ СН'!$F$11+СВЦЭМ!$D$10+'СЕТ СН'!$F$5-'СЕТ СН'!$F$21</f>
        <v>2696.9116158900001</v>
      </c>
      <c r="H42" s="37">
        <f>SUMIFS(СВЦЭМ!$D$34:$D$777,СВЦЭМ!$A$34:$A$777,$A42,СВЦЭМ!$B$34:$B$777,H$11)+'СЕТ СН'!$F$11+СВЦЭМ!$D$10+'СЕТ СН'!$F$5-'СЕТ СН'!$F$21</f>
        <v>2696.9116158900001</v>
      </c>
      <c r="I42" s="37">
        <f>SUMIFS(СВЦЭМ!$D$34:$D$777,СВЦЭМ!$A$34:$A$777,$A42,СВЦЭМ!$B$34:$B$777,I$11)+'СЕТ СН'!$F$11+СВЦЭМ!$D$10+'СЕТ СН'!$F$5-'СЕТ СН'!$F$21</f>
        <v>2696.9116158900001</v>
      </c>
      <c r="J42" s="37">
        <f>SUMIFS(СВЦЭМ!$D$34:$D$777,СВЦЭМ!$A$34:$A$777,$A42,СВЦЭМ!$B$34:$B$777,J$11)+'СЕТ СН'!$F$11+СВЦЭМ!$D$10+'СЕТ СН'!$F$5-'СЕТ СН'!$F$21</f>
        <v>2696.9116158900001</v>
      </c>
      <c r="K42" s="37">
        <f>SUMIFS(СВЦЭМ!$D$34:$D$777,СВЦЭМ!$A$34:$A$777,$A42,СВЦЭМ!$B$34:$B$777,K$11)+'СЕТ СН'!$F$11+СВЦЭМ!$D$10+'СЕТ СН'!$F$5-'СЕТ СН'!$F$21</f>
        <v>2696.9116158900001</v>
      </c>
      <c r="L42" s="37">
        <f>SUMIFS(СВЦЭМ!$D$34:$D$777,СВЦЭМ!$A$34:$A$777,$A42,СВЦЭМ!$B$34:$B$777,L$11)+'СЕТ СН'!$F$11+СВЦЭМ!$D$10+'СЕТ СН'!$F$5-'СЕТ СН'!$F$21</f>
        <v>2696.9116158900001</v>
      </c>
      <c r="M42" s="37">
        <f>SUMIFS(СВЦЭМ!$D$34:$D$777,СВЦЭМ!$A$34:$A$777,$A42,СВЦЭМ!$B$34:$B$777,M$11)+'СЕТ СН'!$F$11+СВЦЭМ!$D$10+'СЕТ СН'!$F$5-'СЕТ СН'!$F$21</f>
        <v>2696.9116158900001</v>
      </c>
      <c r="N42" s="37">
        <f>SUMIFS(СВЦЭМ!$D$34:$D$777,СВЦЭМ!$A$34:$A$777,$A42,СВЦЭМ!$B$34:$B$777,N$11)+'СЕТ СН'!$F$11+СВЦЭМ!$D$10+'СЕТ СН'!$F$5-'СЕТ СН'!$F$21</f>
        <v>2696.9116158900001</v>
      </c>
      <c r="O42" s="37">
        <f>SUMIFS(СВЦЭМ!$D$34:$D$777,СВЦЭМ!$A$34:$A$777,$A42,СВЦЭМ!$B$34:$B$777,O$11)+'СЕТ СН'!$F$11+СВЦЭМ!$D$10+'СЕТ СН'!$F$5-'СЕТ СН'!$F$21</f>
        <v>2696.9116158900001</v>
      </c>
      <c r="P42" s="37">
        <f>SUMIFS(СВЦЭМ!$D$34:$D$777,СВЦЭМ!$A$34:$A$777,$A42,СВЦЭМ!$B$34:$B$777,P$11)+'СЕТ СН'!$F$11+СВЦЭМ!$D$10+'СЕТ СН'!$F$5-'СЕТ СН'!$F$21</f>
        <v>2696.9116158900001</v>
      </c>
      <c r="Q42" s="37">
        <f>SUMIFS(СВЦЭМ!$D$34:$D$777,СВЦЭМ!$A$34:$A$777,$A42,СВЦЭМ!$B$34:$B$777,Q$11)+'СЕТ СН'!$F$11+СВЦЭМ!$D$10+'СЕТ СН'!$F$5-'СЕТ СН'!$F$21</f>
        <v>2696.9116158900001</v>
      </c>
      <c r="R42" s="37">
        <f>SUMIFS(СВЦЭМ!$D$34:$D$777,СВЦЭМ!$A$34:$A$777,$A42,СВЦЭМ!$B$34:$B$777,R$11)+'СЕТ СН'!$F$11+СВЦЭМ!$D$10+'СЕТ СН'!$F$5-'СЕТ СН'!$F$21</f>
        <v>2696.9116158900001</v>
      </c>
      <c r="S42" s="37">
        <f>SUMIFS(СВЦЭМ!$D$34:$D$777,СВЦЭМ!$A$34:$A$777,$A42,СВЦЭМ!$B$34:$B$777,S$11)+'СЕТ СН'!$F$11+СВЦЭМ!$D$10+'СЕТ СН'!$F$5-'СЕТ СН'!$F$21</f>
        <v>2696.9116158900001</v>
      </c>
      <c r="T42" s="37">
        <f>SUMIFS(СВЦЭМ!$D$34:$D$777,СВЦЭМ!$A$34:$A$777,$A42,СВЦЭМ!$B$34:$B$777,T$11)+'СЕТ СН'!$F$11+СВЦЭМ!$D$10+'СЕТ СН'!$F$5-'СЕТ СН'!$F$21</f>
        <v>2696.9116158900001</v>
      </c>
      <c r="U42" s="37">
        <f>SUMIFS(СВЦЭМ!$D$34:$D$777,СВЦЭМ!$A$34:$A$777,$A42,СВЦЭМ!$B$34:$B$777,U$11)+'СЕТ СН'!$F$11+СВЦЭМ!$D$10+'СЕТ СН'!$F$5-'СЕТ СН'!$F$21</f>
        <v>2696.9116158900001</v>
      </c>
      <c r="V42" s="37">
        <f>SUMIFS(СВЦЭМ!$D$34:$D$777,СВЦЭМ!$A$34:$A$777,$A42,СВЦЭМ!$B$34:$B$777,V$11)+'СЕТ СН'!$F$11+СВЦЭМ!$D$10+'СЕТ СН'!$F$5-'СЕТ СН'!$F$21</f>
        <v>2696.9116158900001</v>
      </c>
      <c r="W42" s="37">
        <f>SUMIFS(СВЦЭМ!$D$34:$D$777,СВЦЭМ!$A$34:$A$777,$A42,СВЦЭМ!$B$34:$B$777,W$11)+'СЕТ СН'!$F$11+СВЦЭМ!$D$10+'СЕТ СН'!$F$5-'СЕТ СН'!$F$21</f>
        <v>2696.9116158900001</v>
      </c>
      <c r="X42" s="37">
        <f>SUMIFS(СВЦЭМ!$D$34:$D$777,СВЦЭМ!$A$34:$A$777,$A42,СВЦЭМ!$B$34:$B$777,X$11)+'СЕТ СН'!$F$11+СВЦЭМ!$D$10+'СЕТ СН'!$F$5-'СЕТ СН'!$F$21</f>
        <v>2696.9116158900001</v>
      </c>
      <c r="Y42" s="37">
        <f>SUMIFS(СВЦЭМ!$D$34:$D$777,СВЦЭМ!$A$34:$A$777,$A42,СВЦЭМ!$B$34:$B$777,Y$11)+'СЕТ СН'!$F$11+СВЦЭМ!$D$10+'СЕТ СН'!$F$5-'СЕТ СН'!$F$21</f>
        <v>2696.9116158900001</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01.02.2018</v>
      </c>
      <c r="B48" s="37">
        <f>SUMIFS(СВЦЭМ!$D$34:$D$777,СВЦЭМ!$A$34:$A$777,$A48,СВЦЭМ!$B$34:$B$777,B$47)+'СЕТ СН'!$G$11+СВЦЭМ!$D$10+'СЕТ СН'!$G$5-'СЕТ СН'!$G$21</f>
        <v>4168.5820324900005</v>
      </c>
      <c r="C48" s="37">
        <f>SUMIFS(СВЦЭМ!$D$34:$D$777,СВЦЭМ!$A$34:$A$777,$A48,СВЦЭМ!$B$34:$B$777,C$47)+'СЕТ СН'!$G$11+СВЦЭМ!$D$10+'СЕТ СН'!$G$5-'СЕТ СН'!$G$21</f>
        <v>4205.02443124</v>
      </c>
      <c r="D48" s="37">
        <f>SUMIFS(СВЦЭМ!$D$34:$D$777,СВЦЭМ!$A$34:$A$777,$A48,СВЦЭМ!$B$34:$B$777,D$47)+'СЕТ СН'!$G$11+СВЦЭМ!$D$10+'СЕТ СН'!$G$5-'СЕТ СН'!$G$21</f>
        <v>4258.8441973899999</v>
      </c>
      <c r="E48" s="37">
        <f>SUMIFS(СВЦЭМ!$D$34:$D$777,СВЦЭМ!$A$34:$A$777,$A48,СВЦЭМ!$B$34:$B$777,E$47)+'СЕТ СН'!$G$11+СВЦЭМ!$D$10+'СЕТ СН'!$G$5-'СЕТ СН'!$G$21</f>
        <v>4273.9841164099998</v>
      </c>
      <c r="F48" s="37">
        <f>SUMIFS(СВЦЭМ!$D$34:$D$777,СВЦЭМ!$A$34:$A$777,$A48,СВЦЭМ!$B$34:$B$777,F$47)+'СЕТ СН'!$G$11+СВЦЭМ!$D$10+'СЕТ СН'!$G$5-'СЕТ СН'!$G$21</f>
        <v>4270.58516994</v>
      </c>
      <c r="G48" s="37">
        <f>SUMIFS(СВЦЭМ!$D$34:$D$777,СВЦЭМ!$A$34:$A$777,$A48,СВЦЭМ!$B$34:$B$777,G$47)+'СЕТ СН'!$G$11+СВЦЭМ!$D$10+'СЕТ СН'!$G$5-'СЕТ СН'!$G$21</f>
        <v>4247.1514577900007</v>
      </c>
      <c r="H48" s="37">
        <f>SUMIFS(СВЦЭМ!$D$34:$D$777,СВЦЭМ!$A$34:$A$777,$A48,СВЦЭМ!$B$34:$B$777,H$47)+'СЕТ СН'!$G$11+СВЦЭМ!$D$10+'СЕТ СН'!$G$5-'СЕТ СН'!$G$21</f>
        <v>4224.3911760000001</v>
      </c>
      <c r="I48" s="37">
        <f>SUMIFS(СВЦЭМ!$D$34:$D$777,СВЦЭМ!$A$34:$A$777,$A48,СВЦЭМ!$B$34:$B$777,I$47)+'СЕТ СН'!$G$11+СВЦЭМ!$D$10+'СЕТ СН'!$G$5-'СЕТ СН'!$G$21</f>
        <v>4136.6530712900003</v>
      </c>
      <c r="J48" s="37">
        <f>SUMIFS(СВЦЭМ!$D$34:$D$777,СВЦЭМ!$A$34:$A$777,$A48,СВЦЭМ!$B$34:$B$777,J$47)+'СЕТ СН'!$G$11+СВЦЭМ!$D$10+'СЕТ СН'!$G$5-'СЕТ СН'!$G$21</f>
        <v>4085.9933196699999</v>
      </c>
      <c r="K48" s="37">
        <f>SUMIFS(СВЦЭМ!$D$34:$D$777,СВЦЭМ!$A$34:$A$777,$A48,СВЦЭМ!$B$34:$B$777,K$47)+'СЕТ СН'!$G$11+СВЦЭМ!$D$10+'СЕТ СН'!$G$5-'СЕТ СН'!$G$21</f>
        <v>4067.1079429899996</v>
      </c>
      <c r="L48" s="37">
        <f>SUMIFS(СВЦЭМ!$D$34:$D$777,СВЦЭМ!$A$34:$A$777,$A48,СВЦЭМ!$B$34:$B$777,L$47)+'СЕТ СН'!$G$11+СВЦЭМ!$D$10+'СЕТ СН'!$G$5-'СЕТ СН'!$G$21</f>
        <v>4053.2400647499994</v>
      </c>
      <c r="M48" s="37">
        <f>SUMIFS(СВЦЭМ!$D$34:$D$777,СВЦЭМ!$A$34:$A$777,$A48,СВЦЭМ!$B$34:$B$777,M$47)+'СЕТ СН'!$G$11+СВЦЭМ!$D$10+'СЕТ СН'!$G$5-'СЕТ СН'!$G$21</f>
        <v>4059.3913616499999</v>
      </c>
      <c r="N48" s="37">
        <f>SUMIFS(СВЦЭМ!$D$34:$D$777,СВЦЭМ!$A$34:$A$777,$A48,СВЦЭМ!$B$34:$B$777,N$47)+'СЕТ СН'!$G$11+СВЦЭМ!$D$10+'СЕТ СН'!$G$5-'СЕТ СН'!$G$21</f>
        <v>4061.8446866999998</v>
      </c>
      <c r="O48" s="37">
        <f>SUMIFS(СВЦЭМ!$D$34:$D$777,СВЦЭМ!$A$34:$A$777,$A48,СВЦЭМ!$B$34:$B$777,O$47)+'СЕТ СН'!$G$11+СВЦЭМ!$D$10+'СЕТ СН'!$G$5-'СЕТ СН'!$G$21</f>
        <v>4068.7765133999997</v>
      </c>
      <c r="P48" s="37">
        <f>SUMIFS(СВЦЭМ!$D$34:$D$777,СВЦЭМ!$A$34:$A$777,$A48,СВЦЭМ!$B$34:$B$777,P$47)+'СЕТ СН'!$G$11+СВЦЭМ!$D$10+'СЕТ СН'!$G$5-'СЕТ СН'!$G$21</f>
        <v>4080.52583155</v>
      </c>
      <c r="Q48" s="37">
        <f>SUMIFS(СВЦЭМ!$D$34:$D$777,СВЦЭМ!$A$34:$A$777,$A48,СВЦЭМ!$B$34:$B$777,Q$47)+'СЕТ СН'!$G$11+СВЦЭМ!$D$10+'СЕТ СН'!$G$5-'СЕТ СН'!$G$21</f>
        <v>4091.3043792399999</v>
      </c>
      <c r="R48" s="37">
        <f>SUMIFS(СВЦЭМ!$D$34:$D$777,СВЦЭМ!$A$34:$A$777,$A48,СВЦЭМ!$B$34:$B$777,R$47)+'СЕТ СН'!$G$11+СВЦЭМ!$D$10+'СЕТ СН'!$G$5-'СЕТ СН'!$G$21</f>
        <v>4093.4053651499994</v>
      </c>
      <c r="S48" s="37">
        <f>SUMIFS(СВЦЭМ!$D$34:$D$777,СВЦЭМ!$A$34:$A$777,$A48,СВЦЭМ!$B$34:$B$777,S$47)+'СЕТ СН'!$G$11+СВЦЭМ!$D$10+'СЕТ СН'!$G$5-'СЕТ СН'!$G$21</f>
        <v>4089.5191714799998</v>
      </c>
      <c r="T48" s="37">
        <f>SUMIFS(СВЦЭМ!$D$34:$D$777,СВЦЭМ!$A$34:$A$777,$A48,СВЦЭМ!$B$34:$B$777,T$47)+'СЕТ СН'!$G$11+СВЦЭМ!$D$10+'СЕТ СН'!$G$5-'СЕТ СН'!$G$21</f>
        <v>4052.1688829</v>
      </c>
      <c r="U48" s="37">
        <f>SUMIFS(СВЦЭМ!$D$34:$D$777,СВЦЭМ!$A$34:$A$777,$A48,СВЦЭМ!$B$34:$B$777,U$47)+'СЕТ СН'!$G$11+СВЦЭМ!$D$10+'СЕТ СН'!$G$5-'СЕТ СН'!$G$21</f>
        <v>4045.4550986599993</v>
      </c>
      <c r="V48" s="37">
        <f>SUMIFS(СВЦЭМ!$D$34:$D$777,СВЦЭМ!$A$34:$A$777,$A48,СВЦЭМ!$B$34:$B$777,V$47)+'СЕТ СН'!$G$11+СВЦЭМ!$D$10+'СЕТ СН'!$G$5-'СЕТ СН'!$G$21</f>
        <v>4049.79754009</v>
      </c>
      <c r="W48" s="37">
        <f>SUMIFS(СВЦЭМ!$D$34:$D$777,СВЦЭМ!$A$34:$A$777,$A48,СВЦЭМ!$B$34:$B$777,W$47)+'СЕТ СН'!$G$11+СВЦЭМ!$D$10+'СЕТ СН'!$G$5-'СЕТ СН'!$G$21</f>
        <v>4054.2182779599993</v>
      </c>
      <c r="X48" s="37">
        <f>SUMIFS(СВЦЭМ!$D$34:$D$777,СВЦЭМ!$A$34:$A$777,$A48,СВЦЭМ!$B$34:$B$777,X$47)+'СЕТ СН'!$G$11+СВЦЭМ!$D$10+'СЕТ СН'!$G$5-'СЕТ СН'!$G$21</f>
        <v>4065.8852438700001</v>
      </c>
      <c r="Y48" s="37">
        <f>SUMIFS(СВЦЭМ!$D$34:$D$777,СВЦЭМ!$A$34:$A$777,$A48,СВЦЭМ!$B$34:$B$777,Y$47)+'СЕТ СН'!$G$11+СВЦЭМ!$D$10+'СЕТ СН'!$G$5-'СЕТ СН'!$G$21</f>
        <v>4138.9450241900004</v>
      </c>
      <c r="AA48" s="46"/>
    </row>
    <row r="49" spans="1:25" ht="15.75" x14ac:dyDescent="0.2">
      <c r="A49" s="36">
        <f>A48+1</f>
        <v>43133</v>
      </c>
      <c r="B49" s="37">
        <f>SUMIFS(СВЦЭМ!$D$34:$D$777,СВЦЭМ!$A$34:$A$777,$A49,СВЦЭМ!$B$34:$B$777,B$47)+'СЕТ СН'!$G$11+СВЦЭМ!$D$10+'СЕТ СН'!$G$5-'СЕТ СН'!$G$21</f>
        <v>4192.8464998300005</v>
      </c>
      <c r="C49" s="37">
        <f>SUMIFS(СВЦЭМ!$D$34:$D$777,СВЦЭМ!$A$34:$A$777,$A49,СВЦЭМ!$B$34:$B$777,C$47)+'СЕТ СН'!$G$11+СВЦЭМ!$D$10+'СЕТ СН'!$G$5-'СЕТ СН'!$G$21</f>
        <v>4232.1761894800002</v>
      </c>
      <c r="D49" s="37">
        <f>SUMIFS(СВЦЭМ!$D$34:$D$777,СВЦЭМ!$A$34:$A$777,$A49,СВЦЭМ!$B$34:$B$777,D$47)+'СЕТ СН'!$G$11+СВЦЭМ!$D$10+'СЕТ СН'!$G$5-'СЕТ СН'!$G$21</f>
        <v>4296.1407311600005</v>
      </c>
      <c r="E49" s="37">
        <f>SUMIFS(СВЦЭМ!$D$34:$D$777,СВЦЭМ!$A$34:$A$777,$A49,СВЦЭМ!$B$34:$B$777,E$47)+'СЕТ СН'!$G$11+СВЦЭМ!$D$10+'СЕТ СН'!$G$5-'СЕТ СН'!$G$21</f>
        <v>4309.1372536500003</v>
      </c>
      <c r="F49" s="37">
        <f>SUMIFS(СВЦЭМ!$D$34:$D$777,СВЦЭМ!$A$34:$A$777,$A49,СВЦЭМ!$B$34:$B$777,F$47)+'СЕТ СН'!$G$11+СВЦЭМ!$D$10+'СЕТ СН'!$G$5-'СЕТ СН'!$G$21</f>
        <v>4307.8584234</v>
      </c>
      <c r="G49" s="37">
        <f>SUMIFS(СВЦЭМ!$D$34:$D$777,СВЦЭМ!$A$34:$A$777,$A49,СВЦЭМ!$B$34:$B$777,G$47)+'СЕТ СН'!$G$11+СВЦЭМ!$D$10+'СЕТ СН'!$G$5-'СЕТ СН'!$G$21</f>
        <v>4284.3273713200006</v>
      </c>
      <c r="H49" s="37">
        <f>SUMIFS(СВЦЭМ!$D$34:$D$777,СВЦЭМ!$A$34:$A$777,$A49,СВЦЭМ!$B$34:$B$777,H$47)+'СЕТ СН'!$G$11+СВЦЭМ!$D$10+'СЕТ СН'!$G$5-'СЕТ СН'!$G$21</f>
        <v>4219.1667799500001</v>
      </c>
      <c r="I49" s="37">
        <f>SUMIFS(СВЦЭМ!$D$34:$D$777,СВЦЭМ!$A$34:$A$777,$A49,СВЦЭМ!$B$34:$B$777,I$47)+'СЕТ СН'!$G$11+СВЦЭМ!$D$10+'СЕТ СН'!$G$5-'СЕТ СН'!$G$21</f>
        <v>4130.7049304399998</v>
      </c>
      <c r="J49" s="37">
        <f>SUMIFS(СВЦЭМ!$D$34:$D$777,СВЦЭМ!$A$34:$A$777,$A49,СВЦЭМ!$B$34:$B$777,J$47)+'СЕТ СН'!$G$11+СВЦЭМ!$D$10+'СЕТ СН'!$G$5-'СЕТ СН'!$G$21</f>
        <v>4067.5193492200001</v>
      </c>
      <c r="K49" s="37">
        <f>SUMIFS(СВЦЭМ!$D$34:$D$777,СВЦЭМ!$A$34:$A$777,$A49,СВЦЭМ!$B$34:$B$777,K$47)+'СЕТ СН'!$G$11+СВЦЭМ!$D$10+'СЕТ СН'!$G$5-'СЕТ СН'!$G$21</f>
        <v>4027.5254063500001</v>
      </c>
      <c r="L49" s="37">
        <f>SUMIFS(СВЦЭМ!$D$34:$D$777,СВЦЭМ!$A$34:$A$777,$A49,СВЦЭМ!$B$34:$B$777,L$47)+'СЕТ СН'!$G$11+СВЦЭМ!$D$10+'СЕТ СН'!$G$5-'СЕТ СН'!$G$21</f>
        <v>4014.9503818299995</v>
      </c>
      <c r="M49" s="37">
        <f>SUMIFS(СВЦЭМ!$D$34:$D$777,СВЦЭМ!$A$34:$A$777,$A49,СВЦЭМ!$B$34:$B$777,M$47)+'СЕТ СН'!$G$11+СВЦЭМ!$D$10+'СЕТ СН'!$G$5-'СЕТ СН'!$G$21</f>
        <v>4024.8295904699994</v>
      </c>
      <c r="N49" s="37">
        <f>SUMIFS(СВЦЭМ!$D$34:$D$777,СВЦЭМ!$A$34:$A$777,$A49,СВЦЭМ!$B$34:$B$777,N$47)+'СЕТ СН'!$G$11+СВЦЭМ!$D$10+'СЕТ СН'!$G$5-'СЕТ СН'!$G$21</f>
        <v>4043.3550244799994</v>
      </c>
      <c r="O49" s="37">
        <f>SUMIFS(СВЦЭМ!$D$34:$D$777,СВЦЭМ!$A$34:$A$777,$A49,СВЦЭМ!$B$34:$B$777,O$47)+'СЕТ СН'!$G$11+СВЦЭМ!$D$10+'СЕТ СН'!$G$5-'СЕТ СН'!$G$21</f>
        <v>4053.1855227700003</v>
      </c>
      <c r="P49" s="37">
        <f>SUMIFS(СВЦЭМ!$D$34:$D$777,СВЦЭМ!$A$34:$A$777,$A49,СВЦЭМ!$B$34:$B$777,P$47)+'СЕТ СН'!$G$11+СВЦЭМ!$D$10+'СЕТ СН'!$G$5-'СЕТ СН'!$G$21</f>
        <v>4068.4878462199999</v>
      </c>
      <c r="Q49" s="37">
        <f>SUMIFS(СВЦЭМ!$D$34:$D$777,СВЦЭМ!$A$34:$A$777,$A49,СВЦЭМ!$B$34:$B$777,Q$47)+'СЕТ СН'!$G$11+СВЦЭМ!$D$10+'СЕТ СН'!$G$5-'СЕТ СН'!$G$21</f>
        <v>4077.8968845999993</v>
      </c>
      <c r="R49" s="37">
        <f>SUMIFS(СВЦЭМ!$D$34:$D$777,СВЦЭМ!$A$34:$A$777,$A49,СВЦЭМ!$B$34:$B$777,R$47)+'СЕТ СН'!$G$11+СВЦЭМ!$D$10+'СЕТ СН'!$G$5-'СЕТ СН'!$G$21</f>
        <v>4090.0386139999996</v>
      </c>
      <c r="S49" s="37">
        <f>SUMIFS(СВЦЭМ!$D$34:$D$777,СВЦЭМ!$A$34:$A$777,$A49,СВЦЭМ!$B$34:$B$777,S$47)+'СЕТ СН'!$G$11+СВЦЭМ!$D$10+'СЕТ СН'!$G$5-'СЕТ СН'!$G$21</f>
        <v>4082.77730587</v>
      </c>
      <c r="T49" s="37">
        <f>SUMIFS(СВЦЭМ!$D$34:$D$777,СВЦЭМ!$A$34:$A$777,$A49,СВЦЭМ!$B$34:$B$777,T$47)+'СЕТ СН'!$G$11+СВЦЭМ!$D$10+'СЕТ СН'!$G$5-'СЕТ СН'!$G$21</f>
        <v>4045.0472758499996</v>
      </c>
      <c r="U49" s="37">
        <f>SUMIFS(СВЦЭМ!$D$34:$D$777,СВЦЭМ!$A$34:$A$777,$A49,СВЦЭМ!$B$34:$B$777,U$47)+'СЕТ СН'!$G$11+СВЦЭМ!$D$10+'СЕТ СН'!$G$5-'СЕТ СН'!$G$21</f>
        <v>4026.5622168799996</v>
      </c>
      <c r="V49" s="37">
        <f>SUMIFS(СВЦЭМ!$D$34:$D$777,СВЦЭМ!$A$34:$A$777,$A49,СВЦЭМ!$B$34:$B$777,V$47)+'СЕТ СН'!$G$11+СВЦЭМ!$D$10+'СЕТ СН'!$G$5-'СЕТ СН'!$G$21</f>
        <v>4036.0076573199999</v>
      </c>
      <c r="W49" s="37">
        <f>SUMIFS(СВЦЭМ!$D$34:$D$777,СВЦЭМ!$A$34:$A$777,$A49,СВЦЭМ!$B$34:$B$777,W$47)+'СЕТ СН'!$G$11+СВЦЭМ!$D$10+'СЕТ СН'!$G$5-'СЕТ СН'!$G$21</f>
        <v>4053.3959366399999</v>
      </c>
      <c r="X49" s="37">
        <f>SUMIFS(СВЦЭМ!$D$34:$D$777,СВЦЭМ!$A$34:$A$777,$A49,СВЦЭМ!$B$34:$B$777,X$47)+'СЕТ СН'!$G$11+СВЦЭМ!$D$10+'СЕТ СН'!$G$5-'СЕТ СН'!$G$21</f>
        <v>4073.8959922199997</v>
      </c>
      <c r="Y49" s="37">
        <f>SUMIFS(СВЦЭМ!$D$34:$D$777,СВЦЭМ!$A$34:$A$777,$A49,СВЦЭМ!$B$34:$B$777,Y$47)+'СЕТ СН'!$G$11+СВЦЭМ!$D$10+'СЕТ СН'!$G$5-'СЕТ СН'!$G$21</f>
        <v>4133.4250320500005</v>
      </c>
    </row>
    <row r="50" spans="1:25" ht="15.75" x14ac:dyDescent="0.2">
      <c r="A50" s="36">
        <f t="shared" ref="A50:A78" si="1">A49+1</f>
        <v>43134</v>
      </c>
      <c r="B50" s="37">
        <f>SUMIFS(СВЦЭМ!$D$34:$D$777,СВЦЭМ!$A$34:$A$777,$A50,СВЦЭМ!$B$34:$B$777,B$47)+'СЕТ СН'!$G$11+СВЦЭМ!$D$10+'СЕТ СН'!$G$5-'СЕТ СН'!$G$21</f>
        <v>4170.0645654600003</v>
      </c>
      <c r="C50" s="37">
        <f>SUMIFS(СВЦЭМ!$D$34:$D$777,СВЦЭМ!$A$34:$A$777,$A50,СВЦЭМ!$B$34:$B$777,C$47)+'СЕТ СН'!$G$11+СВЦЭМ!$D$10+'СЕТ СН'!$G$5-'СЕТ СН'!$G$21</f>
        <v>4207.7419220800002</v>
      </c>
      <c r="D50" s="37">
        <f>SUMIFS(СВЦЭМ!$D$34:$D$777,СВЦЭМ!$A$34:$A$777,$A50,СВЦЭМ!$B$34:$B$777,D$47)+'СЕТ СН'!$G$11+СВЦЭМ!$D$10+'СЕТ СН'!$G$5-'СЕТ СН'!$G$21</f>
        <v>4272.1645777399999</v>
      </c>
      <c r="E50" s="37">
        <f>SUMIFS(СВЦЭМ!$D$34:$D$777,СВЦЭМ!$A$34:$A$777,$A50,СВЦЭМ!$B$34:$B$777,E$47)+'СЕТ СН'!$G$11+СВЦЭМ!$D$10+'СЕТ СН'!$G$5-'СЕТ СН'!$G$21</f>
        <v>4281.9086397600004</v>
      </c>
      <c r="F50" s="37">
        <f>SUMIFS(СВЦЭМ!$D$34:$D$777,СВЦЭМ!$A$34:$A$777,$A50,СВЦЭМ!$B$34:$B$777,F$47)+'СЕТ СН'!$G$11+СВЦЭМ!$D$10+'СЕТ СН'!$G$5-'СЕТ СН'!$G$21</f>
        <v>4287.3099052300004</v>
      </c>
      <c r="G50" s="37">
        <f>SUMIFS(СВЦЭМ!$D$34:$D$777,СВЦЭМ!$A$34:$A$777,$A50,СВЦЭМ!$B$34:$B$777,G$47)+'СЕТ СН'!$G$11+СВЦЭМ!$D$10+'СЕТ СН'!$G$5-'СЕТ СН'!$G$21</f>
        <v>4267.7957373400004</v>
      </c>
      <c r="H50" s="37">
        <f>SUMIFS(СВЦЭМ!$D$34:$D$777,СВЦЭМ!$A$34:$A$777,$A50,СВЦЭМ!$B$34:$B$777,H$47)+'СЕТ СН'!$G$11+СВЦЭМ!$D$10+'СЕТ СН'!$G$5-'СЕТ СН'!$G$21</f>
        <v>4243.0261170499998</v>
      </c>
      <c r="I50" s="37">
        <f>SUMIFS(СВЦЭМ!$D$34:$D$777,СВЦЭМ!$A$34:$A$777,$A50,СВЦЭМ!$B$34:$B$777,I$47)+'СЕТ СН'!$G$11+СВЦЭМ!$D$10+'СЕТ СН'!$G$5-'СЕТ СН'!$G$21</f>
        <v>4167.0990000500005</v>
      </c>
      <c r="J50" s="37">
        <f>SUMIFS(СВЦЭМ!$D$34:$D$777,СВЦЭМ!$A$34:$A$777,$A50,СВЦЭМ!$B$34:$B$777,J$47)+'СЕТ СН'!$G$11+СВЦЭМ!$D$10+'СЕТ СН'!$G$5-'СЕТ СН'!$G$21</f>
        <v>4108.4578742900003</v>
      </c>
      <c r="K50" s="37">
        <f>SUMIFS(СВЦЭМ!$D$34:$D$777,СВЦЭМ!$A$34:$A$777,$A50,СВЦЭМ!$B$34:$B$777,K$47)+'СЕТ СН'!$G$11+СВЦЭМ!$D$10+'СЕТ СН'!$G$5-'СЕТ СН'!$G$21</f>
        <v>4058.4496803199995</v>
      </c>
      <c r="L50" s="37">
        <f>SUMIFS(СВЦЭМ!$D$34:$D$777,СВЦЭМ!$A$34:$A$777,$A50,СВЦЭМ!$B$34:$B$777,L$47)+'СЕТ СН'!$G$11+СВЦЭМ!$D$10+'СЕТ СН'!$G$5-'СЕТ СН'!$G$21</f>
        <v>4026.1691370200001</v>
      </c>
      <c r="M50" s="37">
        <f>SUMIFS(СВЦЭМ!$D$34:$D$777,СВЦЭМ!$A$34:$A$777,$A50,СВЦЭМ!$B$34:$B$777,M$47)+'СЕТ СН'!$G$11+СВЦЭМ!$D$10+'СЕТ СН'!$G$5-'СЕТ СН'!$G$21</f>
        <v>4026.8721435799994</v>
      </c>
      <c r="N50" s="37">
        <f>SUMIFS(СВЦЭМ!$D$34:$D$777,СВЦЭМ!$A$34:$A$777,$A50,СВЦЭМ!$B$34:$B$777,N$47)+'СЕТ СН'!$G$11+СВЦЭМ!$D$10+'СЕТ СН'!$G$5-'СЕТ СН'!$G$21</f>
        <v>4033.8952363699996</v>
      </c>
      <c r="O50" s="37">
        <f>SUMIFS(СВЦЭМ!$D$34:$D$777,СВЦЭМ!$A$34:$A$777,$A50,СВЦЭМ!$B$34:$B$777,O$47)+'СЕТ СН'!$G$11+СВЦЭМ!$D$10+'СЕТ СН'!$G$5-'СЕТ СН'!$G$21</f>
        <v>4043.3900277600001</v>
      </c>
      <c r="P50" s="37">
        <f>SUMIFS(СВЦЭМ!$D$34:$D$777,СВЦЭМ!$A$34:$A$777,$A50,СВЦЭМ!$B$34:$B$777,P$47)+'СЕТ СН'!$G$11+СВЦЭМ!$D$10+'СЕТ СН'!$G$5-'СЕТ СН'!$G$21</f>
        <v>4057.0574227399998</v>
      </c>
      <c r="Q50" s="37">
        <f>SUMIFS(СВЦЭМ!$D$34:$D$777,СВЦЭМ!$A$34:$A$777,$A50,СВЦЭМ!$B$34:$B$777,Q$47)+'СЕТ СН'!$G$11+СВЦЭМ!$D$10+'СЕТ СН'!$G$5-'СЕТ СН'!$G$21</f>
        <v>4067.9355929999997</v>
      </c>
      <c r="R50" s="37">
        <f>SUMIFS(СВЦЭМ!$D$34:$D$777,СВЦЭМ!$A$34:$A$777,$A50,СВЦЭМ!$B$34:$B$777,R$47)+'СЕТ СН'!$G$11+СВЦЭМ!$D$10+'СЕТ СН'!$G$5-'СЕТ СН'!$G$21</f>
        <v>4070.1822438200002</v>
      </c>
      <c r="S50" s="37">
        <f>SUMIFS(СВЦЭМ!$D$34:$D$777,СВЦЭМ!$A$34:$A$777,$A50,СВЦЭМ!$B$34:$B$777,S$47)+'СЕТ СН'!$G$11+СВЦЭМ!$D$10+'СЕТ СН'!$G$5-'СЕТ СН'!$G$21</f>
        <v>4057.96584742</v>
      </c>
      <c r="T50" s="37">
        <f>SUMIFS(СВЦЭМ!$D$34:$D$777,СВЦЭМ!$A$34:$A$777,$A50,СВЦЭМ!$B$34:$B$777,T$47)+'СЕТ СН'!$G$11+СВЦЭМ!$D$10+'СЕТ СН'!$G$5-'СЕТ СН'!$G$21</f>
        <v>4026.3076683999993</v>
      </c>
      <c r="U50" s="37">
        <f>SUMIFS(СВЦЭМ!$D$34:$D$777,СВЦЭМ!$A$34:$A$777,$A50,СВЦЭМ!$B$34:$B$777,U$47)+'СЕТ СН'!$G$11+СВЦЭМ!$D$10+'СЕТ СН'!$G$5-'СЕТ СН'!$G$21</f>
        <v>4018.1055215299998</v>
      </c>
      <c r="V50" s="37">
        <f>SUMIFS(СВЦЭМ!$D$34:$D$777,СВЦЭМ!$A$34:$A$777,$A50,СВЦЭМ!$B$34:$B$777,V$47)+'СЕТ СН'!$G$11+СВЦЭМ!$D$10+'СЕТ СН'!$G$5-'СЕТ СН'!$G$21</f>
        <v>4027.6455273099996</v>
      </c>
      <c r="W50" s="37">
        <f>SUMIFS(СВЦЭМ!$D$34:$D$777,СВЦЭМ!$A$34:$A$777,$A50,СВЦЭМ!$B$34:$B$777,W$47)+'СЕТ СН'!$G$11+СВЦЭМ!$D$10+'СЕТ СН'!$G$5-'СЕТ СН'!$G$21</f>
        <v>4044.9147876100001</v>
      </c>
      <c r="X50" s="37">
        <f>SUMIFS(СВЦЭМ!$D$34:$D$777,СВЦЭМ!$A$34:$A$777,$A50,СВЦЭМ!$B$34:$B$777,X$47)+'СЕТ СН'!$G$11+СВЦЭМ!$D$10+'СЕТ СН'!$G$5-'СЕТ СН'!$G$21</f>
        <v>4071.6995682499996</v>
      </c>
      <c r="Y50" s="37">
        <f>SUMIFS(СВЦЭМ!$D$34:$D$777,СВЦЭМ!$A$34:$A$777,$A50,СВЦЭМ!$B$34:$B$777,Y$47)+'СЕТ СН'!$G$11+СВЦЭМ!$D$10+'СЕТ СН'!$G$5-'СЕТ СН'!$G$21</f>
        <v>4142.9216887000002</v>
      </c>
    </row>
    <row r="51" spans="1:25" ht="15.75" x14ac:dyDescent="0.2">
      <c r="A51" s="36">
        <f t="shared" si="1"/>
        <v>43135</v>
      </c>
      <c r="B51" s="37">
        <f>SUMIFS(СВЦЭМ!$D$34:$D$777,СВЦЭМ!$A$34:$A$777,$A51,СВЦЭМ!$B$34:$B$777,B$47)+'СЕТ СН'!$G$11+СВЦЭМ!$D$10+'СЕТ СН'!$G$5-'СЕТ СН'!$G$21</f>
        <v>4145.3058605800006</v>
      </c>
      <c r="C51" s="37">
        <f>SUMIFS(СВЦЭМ!$D$34:$D$777,СВЦЭМ!$A$34:$A$777,$A51,СВЦЭМ!$B$34:$B$777,C$47)+'СЕТ СН'!$G$11+СВЦЭМ!$D$10+'СЕТ СН'!$G$5-'СЕТ СН'!$G$21</f>
        <v>4162.4129560600004</v>
      </c>
      <c r="D51" s="37">
        <f>SUMIFS(СВЦЭМ!$D$34:$D$777,СВЦЭМ!$A$34:$A$777,$A51,СВЦЭМ!$B$34:$B$777,D$47)+'СЕТ СН'!$G$11+СВЦЭМ!$D$10+'СЕТ СН'!$G$5-'СЕТ СН'!$G$21</f>
        <v>4229.5632424100004</v>
      </c>
      <c r="E51" s="37">
        <f>SUMIFS(СВЦЭМ!$D$34:$D$777,СВЦЭМ!$A$34:$A$777,$A51,СВЦЭМ!$B$34:$B$777,E$47)+'СЕТ СН'!$G$11+СВЦЭМ!$D$10+'СЕТ СН'!$G$5-'СЕТ СН'!$G$21</f>
        <v>4235.9709298900007</v>
      </c>
      <c r="F51" s="37">
        <f>SUMIFS(СВЦЭМ!$D$34:$D$777,СВЦЭМ!$A$34:$A$777,$A51,СВЦЭМ!$B$34:$B$777,F$47)+'СЕТ СН'!$G$11+СВЦЭМ!$D$10+'СЕТ СН'!$G$5-'СЕТ СН'!$G$21</f>
        <v>4237.5081204799999</v>
      </c>
      <c r="G51" s="37">
        <f>SUMIFS(СВЦЭМ!$D$34:$D$777,СВЦЭМ!$A$34:$A$777,$A51,СВЦЭМ!$B$34:$B$777,G$47)+'СЕТ СН'!$G$11+СВЦЭМ!$D$10+'СЕТ СН'!$G$5-'СЕТ СН'!$G$21</f>
        <v>4227.75839756</v>
      </c>
      <c r="H51" s="37">
        <f>SUMIFS(СВЦЭМ!$D$34:$D$777,СВЦЭМ!$A$34:$A$777,$A51,СВЦЭМ!$B$34:$B$777,H$47)+'СЕТ СН'!$G$11+СВЦЭМ!$D$10+'СЕТ СН'!$G$5-'СЕТ СН'!$G$21</f>
        <v>4207.9464981400006</v>
      </c>
      <c r="I51" s="37">
        <f>SUMIFS(СВЦЭМ!$D$34:$D$777,СВЦЭМ!$A$34:$A$777,$A51,СВЦЭМ!$B$34:$B$777,I$47)+'СЕТ СН'!$G$11+СВЦЭМ!$D$10+'СЕТ СН'!$G$5-'СЕТ СН'!$G$21</f>
        <v>4144.5220208999999</v>
      </c>
      <c r="J51" s="37">
        <f>SUMIFS(СВЦЭМ!$D$34:$D$777,СВЦЭМ!$A$34:$A$777,$A51,СВЦЭМ!$B$34:$B$777,J$47)+'СЕТ СН'!$G$11+СВЦЭМ!$D$10+'СЕТ СН'!$G$5-'СЕТ СН'!$G$21</f>
        <v>4102.6616256300003</v>
      </c>
      <c r="K51" s="37">
        <f>SUMIFS(СВЦЭМ!$D$34:$D$777,СВЦЭМ!$A$34:$A$777,$A51,СВЦЭМ!$B$34:$B$777,K$47)+'СЕТ СН'!$G$11+СВЦЭМ!$D$10+'СЕТ СН'!$G$5-'СЕТ СН'!$G$21</f>
        <v>4050.3906347099996</v>
      </c>
      <c r="L51" s="37">
        <f>SUMIFS(СВЦЭМ!$D$34:$D$777,СВЦЭМ!$A$34:$A$777,$A51,СВЦЭМ!$B$34:$B$777,L$47)+'СЕТ СН'!$G$11+СВЦЭМ!$D$10+'СЕТ СН'!$G$5-'СЕТ СН'!$G$21</f>
        <v>4008.2263421799994</v>
      </c>
      <c r="M51" s="37">
        <f>SUMIFS(СВЦЭМ!$D$34:$D$777,СВЦЭМ!$A$34:$A$777,$A51,СВЦЭМ!$B$34:$B$777,M$47)+'СЕТ СН'!$G$11+СВЦЭМ!$D$10+'СЕТ СН'!$G$5-'СЕТ СН'!$G$21</f>
        <v>4002.0194937399997</v>
      </c>
      <c r="N51" s="37">
        <f>SUMIFS(СВЦЭМ!$D$34:$D$777,СВЦЭМ!$A$34:$A$777,$A51,СВЦЭМ!$B$34:$B$777,N$47)+'СЕТ СН'!$G$11+СВЦЭМ!$D$10+'СЕТ СН'!$G$5-'СЕТ СН'!$G$21</f>
        <v>4016.1129823899996</v>
      </c>
      <c r="O51" s="37">
        <f>SUMIFS(СВЦЭМ!$D$34:$D$777,СВЦЭМ!$A$34:$A$777,$A51,СВЦЭМ!$B$34:$B$777,O$47)+'СЕТ СН'!$G$11+СВЦЭМ!$D$10+'СЕТ СН'!$G$5-'СЕТ СН'!$G$21</f>
        <v>4028.2174392900001</v>
      </c>
      <c r="P51" s="37">
        <f>SUMIFS(СВЦЭМ!$D$34:$D$777,СВЦЭМ!$A$34:$A$777,$A51,СВЦЭМ!$B$34:$B$777,P$47)+'СЕТ СН'!$G$11+СВЦЭМ!$D$10+'СЕТ СН'!$G$5-'СЕТ СН'!$G$21</f>
        <v>4036.1502707200002</v>
      </c>
      <c r="Q51" s="37">
        <f>SUMIFS(СВЦЭМ!$D$34:$D$777,СВЦЭМ!$A$34:$A$777,$A51,СВЦЭМ!$B$34:$B$777,Q$47)+'СЕТ СН'!$G$11+СВЦЭМ!$D$10+'СЕТ СН'!$G$5-'СЕТ СН'!$G$21</f>
        <v>4042.2525303799998</v>
      </c>
      <c r="R51" s="37">
        <f>SUMIFS(СВЦЭМ!$D$34:$D$777,СВЦЭМ!$A$34:$A$777,$A51,СВЦЭМ!$B$34:$B$777,R$47)+'СЕТ СН'!$G$11+СВЦЭМ!$D$10+'СЕТ СН'!$G$5-'СЕТ СН'!$G$21</f>
        <v>4043.6821319400001</v>
      </c>
      <c r="S51" s="37">
        <f>SUMIFS(СВЦЭМ!$D$34:$D$777,СВЦЭМ!$A$34:$A$777,$A51,СВЦЭМ!$B$34:$B$777,S$47)+'СЕТ СН'!$G$11+СВЦЭМ!$D$10+'СЕТ СН'!$G$5-'СЕТ СН'!$G$21</f>
        <v>4032.60773139</v>
      </c>
      <c r="T51" s="37">
        <f>SUMIFS(СВЦЭМ!$D$34:$D$777,СВЦЭМ!$A$34:$A$777,$A51,СВЦЭМ!$B$34:$B$777,T$47)+'СЕТ СН'!$G$11+СВЦЭМ!$D$10+'СЕТ СН'!$G$5-'СЕТ СН'!$G$21</f>
        <v>4021.4756365199996</v>
      </c>
      <c r="U51" s="37">
        <f>SUMIFS(СВЦЭМ!$D$34:$D$777,СВЦЭМ!$A$34:$A$777,$A51,СВЦЭМ!$B$34:$B$777,U$47)+'СЕТ СН'!$G$11+СВЦЭМ!$D$10+'СЕТ СН'!$G$5-'СЕТ СН'!$G$21</f>
        <v>4027.1832998999994</v>
      </c>
      <c r="V51" s="37">
        <f>SUMIFS(СВЦЭМ!$D$34:$D$777,СВЦЭМ!$A$34:$A$777,$A51,СВЦЭМ!$B$34:$B$777,V$47)+'СЕТ СН'!$G$11+СВЦЭМ!$D$10+'СЕТ СН'!$G$5-'СЕТ СН'!$G$21</f>
        <v>4014.4799239399995</v>
      </c>
      <c r="W51" s="37">
        <f>SUMIFS(СВЦЭМ!$D$34:$D$777,СВЦЭМ!$A$34:$A$777,$A51,СВЦЭМ!$B$34:$B$777,W$47)+'СЕТ СН'!$G$11+СВЦЭМ!$D$10+'СЕТ СН'!$G$5-'СЕТ СН'!$G$21</f>
        <v>3999.5056718700002</v>
      </c>
      <c r="X51" s="37">
        <f>SUMIFS(СВЦЭМ!$D$34:$D$777,СВЦЭМ!$A$34:$A$777,$A51,СВЦЭМ!$B$34:$B$777,X$47)+'СЕТ СН'!$G$11+СВЦЭМ!$D$10+'СЕТ СН'!$G$5-'СЕТ СН'!$G$21</f>
        <v>4018.4554872899994</v>
      </c>
      <c r="Y51" s="37">
        <f>SUMIFS(СВЦЭМ!$D$34:$D$777,СВЦЭМ!$A$34:$A$777,$A51,СВЦЭМ!$B$34:$B$777,Y$47)+'СЕТ СН'!$G$11+СВЦЭМ!$D$10+'СЕТ СН'!$G$5-'СЕТ СН'!$G$21</f>
        <v>4085.7405457299997</v>
      </c>
    </row>
    <row r="52" spans="1:25" ht="15.75" x14ac:dyDescent="0.2">
      <c r="A52" s="36">
        <f t="shared" si="1"/>
        <v>43136</v>
      </c>
      <c r="B52" s="37">
        <f>SUMIFS(СВЦЭМ!$D$34:$D$777,СВЦЭМ!$A$34:$A$777,$A52,СВЦЭМ!$B$34:$B$777,B$47)+'СЕТ СН'!$G$11+СВЦЭМ!$D$10+'СЕТ СН'!$G$5-'СЕТ СН'!$G$21</f>
        <v>4191.01236548</v>
      </c>
      <c r="C52" s="37">
        <f>SUMIFS(СВЦЭМ!$D$34:$D$777,СВЦЭМ!$A$34:$A$777,$A52,СВЦЭМ!$B$34:$B$777,C$47)+'СЕТ СН'!$G$11+СВЦЭМ!$D$10+'СЕТ СН'!$G$5-'СЕТ СН'!$G$21</f>
        <v>4225.0828968000005</v>
      </c>
      <c r="D52" s="37">
        <f>SUMIFS(СВЦЭМ!$D$34:$D$777,СВЦЭМ!$A$34:$A$777,$A52,СВЦЭМ!$B$34:$B$777,D$47)+'СЕТ СН'!$G$11+СВЦЭМ!$D$10+'СЕТ СН'!$G$5-'СЕТ СН'!$G$21</f>
        <v>4281.3982915500001</v>
      </c>
      <c r="E52" s="37">
        <f>SUMIFS(СВЦЭМ!$D$34:$D$777,СВЦЭМ!$A$34:$A$777,$A52,СВЦЭМ!$B$34:$B$777,E$47)+'СЕТ СН'!$G$11+СВЦЭМ!$D$10+'СЕТ СН'!$G$5-'СЕТ СН'!$G$21</f>
        <v>4294.7483370999998</v>
      </c>
      <c r="F52" s="37">
        <f>SUMIFS(СВЦЭМ!$D$34:$D$777,СВЦЭМ!$A$34:$A$777,$A52,СВЦЭМ!$B$34:$B$777,F$47)+'СЕТ СН'!$G$11+СВЦЭМ!$D$10+'СЕТ СН'!$G$5-'СЕТ СН'!$G$21</f>
        <v>4294.08517115</v>
      </c>
      <c r="G52" s="37">
        <f>SUMIFS(СВЦЭМ!$D$34:$D$777,СВЦЭМ!$A$34:$A$777,$A52,СВЦЭМ!$B$34:$B$777,G$47)+'СЕТ СН'!$G$11+СВЦЭМ!$D$10+'СЕТ СН'!$G$5-'СЕТ СН'!$G$21</f>
        <v>4278.7433318800004</v>
      </c>
      <c r="H52" s="37">
        <f>SUMIFS(СВЦЭМ!$D$34:$D$777,СВЦЭМ!$A$34:$A$777,$A52,СВЦЭМ!$B$34:$B$777,H$47)+'СЕТ СН'!$G$11+СВЦЭМ!$D$10+'СЕТ СН'!$G$5-'СЕТ СН'!$G$21</f>
        <v>4214.5433785800005</v>
      </c>
      <c r="I52" s="37">
        <f>SUMIFS(СВЦЭМ!$D$34:$D$777,СВЦЭМ!$A$34:$A$777,$A52,СВЦЭМ!$B$34:$B$777,I$47)+'СЕТ СН'!$G$11+СВЦЭМ!$D$10+'СЕТ СН'!$G$5-'СЕТ СН'!$G$21</f>
        <v>4110.6402040299999</v>
      </c>
      <c r="J52" s="37">
        <f>SUMIFS(СВЦЭМ!$D$34:$D$777,СВЦЭМ!$A$34:$A$777,$A52,СВЦЭМ!$B$34:$B$777,J$47)+'СЕТ СН'!$G$11+СВЦЭМ!$D$10+'СЕТ СН'!$G$5-'СЕТ СН'!$G$21</f>
        <v>4079.9716964599997</v>
      </c>
      <c r="K52" s="37">
        <f>SUMIFS(СВЦЭМ!$D$34:$D$777,СВЦЭМ!$A$34:$A$777,$A52,СВЦЭМ!$B$34:$B$777,K$47)+'СЕТ СН'!$G$11+СВЦЭМ!$D$10+'СЕТ СН'!$G$5-'СЕТ СН'!$G$21</f>
        <v>4075.77753876</v>
      </c>
      <c r="L52" s="37">
        <f>SUMIFS(СВЦЭМ!$D$34:$D$777,СВЦЭМ!$A$34:$A$777,$A52,СВЦЭМ!$B$34:$B$777,L$47)+'СЕТ СН'!$G$11+СВЦЭМ!$D$10+'СЕТ СН'!$G$5-'СЕТ СН'!$G$21</f>
        <v>4070.84948416</v>
      </c>
      <c r="M52" s="37">
        <f>SUMIFS(СВЦЭМ!$D$34:$D$777,СВЦЭМ!$A$34:$A$777,$A52,СВЦЭМ!$B$34:$B$777,M$47)+'СЕТ СН'!$G$11+СВЦЭМ!$D$10+'СЕТ СН'!$G$5-'СЕТ СН'!$G$21</f>
        <v>4070.3976540600001</v>
      </c>
      <c r="N52" s="37">
        <f>SUMIFS(СВЦЭМ!$D$34:$D$777,СВЦЭМ!$A$34:$A$777,$A52,СВЦЭМ!$B$34:$B$777,N$47)+'СЕТ СН'!$G$11+СВЦЭМ!$D$10+'СЕТ СН'!$G$5-'СЕТ СН'!$G$21</f>
        <v>4065.7300669199999</v>
      </c>
      <c r="O52" s="37">
        <f>SUMIFS(СВЦЭМ!$D$34:$D$777,СВЦЭМ!$A$34:$A$777,$A52,СВЦЭМ!$B$34:$B$777,O$47)+'СЕТ СН'!$G$11+СВЦЭМ!$D$10+'СЕТ СН'!$G$5-'СЕТ СН'!$G$21</f>
        <v>4067.7693131599995</v>
      </c>
      <c r="P52" s="37">
        <f>SUMIFS(СВЦЭМ!$D$34:$D$777,СВЦЭМ!$A$34:$A$777,$A52,СВЦЭМ!$B$34:$B$777,P$47)+'СЕТ СН'!$G$11+СВЦЭМ!$D$10+'СЕТ СН'!$G$5-'СЕТ СН'!$G$21</f>
        <v>4082.9877823699994</v>
      </c>
      <c r="Q52" s="37">
        <f>SUMIFS(СВЦЭМ!$D$34:$D$777,СВЦЭМ!$A$34:$A$777,$A52,СВЦЭМ!$B$34:$B$777,Q$47)+'СЕТ СН'!$G$11+СВЦЭМ!$D$10+'СЕТ СН'!$G$5-'СЕТ СН'!$G$21</f>
        <v>4088.4303178300001</v>
      </c>
      <c r="R52" s="37">
        <f>SUMIFS(СВЦЭМ!$D$34:$D$777,СВЦЭМ!$A$34:$A$777,$A52,СВЦЭМ!$B$34:$B$777,R$47)+'СЕТ СН'!$G$11+СВЦЭМ!$D$10+'СЕТ СН'!$G$5-'СЕТ СН'!$G$21</f>
        <v>4095.4156053499996</v>
      </c>
      <c r="S52" s="37">
        <f>SUMIFS(СВЦЭМ!$D$34:$D$777,СВЦЭМ!$A$34:$A$777,$A52,СВЦЭМ!$B$34:$B$777,S$47)+'СЕТ СН'!$G$11+СВЦЭМ!$D$10+'СЕТ СН'!$G$5-'СЕТ СН'!$G$21</f>
        <v>4092.4306944200002</v>
      </c>
      <c r="T52" s="37">
        <f>SUMIFS(СВЦЭМ!$D$34:$D$777,СВЦЭМ!$A$34:$A$777,$A52,СВЦЭМ!$B$34:$B$777,T$47)+'СЕТ СН'!$G$11+СВЦЭМ!$D$10+'СЕТ СН'!$G$5-'СЕТ СН'!$G$21</f>
        <v>4067.1922009099994</v>
      </c>
      <c r="U52" s="37">
        <f>SUMIFS(СВЦЭМ!$D$34:$D$777,СВЦЭМ!$A$34:$A$777,$A52,СВЦЭМ!$B$34:$B$777,U$47)+'СЕТ СН'!$G$11+СВЦЭМ!$D$10+'СЕТ СН'!$G$5-'СЕТ СН'!$G$21</f>
        <v>4060.2434928999996</v>
      </c>
      <c r="V52" s="37">
        <f>SUMIFS(СВЦЭМ!$D$34:$D$777,СВЦЭМ!$A$34:$A$777,$A52,СВЦЭМ!$B$34:$B$777,V$47)+'СЕТ СН'!$G$11+СВЦЭМ!$D$10+'СЕТ СН'!$G$5-'СЕТ СН'!$G$21</f>
        <v>4058.12653215</v>
      </c>
      <c r="W52" s="37">
        <f>SUMIFS(СВЦЭМ!$D$34:$D$777,СВЦЭМ!$A$34:$A$777,$A52,СВЦЭМ!$B$34:$B$777,W$47)+'СЕТ СН'!$G$11+СВЦЭМ!$D$10+'СЕТ СН'!$G$5-'СЕТ СН'!$G$21</f>
        <v>4062.6193293599995</v>
      </c>
      <c r="X52" s="37">
        <f>SUMIFS(СВЦЭМ!$D$34:$D$777,СВЦЭМ!$A$34:$A$777,$A52,СВЦЭМ!$B$34:$B$777,X$47)+'СЕТ СН'!$G$11+СВЦЭМ!$D$10+'СЕТ СН'!$G$5-'СЕТ СН'!$G$21</f>
        <v>4081.9944061900001</v>
      </c>
      <c r="Y52" s="37">
        <f>SUMIFS(СВЦЭМ!$D$34:$D$777,СВЦЭМ!$A$34:$A$777,$A52,СВЦЭМ!$B$34:$B$777,Y$47)+'СЕТ СН'!$G$11+СВЦЭМ!$D$10+'СЕТ СН'!$G$5-'СЕТ СН'!$G$21</f>
        <v>4160.7193770800004</v>
      </c>
    </row>
    <row r="53" spans="1:25" ht="15.75" x14ac:dyDescent="0.2">
      <c r="A53" s="36">
        <f t="shared" si="1"/>
        <v>43137</v>
      </c>
      <c r="B53" s="37">
        <f>SUMIFS(СВЦЭМ!$D$34:$D$777,СВЦЭМ!$A$34:$A$777,$A53,СВЦЭМ!$B$34:$B$777,B$47)+'СЕТ СН'!$G$11+СВЦЭМ!$D$10+'СЕТ СН'!$G$5-'СЕТ СН'!$G$21</f>
        <v>4134.8260324600005</v>
      </c>
      <c r="C53" s="37">
        <f>SUMIFS(СВЦЭМ!$D$34:$D$777,СВЦЭМ!$A$34:$A$777,$A53,СВЦЭМ!$B$34:$B$777,C$47)+'СЕТ СН'!$G$11+СВЦЭМ!$D$10+'СЕТ СН'!$G$5-'СЕТ СН'!$G$21</f>
        <v>4163.8258878400002</v>
      </c>
      <c r="D53" s="37">
        <f>SUMIFS(СВЦЭМ!$D$34:$D$777,СВЦЭМ!$A$34:$A$777,$A53,СВЦЭМ!$B$34:$B$777,D$47)+'СЕТ СН'!$G$11+СВЦЭМ!$D$10+'СЕТ СН'!$G$5-'СЕТ СН'!$G$21</f>
        <v>4234.5930980100002</v>
      </c>
      <c r="E53" s="37">
        <f>SUMIFS(СВЦЭМ!$D$34:$D$777,СВЦЭМ!$A$34:$A$777,$A53,СВЦЭМ!$B$34:$B$777,E$47)+'СЕТ СН'!$G$11+СВЦЭМ!$D$10+'СЕТ СН'!$G$5-'СЕТ СН'!$G$21</f>
        <v>4253.2610017300003</v>
      </c>
      <c r="F53" s="37">
        <f>SUMIFS(СВЦЭМ!$D$34:$D$777,СВЦЭМ!$A$34:$A$777,$A53,СВЦЭМ!$B$34:$B$777,F$47)+'СЕТ СН'!$G$11+СВЦЭМ!$D$10+'СЕТ СН'!$G$5-'СЕТ СН'!$G$21</f>
        <v>4244.4767497500006</v>
      </c>
      <c r="G53" s="37">
        <f>SUMIFS(СВЦЭМ!$D$34:$D$777,СВЦЭМ!$A$34:$A$777,$A53,СВЦЭМ!$B$34:$B$777,G$47)+'СЕТ СН'!$G$11+СВЦЭМ!$D$10+'СЕТ СН'!$G$5-'СЕТ СН'!$G$21</f>
        <v>4225.96687492</v>
      </c>
      <c r="H53" s="37">
        <f>SUMIFS(СВЦЭМ!$D$34:$D$777,СВЦЭМ!$A$34:$A$777,$A53,СВЦЭМ!$B$34:$B$777,H$47)+'СЕТ СН'!$G$11+СВЦЭМ!$D$10+'СЕТ СН'!$G$5-'СЕТ СН'!$G$21</f>
        <v>4164.5268845400005</v>
      </c>
      <c r="I53" s="37">
        <f>SUMIFS(СВЦЭМ!$D$34:$D$777,СВЦЭМ!$A$34:$A$777,$A53,СВЦЭМ!$B$34:$B$777,I$47)+'СЕТ СН'!$G$11+СВЦЭМ!$D$10+'СЕТ СН'!$G$5-'СЕТ СН'!$G$21</f>
        <v>4076.6841274499998</v>
      </c>
      <c r="J53" s="37">
        <f>SUMIFS(СВЦЭМ!$D$34:$D$777,СВЦЭМ!$A$34:$A$777,$A53,СВЦЭМ!$B$34:$B$777,J$47)+'СЕТ СН'!$G$11+СВЦЭМ!$D$10+'СЕТ СН'!$G$5-'СЕТ СН'!$G$21</f>
        <v>4031.5157431299999</v>
      </c>
      <c r="K53" s="37">
        <f>SUMIFS(СВЦЭМ!$D$34:$D$777,СВЦЭМ!$A$34:$A$777,$A53,СВЦЭМ!$B$34:$B$777,K$47)+'СЕТ СН'!$G$11+СВЦЭМ!$D$10+'СЕТ СН'!$G$5-'СЕТ СН'!$G$21</f>
        <v>4003.9760896299999</v>
      </c>
      <c r="L53" s="37">
        <f>SUMIFS(СВЦЭМ!$D$34:$D$777,СВЦЭМ!$A$34:$A$777,$A53,СВЦЭМ!$B$34:$B$777,L$47)+'СЕТ СН'!$G$11+СВЦЭМ!$D$10+'СЕТ СН'!$G$5-'СЕТ СН'!$G$21</f>
        <v>4001.2327583199999</v>
      </c>
      <c r="M53" s="37">
        <f>SUMIFS(СВЦЭМ!$D$34:$D$777,СВЦЭМ!$A$34:$A$777,$A53,СВЦЭМ!$B$34:$B$777,M$47)+'СЕТ СН'!$G$11+СВЦЭМ!$D$10+'СЕТ СН'!$G$5-'СЕТ СН'!$G$21</f>
        <v>4012.1084111999994</v>
      </c>
      <c r="N53" s="37">
        <f>SUMIFS(СВЦЭМ!$D$34:$D$777,СВЦЭМ!$A$34:$A$777,$A53,СВЦЭМ!$B$34:$B$777,N$47)+'СЕТ СН'!$G$11+СВЦЭМ!$D$10+'СЕТ СН'!$G$5-'СЕТ СН'!$G$21</f>
        <v>4034.9967420299995</v>
      </c>
      <c r="O53" s="37">
        <f>SUMIFS(СВЦЭМ!$D$34:$D$777,СВЦЭМ!$A$34:$A$777,$A53,СВЦЭМ!$B$34:$B$777,O$47)+'СЕТ СН'!$G$11+СВЦЭМ!$D$10+'СЕТ СН'!$G$5-'СЕТ СН'!$G$21</f>
        <v>4052.2035992400001</v>
      </c>
      <c r="P53" s="37">
        <f>SUMIFS(СВЦЭМ!$D$34:$D$777,СВЦЭМ!$A$34:$A$777,$A53,СВЦЭМ!$B$34:$B$777,P$47)+'СЕТ СН'!$G$11+СВЦЭМ!$D$10+'СЕТ СН'!$G$5-'СЕТ СН'!$G$21</f>
        <v>4059.4760689899999</v>
      </c>
      <c r="Q53" s="37">
        <f>SUMIFS(СВЦЭМ!$D$34:$D$777,СВЦЭМ!$A$34:$A$777,$A53,СВЦЭМ!$B$34:$B$777,Q$47)+'СЕТ СН'!$G$11+СВЦЭМ!$D$10+'СЕТ СН'!$G$5-'СЕТ СН'!$G$21</f>
        <v>4081.4565535199995</v>
      </c>
      <c r="R53" s="37">
        <f>SUMIFS(СВЦЭМ!$D$34:$D$777,СВЦЭМ!$A$34:$A$777,$A53,СВЦЭМ!$B$34:$B$777,R$47)+'СЕТ СН'!$G$11+СВЦЭМ!$D$10+'СЕТ СН'!$G$5-'СЕТ СН'!$G$21</f>
        <v>4088.7389222899997</v>
      </c>
      <c r="S53" s="37">
        <f>SUMIFS(СВЦЭМ!$D$34:$D$777,СВЦЭМ!$A$34:$A$777,$A53,СВЦЭМ!$B$34:$B$777,S$47)+'СЕТ СН'!$G$11+СВЦЭМ!$D$10+'СЕТ СН'!$G$5-'СЕТ СН'!$G$21</f>
        <v>4076.4228904099996</v>
      </c>
      <c r="T53" s="37">
        <f>SUMIFS(СВЦЭМ!$D$34:$D$777,СВЦЭМ!$A$34:$A$777,$A53,СВЦЭМ!$B$34:$B$777,T$47)+'СЕТ СН'!$G$11+СВЦЭМ!$D$10+'СЕТ СН'!$G$5-'СЕТ СН'!$G$21</f>
        <v>4051.9067359999995</v>
      </c>
      <c r="U53" s="37">
        <f>SUMIFS(СВЦЭМ!$D$34:$D$777,СВЦЭМ!$A$34:$A$777,$A53,СВЦЭМ!$B$34:$B$777,U$47)+'СЕТ СН'!$G$11+СВЦЭМ!$D$10+'СЕТ СН'!$G$5-'СЕТ СН'!$G$21</f>
        <v>4042.4591235599996</v>
      </c>
      <c r="V53" s="37">
        <f>SUMIFS(СВЦЭМ!$D$34:$D$777,СВЦЭМ!$A$34:$A$777,$A53,СВЦЭМ!$B$34:$B$777,V$47)+'СЕТ СН'!$G$11+СВЦЭМ!$D$10+'СЕТ СН'!$G$5-'СЕТ СН'!$G$21</f>
        <v>4035.4749373399995</v>
      </c>
      <c r="W53" s="37">
        <f>SUMIFS(СВЦЭМ!$D$34:$D$777,СВЦЭМ!$A$34:$A$777,$A53,СВЦЭМ!$B$34:$B$777,W$47)+'СЕТ СН'!$G$11+СВЦЭМ!$D$10+'СЕТ СН'!$G$5-'СЕТ СН'!$G$21</f>
        <v>4050.9476379899993</v>
      </c>
      <c r="X53" s="37">
        <f>SUMIFS(СВЦЭМ!$D$34:$D$777,СВЦЭМ!$A$34:$A$777,$A53,СВЦЭМ!$B$34:$B$777,X$47)+'СЕТ СН'!$G$11+СВЦЭМ!$D$10+'СЕТ СН'!$G$5-'СЕТ СН'!$G$21</f>
        <v>4071.1766583499998</v>
      </c>
      <c r="Y53" s="37">
        <f>SUMIFS(СВЦЭМ!$D$34:$D$777,СВЦЭМ!$A$34:$A$777,$A53,СВЦЭМ!$B$34:$B$777,Y$47)+'СЕТ СН'!$G$11+СВЦЭМ!$D$10+'СЕТ СН'!$G$5-'СЕТ СН'!$G$21</f>
        <v>4142.81256054</v>
      </c>
    </row>
    <row r="54" spans="1:25" ht="15.75" x14ac:dyDescent="0.2">
      <c r="A54" s="36">
        <f t="shared" si="1"/>
        <v>43138</v>
      </c>
      <c r="B54" s="37">
        <f>SUMIFS(СВЦЭМ!$D$34:$D$777,СВЦЭМ!$A$34:$A$777,$A54,СВЦЭМ!$B$34:$B$777,B$47)+'СЕТ СН'!$G$11+СВЦЭМ!$D$10+'СЕТ СН'!$G$5-'СЕТ СН'!$G$21</f>
        <v>4202.1374150299998</v>
      </c>
      <c r="C54" s="37">
        <f>SUMIFS(СВЦЭМ!$D$34:$D$777,СВЦЭМ!$A$34:$A$777,$A54,СВЦЭМ!$B$34:$B$777,C$47)+'СЕТ СН'!$G$11+СВЦЭМ!$D$10+'СЕТ СН'!$G$5-'СЕТ СН'!$G$21</f>
        <v>4234.7327961400006</v>
      </c>
      <c r="D54" s="37">
        <f>SUMIFS(СВЦЭМ!$D$34:$D$777,СВЦЭМ!$A$34:$A$777,$A54,СВЦЭМ!$B$34:$B$777,D$47)+'СЕТ СН'!$G$11+СВЦЭМ!$D$10+'СЕТ СН'!$G$5-'СЕТ СН'!$G$21</f>
        <v>4302.4601167199999</v>
      </c>
      <c r="E54" s="37">
        <f>SUMIFS(СВЦЭМ!$D$34:$D$777,СВЦЭМ!$A$34:$A$777,$A54,СВЦЭМ!$B$34:$B$777,E$47)+'СЕТ СН'!$G$11+СВЦЭМ!$D$10+'СЕТ СН'!$G$5-'СЕТ СН'!$G$21</f>
        <v>4312.0356217799999</v>
      </c>
      <c r="F54" s="37">
        <f>SUMIFS(СВЦЭМ!$D$34:$D$777,СВЦЭМ!$A$34:$A$777,$A54,СВЦЭМ!$B$34:$B$777,F$47)+'СЕТ СН'!$G$11+СВЦЭМ!$D$10+'СЕТ СН'!$G$5-'СЕТ СН'!$G$21</f>
        <v>4308.7335328600002</v>
      </c>
      <c r="G54" s="37">
        <f>SUMIFS(СВЦЭМ!$D$34:$D$777,СВЦЭМ!$A$34:$A$777,$A54,СВЦЭМ!$B$34:$B$777,G$47)+'СЕТ СН'!$G$11+СВЦЭМ!$D$10+'СЕТ СН'!$G$5-'СЕТ СН'!$G$21</f>
        <v>4276.9297513700003</v>
      </c>
      <c r="H54" s="37">
        <f>SUMIFS(СВЦЭМ!$D$34:$D$777,СВЦЭМ!$A$34:$A$777,$A54,СВЦЭМ!$B$34:$B$777,H$47)+'СЕТ СН'!$G$11+СВЦЭМ!$D$10+'СЕТ СН'!$G$5-'СЕТ СН'!$G$21</f>
        <v>4211.2163547099999</v>
      </c>
      <c r="I54" s="37">
        <f>SUMIFS(СВЦЭМ!$D$34:$D$777,СВЦЭМ!$A$34:$A$777,$A54,СВЦЭМ!$B$34:$B$777,I$47)+'СЕТ СН'!$G$11+СВЦЭМ!$D$10+'СЕТ СН'!$G$5-'СЕТ СН'!$G$21</f>
        <v>4116.0585571299998</v>
      </c>
      <c r="J54" s="37">
        <f>SUMIFS(СВЦЭМ!$D$34:$D$777,СВЦЭМ!$A$34:$A$777,$A54,СВЦЭМ!$B$34:$B$777,J$47)+'СЕТ СН'!$G$11+СВЦЭМ!$D$10+'СЕТ СН'!$G$5-'СЕТ СН'!$G$21</f>
        <v>4055.6361333700002</v>
      </c>
      <c r="K54" s="37">
        <f>SUMIFS(СВЦЭМ!$D$34:$D$777,СВЦЭМ!$A$34:$A$777,$A54,СВЦЭМ!$B$34:$B$777,K$47)+'СЕТ СН'!$G$11+СВЦЭМ!$D$10+'СЕТ СН'!$G$5-'СЕТ СН'!$G$21</f>
        <v>4039.6118073699995</v>
      </c>
      <c r="L54" s="37">
        <f>SUMIFS(СВЦЭМ!$D$34:$D$777,СВЦЭМ!$A$34:$A$777,$A54,СВЦЭМ!$B$34:$B$777,L$47)+'СЕТ СН'!$G$11+СВЦЭМ!$D$10+'СЕТ СН'!$G$5-'СЕТ СН'!$G$21</f>
        <v>4036.2570951000002</v>
      </c>
      <c r="M54" s="37">
        <f>SUMIFS(СВЦЭМ!$D$34:$D$777,СВЦЭМ!$A$34:$A$777,$A54,СВЦЭМ!$B$34:$B$777,M$47)+'СЕТ СН'!$G$11+СВЦЭМ!$D$10+'СЕТ СН'!$G$5-'СЕТ СН'!$G$21</f>
        <v>4031.8325444500001</v>
      </c>
      <c r="N54" s="37">
        <f>SUMIFS(СВЦЭМ!$D$34:$D$777,СВЦЭМ!$A$34:$A$777,$A54,СВЦЭМ!$B$34:$B$777,N$47)+'СЕТ СН'!$G$11+СВЦЭМ!$D$10+'СЕТ СН'!$G$5-'СЕТ СН'!$G$21</f>
        <v>4031.6986422999994</v>
      </c>
      <c r="O54" s="37">
        <f>SUMIFS(СВЦЭМ!$D$34:$D$777,СВЦЭМ!$A$34:$A$777,$A54,СВЦЭМ!$B$34:$B$777,O$47)+'СЕТ СН'!$G$11+СВЦЭМ!$D$10+'СЕТ СН'!$G$5-'СЕТ СН'!$G$21</f>
        <v>4037.8032039199993</v>
      </c>
      <c r="P54" s="37">
        <f>SUMIFS(СВЦЭМ!$D$34:$D$777,СВЦЭМ!$A$34:$A$777,$A54,СВЦЭМ!$B$34:$B$777,P$47)+'СЕТ СН'!$G$11+СВЦЭМ!$D$10+'СЕТ СН'!$G$5-'СЕТ СН'!$G$21</f>
        <v>4054.6122781700001</v>
      </c>
      <c r="Q54" s="37">
        <f>SUMIFS(СВЦЭМ!$D$34:$D$777,СВЦЭМ!$A$34:$A$777,$A54,СВЦЭМ!$B$34:$B$777,Q$47)+'СЕТ СН'!$G$11+СВЦЭМ!$D$10+'СЕТ СН'!$G$5-'СЕТ СН'!$G$21</f>
        <v>4072.1186422699998</v>
      </c>
      <c r="R54" s="37">
        <f>SUMIFS(СВЦЭМ!$D$34:$D$777,СВЦЭМ!$A$34:$A$777,$A54,СВЦЭМ!$B$34:$B$777,R$47)+'СЕТ СН'!$G$11+СВЦЭМ!$D$10+'СЕТ СН'!$G$5-'СЕТ СН'!$G$21</f>
        <v>4079.5503519199997</v>
      </c>
      <c r="S54" s="37">
        <f>SUMIFS(СВЦЭМ!$D$34:$D$777,СВЦЭМ!$A$34:$A$777,$A54,СВЦЭМ!$B$34:$B$777,S$47)+'СЕТ СН'!$G$11+СВЦЭМ!$D$10+'СЕТ СН'!$G$5-'СЕТ СН'!$G$21</f>
        <v>4061.9614169199999</v>
      </c>
      <c r="T54" s="37">
        <f>SUMIFS(СВЦЭМ!$D$34:$D$777,СВЦЭМ!$A$34:$A$777,$A54,СВЦЭМ!$B$34:$B$777,T$47)+'СЕТ СН'!$G$11+СВЦЭМ!$D$10+'СЕТ СН'!$G$5-'СЕТ СН'!$G$21</f>
        <v>4031.9598768499995</v>
      </c>
      <c r="U54" s="37">
        <f>SUMIFS(СВЦЭМ!$D$34:$D$777,СВЦЭМ!$A$34:$A$777,$A54,СВЦЭМ!$B$34:$B$777,U$47)+'СЕТ СН'!$G$11+СВЦЭМ!$D$10+'СЕТ СН'!$G$5-'СЕТ СН'!$G$21</f>
        <v>4028.2742543399995</v>
      </c>
      <c r="V54" s="37">
        <f>SUMIFS(СВЦЭМ!$D$34:$D$777,СВЦЭМ!$A$34:$A$777,$A54,СВЦЭМ!$B$34:$B$777,V$47)+'СЕТ СН'!$G$11+СВЦЭМ!$D$10+'СЕТ СН'!$G$5-'СЕТ СН'!$G$21</f>
        <v>4019.9697950699997</v>
      </c>
      <c r="W54" s="37">
        <f>SUMIFS(СВЦЭМ!$D$34:$D$777,СВЦЭМ!$A$34:$A$777,$A54,СВЦЭМ!$B$34:$B$777,W$47)+'СЕТ СН'!$G$11+СВЦЭМ!$D$10+'СЕТ СН'!$G$5-'СЕТ СН'!$G$21</f>
        <v>4025.26282967</v>
      </c>
      <c r="X54" s="37">
        <f>SUMIFS(СВЦЭМ!$D$34:$D$777,СВЦЭМ!$A$34:$A$777,$A54,СВЦЭМ!$B$34:$B$777,X$47)+'СЕТ СН'!$G$11+СВЦЭМ!$D$10+'СЕТ СН'!$G$5-'СЕТ СН'!$G$21</f>
        <v>4060.3362597599994</v>
      </c>
      <c r="Y54" s="37">
        <f>SUMIFS(СВЦЭМ!$D$34:$D$777,СВЦЭМ!$A$34:$A$777,$A54,СВЦЭМ!$B$34:$B$777,Y$47)+'СЕТ СН'!$G$11+СВЦЭМ!$D$10+'СЕТ СН'!$G$5-'СЕТ СН'!$G$21</f>
        <v>4134.0066274000001</v>
      </c>
    </row>
    <row r="55" spans="1:25" ht="15.75" x14ac:dyDescent="0.2">
      <c r="A55" s="36">
        <f t="shared" si="1"/>
        <v>43139</v>
      </c>
      <c r="B55" s="37">
        <f>SUMIFS(СВЦЭМ!$D$34:$D$777,СВЦЭМ!$A$34:$A$777,$A55,СВЦЭМ!$B$34:$B$777,B$47)+'СЕТ СН'!$G$11+СВЦЭМ!$D$10+'СЕТ СН'!$G$5-'СЕТ СН'!$G$21</f>
        <v>4174.3547565600002</v>
      </c>
      <c r="C55" s="37">
        <f>SUMIFS(СВЦЭМ!$D$34:$D$777,СВЦЭМ!$A$34:$A$777,$A55,СВЦЭМ!$B$34:$B$777,C$47)+'СЕТ СН'!$G$11+СВЦЭМ!$D$10+'СЕТ СН'!$G$5-'СЕТ СН'!$G$21</f>
        <v>4208.4045305500003</v>
      </c>
      <c r="D55" s="37">
        <f>SUMIFS(СВЦЭМ!$D$34:$D$777,СВЦЭМ!$A$34:$A$777,$A55,СВЦЭМ!$B$34:$B$777,D$47)+'СЕТ СН'!$G$11+СВЦЭМ!$D$10+'СЕТ СН'!$G$5-'СЕТ СН'!$G$21</f>
        <v>4264.7694466800003</v>
      </c>
      <c r="E55" s="37">
        <f>SUMIFS(СВЦЭМ!$D$34:$D$777,СВЦЭМ!$A$34:$A$777,$A55,СВЦЭМ!$B$34:$B$777,E$47)+'СЕТ СН'!$G$11+СВЦЭМ!$D$10+'СЕТ СН'!$G$5-'СЕТ СН'!$G$21</f>
        <v>4276.0283866700001</v>
      </c>
      <c r="F55" s="37">
        <f>SUMIFS(СВЦЭМ!$D$34:$D$777,СВЦЭМ!$A$34:$A$777,$A55,СВЦЭМ!$B$34:$B$777,F$47)+'СЕТ СН'!$G$11+СВЦЭМ!$D$10+'СЕТ СН'!$G$5-'СЕТ СН'!$G$21</f>
        <v>4274.10921039</v>
      </c>
      <c r="G55" s="37">
        <f>SUMIFS(СВЦЭМ!$D$34:$D$777,СВЦЭМ!$A$34:$A$777,$A55,СВЦЭМ!$B$34:$B$777,G$47)+'СЕТ СН'!$G$11+СВЦЭМ!$D$10+'СЕТ СН'!$G$5-'СЕТ СН'!$G$21</f>
        <v>4256.4125486399998</v>
      </c>
      <c r="H55" s="37">
        <f>SUMIFS(СВЦЭМ!$D$34:$D$777,СВЦЭМ!$A$34:$A$777,$A55,СВЦЭМ!$B$34:$B$777,H$47)+'СЕТ СН'!$G$11+СВЦЭМ!$D$10+'СЕТ СН'!$G$5-'СЕТ СН'!$G$21</f>
        <v>4190.1823448100004</v>
      </c>
      <c r="I55" s="37">
        <f>SUMIFS(СВЦЭМ!$D$34:$D$777,СВЦЭМ!$A$34:$A$777,$A55,СВЦЭМ!$B$34:$B$777,I$47)+'СЕТ СН'!$G$11+СВЦЭМ!$D$10+'СЕТ СН'!$G$5-'СЕТ СН'!$G$21</f>
        <v>4092.8693891999997</v>
      </c>
      <c r="J55" s="37">
        <f>SUMIFS(СВЦЭМ!$D$34:$D$777,СВЦЭМ!$A$34:$A$777,$A55,СВЦЭМ!$B$34:$B$777,J$47)+'СЕТ СН'!$G$11+СВЦЭМ!$D$10+'СЕТ СН'!$G$5-'СЕТ СН'!$G$21</f>
        <v>4038.7904321599995</v>
      </c>
      <c r="K55" s="37">
        <f>SUMIFS(СВЦЭМ!$D$34:$D$777,СВЦЭМ!$A$34:$A$777,$A55,СВЦЭМ!$B$34:$B$777,K$47)+'СЕТ СН'!$G$11+СВЦЭМ!$D$10+'СЕТ СН'!$G$5-'СЕТ СН'!$G$21</f>
        <v>4038.2320588699999</v>
      </c>
      <c r="L55" s="37">
        <f>SUMIFS(СВЦЭМ!$D$34:$D$777,СВЦЭМ!$A$34:$A$777,$A55,СВЦЭМ!$B$34:$B$777,L$47)+'СЕТ СН'!$G$11+СВЦЭМ!$D$10+'СЕТ СН'!$G$5-'СЕТ СН'!$G$21</f>
        <v>4032.8641258799994</v>
      </c>
      <c r="M55" s="37">
        <f>SUMIFS(СВЦЭМ!$D$34:$D$777,СВЦЭМ!$A$34:$A$777,$A55,СВЦЭМ!$B$34:$B$777,M$47)+'СЕТ СН'!$G$11+СВЦЭМ!$D$10+'СЕТ СН'!$G$5-'СЕТ СН'!$G$21</f>
        <v>4024.0450442099996</v>
      </c>
      <c r="N55" s="37">
        <f>SUMIFS(СВЦЭМ!$D$34:$D$777,СВЦЭМ!$A$34:$A$777,$A55,СВЦЭМ!$B$34:$B$777,N$47)+'СЕТ СН'!$G$11+СВЦЭМ!$D$10+'СЕТ СН'!$G$5-'СЕТ СН'!$G$21</f>
        <v>4032.4479198899994</v>
      </c>
      <c r="O55" s="37">
        <f>SUMIFS(СВЦЭМ!$D$34:$D$777,СВЦЭМ!$A$34:$A$777,$A55,СВЦЭМ!$B$34:$B$777,O$47)+'СЕТ СН'!$G$11+СВЦЭМ!$D$10+'СЕТ СН'!$G$5-'СЕТ СН'!$G$21</f>
        <v>4038.3774266999994</v>
      </c>
      <c r="P55" s="37">
        <f>SUMIFS(СВЦЭМ!$D$34:$D$777,СВЦЭМ!$A$34:$A$777,$A55,СВЦЭМ!$B$34:$B$777,P$47)+'СЕТ СН'!$G$11+СВЦЭМ!$D$10+'СЕТ СН'!$G$5-'СЕТ СН'!$G$21</f>
        <v>4053.4514535399999</v>
      </c>
      <c r="Q55" s="37">
        <f>SUMIFS(СВЦЭМ!$D$34:$D$777,СВЦЭМ!$A$34:$A$777,$A55,СВЦЭМ!$B$34:$B$777,Q$47)+'СЕТ СН'!$G$11+СВЦЭМ!$D$10+'СЕТ СН'!$G$5-'СЕТ СН'!$G$21</f>
        <v>4078.5632814799997</v>
      </c>
      <c r="R55" s="37">
        <f>SUMIFS(СВЦЭМ!$D$34:$D$777,СВЦЭМ!$A$34:$A$777,$A55,СВЦЭМ!$B$34:$B$777,R$47)+'СЕТ СН'!$G$11+СВЦЭМ!$D$10+'СЕТ СН'!$G$5-'СЕТ СН'!$G$21</f>
        <v>4100.6372287599997</v>
      </c>
      <c r="S55" s="37">
        <f>SUMIFS(СВЦЭМ!$D$34:$D$777,СВЦЭМ!$A$34:$A$777,$A55,СВЦЭМ!$B$34:$B$777,S$47)+'СЕТ СН'!$G$11+СВЦЭМ!$D$10+'СЕТ СН'!$G$5-'СЕТ СН'!$G$21</f>
        <v>4117.5024117100002</v>
      </c>
      <c r="T55" s="37">
        <f>SUMIFS(СВЦЭМ!$D$34:$D$777,СВЦЭМ!$A$34:$A$777,$A55,СВЦЭМ!$B$34:$B$777,T$47)+'СЕТ СН'!$G$11+СВЦЭМ!$D$10+'СЕТ СН'!$G$5-'СЕТ СН'!$G$21</f>
        <v>4096.4857725100001</v>
      </c>
      <c r="U55" s="37">
        <f>SUMIFS(СВЦЭМ!$D$34:$D$777,СВЦЭМ!$A$34:$A$777,$A55,СВЦЭМ!$B$34:$B$777,U$47)+'СЕТ СН'!$G$11+СВЦЭМ!$D$10+'СЕТ СН'!$G$5-'СЕТ СН'!$G$21</f>
        <v>4083.62851439</v>
      </c>
      <c r="V55" s="37">
        <f>SUMIFS(СВЦЭМ!$D$34:$D$777,СВЦЭМ!$A$34:$A$777,$A55,СВЦЭМ!$B$34:$B$777,V$47)+'СЕТ СН'!$G$11+СВЦЭМ!$D$10+'СЕТ СН'!$G$5-'СЕТ СН'!$G$21</f>
        <v>4078.8154922299996</v>
      </c>
      <c r="W55" s="37">
        <f>SUMIFS(СВЦЭМ!$D$34:$D$777,СВЦЭМ!$A$34:$A$777,$A55,СВЦЭМ!$B$34:$B$777,W$47)+'СЕТ СН'!$G$11+СВЦЭМ!$D$10+'СЕТ СН'!$G$5-'СЕТ СН'!$G$21</f>
        <v>4091.2768904999998</v>
      </c>
      <c r="X55" s="37">
        <f>SUMIFS(СВЦЭМ!$D$34:$D$777,СВЦЭМ!$A$34:$A$777,$A55,СВЦЭМ!$B$34:$B$777,X$47)+'СЕТ СН'!$G$11+СВЦЭМ!$D$10+'СЕТ СН'!$G$5-'СЕТ СН'!$G$21</f>
        <v>4070.7214860600002</v>
      </c>
      <c r="Y55" s="37">
        <f>SUMIFS(СВЦЭМ!$D$34:$D$777,СВЦЭМ!$A$34:$A$777,$A55,СВЦЭМ!$B$34:$B$777,Y$47)+'СЕТ СН'!$G$11+СВЦЭМ!$D$10+'СЕТ СН'!$G$5-'СЕТ СН'!$G$21</f>
        <v>4130.7352644800003</v>
      </c>
    </row>
    <row r="56" spans="1:25" ht="15.75" x14ac:dyDescent="0.2">
      <c r="A56" s="36">
        <f t="shared" si="1"/>
        <v>43140</v>
      </c>
      <c r="B56" s="37">
        <f>SUMIFS(СВЦЭМ!$D$34:$D$777,СВЦЭМ!$A$34:$A$777,$A56,СВЦЭМ!$B$34:$B$777,B$47)+'СЕТ СН'!$G$11+СВЦЭМ!$D$10+'СЕТ СН'!$G$5-'СЕТ СН'!$G$21</f>
        <v>4199.7933609400006</v>
      </c>
      <c r="C56" s="37">
        <f>SUMIFS(СВЦЭМ!$D$34:$D$777,СВЦЭМ!$A$34:$A$777,$A56,СВЦЭМ!$B$34:$B$777,C$47)+'СЕТ СН'!$G$11+СВЦЭМ!$D$10+'СЕТ СН'!$G$5-'СЕТ СН'!$G$21</f>
        <v>4217.0775086100002</v>
      </c>
      <c r="D56" s="37">
        <f>SUMIFS(СВЦЭМ!$D$34:$D$777,СВЦЭМ!$A$34:$A$777,$A56,СВЦЭМ!$B$34:$B$777,D$47)+'СЕТ СН'!$G$11+СВЦЭМ!$D$10+'СЕТ СН'!$G$5-'СЕТ СН'!$G$21</f>
        <v>4273.7658521399999</v>
      </c>
      <c r="E56" s="37">
        <f>SUMIFS(СВЦЭМ!$D$34:$D$777,СВЦЭМ!$A$34:$A$777,$A56,СВЦЭМ!$B$34:$B$777,E$47)+'СЕТ СН'!$G$11+СВЦЭМ!$D$10+'СЕТ СН'!$G$5-'СЕТ СН'!$G$21</f>
        <v>4279.8320666500003</v>
      </c>
      <c r="F56" s="37">
        <f>SUMIFS(СВЦЭМ!$D$34:$D$777,СВЦЭМ!$A$34:$A$777,$A56,СВЦЭМ!$B$34:$B$777,F$47)+'СЕТ СН'!$G$11+СВЦЭМ!$D$10+'СЕТ СН'!$G$5-'СЕТ СН'!$G$21</f>
        <v>4276.5463546300007</v>
      </c>
      <c r="G56" s="37">
        <f>SUMIFS(СВЦЭМ!$D$34:$D$777,СВЦЭМ!$A$34:$A$777,$A56,СВЦЭМ!$B$34:$B$777,G$47)+'СЕТ СН'!$G$11+СВЦЭМ!$D$10+'СЕТ СН'!$G$5-'СЕТ СН'!$G$21</f>
        <v>4264.5335960600005</v>
      </c>
      <c r="H56" s="37">
        <f>SUMIFS(СВЦЭМ!$D$34:$D$777,СВЦЭМ!$A$34:$A$777,$A56,СВЦЭМ!$B$34:$B$777,H$47)+'СЕТ СН'!$G$11+СВЦЭМ!$D$10+'СЕТ СН'!$G$5-'СЕТ СН'!$G$21</f>
        <v>4184.37227153</v>
      </c>
      <c r="I56" s="37">
        <f>SUMIFS(СВЦЭМ!$D$34:$D$777,СВЦЭМ!$A$34:$A$777,$A56,СВЦЭМ!$B$34:$B$777,I$47)+'СЕТ СН'!$G$11+СВЦЭМ!$D$10+'СЕТ СН'!$G$5-'СЕТ СН'!$G$21</f>
        <v>4089.1035030600001</v>
      </c>
      <c r="J56" s="37">
        <f>SUMIFS(СВЦЭМ!$D$34:$D$777,СВЦЭМ!$A$34:$A$777,$A56,СВЦЭМ!$B$34:$B$777,J$47)+'СЕТ СН'!$G$11+СВЦЭМ!$D$10+'СЕТ СН'!$G$5-'СЕТ СН'!$G$21</f>
        <v>4059.0509892699997</v>
      </c>
      <c r="K56" s="37">
        <f>SUMIFS(СВЦЭМ!$D$34:$D$777,СВЦЭМ!$A$34:$A$777,$A56,СВЦЭМ!$B$34:$B$777,K$47)+'СЕТ СН'!$G$11+СВЦЭМ!$D$10+'СЕТ СН'!$G$5-'СЕТ СН'!$G$21</f>
        <v>4037.5575124399998</v>
      </c>
      <c r="L56" s="37">
        <f>SUMIFS(СВЦЭМ!$D$34:$D$777,СВЦЭМ!$A$34:$A$777,$A56,СВЦЭМ!$B$34:$B$777,L$47)+'СЕТ СН'!$G$11+СВЦЭМ!$D$10+'СЕТ СН'!$G$5-'СЕТ СН'!$G$21</f>
        <v>4030.39107285</v>
      </c>
      <c r="M56" s="37">
        <f>SUMIFS(СВЦЭМ!$D$34:$D$777,СВЦЭМ!$A$34:$A$777,$A56,СВЦЭМ!$B$34:$B$777,M$47)+'СЕТ СН'!$G$11+СВЦЭМ!$D$10+'СЕТ СН'!$G$5-'СЕТ СН'!$G$21</f>
        <v>4036.39084512</v>
      </c>
      <c r="N56" s="37">
        <f>SUMIFS(СВЦЭМ!$D$34:$D$777,СВЦЭМ!$A$34:$A$777,$A56,СВЦЭМ!$B$34:$B$777,N$47)+'СЕТ СН'!$G$11+СВЦЭМ!$D$10+'СЕТ СН'!$G$5-'СЕТ СН'!$G$21</f>
        <v>4043.8610010299994</v>
      </c>
      <c r="O56" s="37">
        <f>SUMIFS(СВЦЭМ!$D$34:$D$777,СВЦЭМ!$A$34:$A$777,$A56,СВЦЭМ!$B$34:$B$777,O$47)+'СЕТ СН'!$G$11+СВЦЭМ!$D$10+'СЕТ СН'!$G$5-'СЕТ СН'!$G$21</f>
        <v>4045.5331742099993</v>
      </c>
      <c r="P56" s="37">
        <f>SUMIFS(СВЦЭМ!$D$34:$D$777,СВЦЭМ!$A$34:$A$777,$A56,СВЦЭМ!$B$34:$B$777,P$47)+'СЕТ СН'!$G$11+СВЦЭМ!$D$10+'СЕТ СН'!$G$5-'СЕТ СН'!$G$21</f>
        <v>4077.80532885</v>
      </c>
      <c r="Q56" s="37">
        <f>SUMIFS(СВЦЭМ!$D$34:$D$777,СВЦЭМ!$A$34:$A$777,$A56,СВЦЭМ!$B$34:$B$777,Q$47)+'СЕТ СН'!$G$11+СВЦЭМ!$D$10+'СЕТ СН'!$G$5-'СЕТ СН'!$G$21</f>
        <v>4102.88204339</v>
      </c>
      <c r="R56" s="37">
        <f>SUMIFS(СВЦЭМ!$D$34:$D$777,СВЦЭМ!$A$34:$A$777,$A56,СВЦЭМ!$B$34:$B$777,R$47)+'СЕТ СН'!$G$11+СВЦЭМ!$D$10+'СЕТ СН'!$G$5-'СЕТ СН'!$G$21</f>
        <v>4104.1615440699998</v>
      </c>
      <c r="S56" s="37">
        <f>SUMIFS(СВЦЭМ!$D$34:$D$777,СВЦЭМ!$A$34:$A$777,$A56,СВЦЭМ!$B$34:$B$777,S$47)+'СЕТ СН'!$G$11+СВЦЭМ!$D$10+'СЕТ СН'!$G$5-'СЕТ СН'!$G$21</f>
        <v>4090.8108217499998</v>
      </c>
      <c r="T56" s="37">
        <f>SUMIFS(СВЦЭМ!$D$34:$D$777,СВЦЭМ!$A$34:$A$777,$A56,СВЦЭМ!$B$34:$B$777,T$47)+'СЕТ СН'!$G$11+СВЦЭМ!$D$10+'СЕТ СН'!$G$5-'СЕТ СН'!$G$21</f>
        <v>4047.4568864299995</v>
      </c>
      <c r="U56" s="37">
        <f>SUMIFS(СВЦЭМ!$D$34:$D$777,СВЦЭМ!$A$34:$A$777,$A56,СВЦЭМ!$B$34:$B$777,U$47)+'СЕТ СН'!$G$11+СВЦЭМ!$D$10+'СЕТ СН'!$G$5-'СЕТ СН'!$G$21</f>
        <v>4024.3250934799994</v>
      </c>
      <c r="V56" s="37">
        <f>SUMIFS(СВЦЭМ!$D$34:$D$777,СВЦЭМ!$A$34:$A$777,$A56,СВЦЭМ!$B$34:$B$777,V$47)+'СЕТ СН'!$G$11+СВЦЭМ!$D$10+'СЕТ СН'!$G$5-'СЕТ СН'!$G$21</f>
        <v>4035.66706226</v>
      </c>
      <c r="W56" s="37">
        <f>SUMIFS(СВЦЭМ!$D$34:$D$777,СВЦЭМ!$A$34:$A$777,$A56,СВЦЭМ!$B$34:$B$777,W$47)+'СЕТ СН'!$G$11+СВЦЭМ!$D$10+'СЕТ СН'!$G$5-'СЕТ СН'!$G$21</f>
        <v>4037.4365386599998</v>
      </c>
      <c r="X56" s="37">
        <f>SUMIFS(СВЦЭМ!$D$34:$D$777,СВЦЭМ!$A$34:$A$777,$A56,СВЦЭМ!$B$34:$B$777,X$47)+'СЕТ СН'!$G$11+СВЦЭМ!$D$10+'СЕТ СН'!$G$5-'СЕТ СН'!$G$21</f>
        <v>4071.1347520899994</v>
      </c>
      <c r="Y56" s="37">
        <f>SUMIFS(СВЦЭМ!$D$34:$D$777,СВЦЭМ!$A$34:$A$777,$A56,СВЦЭМ!$B$34:$B$777,Y$47)+'СЕТ СН'!$G$11+СВЦЭМ!$D$10+'СЕТ СН'!$G$5-'СЕТ СН'!$G$21</f>
        <v>4104.44064454</v>
      </c>
    </row>
    <row r="57" spans="1:25" ht="15.75" x14ac:dyDescent="0.2">
      <c r="A57" s="36">
        <f t="shared" si="1"/>
        <v>43141</v>
      </c>
      <c r="B57" s="37">
        <f>SUMIFS(СВЦЭМ!$D$34:$D$777,СВЦЭМ!$A$34:$A$777,$A57,СВЦЭМ!$B$34:$B$777,B$47)+'СЕТ СН'!$G$11+СВЦЭМ!$D$10+'СЕТ СН'!$G$5-'СЕТ СН'!$G$21</f>
        <v>4114.8795898899998</v>
      </c>
      <c r="C57" s="37">
        <f>SUMIFS(СВЦЭМ!$D$34:$D$777,СВЦЭМ!$A$34:$A$777,$A57,СВЦЭМ!$B$34:$B$777,C$47)+'СЕТ СН'!$G$11+СВЦЭМ!$D$10+'СЕТ СН'!$G$5-'СЕТ СН'!$G$21</f>
        <v>4147.6232863100004</v>
      </c>
      <c r="D57" s="37">
        <f>SUMIFS(СВЦЭМ!$D$34:$D$777,СВЦЭМ!$A$34:$A$777,$A57,СВЦЭМ!$B$34:$B$777,D$47)+'СЕТ СН'!$G$11+СВЦЭМ!$D$10+'СЕТ СН'!$G$5-'СЕТ СН'!$G$21</f>
        <v>4213.1197536999998</v>
      </c>
      <c r="E57" s="37">
        <f>SUMIFS(СВЦЭМ!$D$34:$D$777,СВЦЭМ!$A$34:$A$777,$A57,СВЦЭМ!$B$34:$B$777,E$47)+'СЕТ СН'!$G$11+СВЦЭМ!$D$10+'СЕТ СН'!$G$5-'СЕТ СН'!$G$21</f>
        <v>4226.6200209899998</v>
      </c>
      <c r="F57" s="37">
        <f>SUMIFS(СВЦЭМ!$D$34:$D$777,СВЦЭМ!$A$34:$A$777,$A57,СВЦЭМ!$B$34:$B$777,F$47)+'СЕТ СН'!$G$11+СВЦЭМ!$D$10+'СЕТ СН'!$G$5-'СЕТ СН'!$G$21</f>
        <v>4220.6820630000002</v>
      </c>
      <c r="G57" s="37">
        <f>SUMIFS(СВЦЭМ!$D$34:$D$777,СВЦЭМ!$A$34:$A$777,$A57,СВЦЭМ!$B$34:$B$777,G$47)+'СЕТ СН'!$G$11+СВЦЭМ!$D$10+'СЕТ СН'!$G$5-'СЕТ СН'!$G$21</f>
        <v>4207.1991027499998</v>
      </c>
      <c r="H57" s="37">
        <f>SUMIFS(СВЦЭМ!$D$34:$D$777,СВЦЭМ!$A$34:$A$777,$A57,СВЦЭМ!$B$34:$B$777,H$47)+'СЕТ СН'!$G$11+СВЦЭМ!$D$10+'СЕТ СН'!$G$5-'СЕТ СН'!$G$21</f>
        <v>4184.6256802500002</v>
      </c>
      <c r="I57" s="37">
        <f>SUMIFS(СВЦЭМ!$D$34:$D$777,СВЦЭМ!$A$34:$A$777,$A57,СВЦЭМ!$B$34:$B$777,I$47)+'СЕТ СН'!$G$11+СВЦЭМ!$D$10+'СЕТ СН'!$G$5-'СЕТ СН'!$G$21</f>
        <v>4143.4614488400002</v>
      </c>
      <c r="J57" s="37">
        <f>SUMIFS(СВЦЭМ!$D$34:$D$777,СВЦЭМ!$A$34:$A$777,$A57,СВЦЭМ!$B$34:$B$777,J$47)+'СЕТ СН'!$G$11+СВЦЭМ!$D$10+'СЕТ СН'!$G$5-'СЕТ СН'!$G$21</f>
        <v>4106.2132393800002</v>
      </c>
      <c r="K57" s="37">
        <f>SUMIFS(СВЦЭМ!$D$34:$D$777,СВЦЭМ!$A$34:$A$777,$A57,СВЦЭМ!$B$34:$B$777,K$47)+'СЕТ СН'!$G$11+СВЦЭМ!$D$10+'СЕТ СН'!$G$5-'СЕТ СН'!$G$21</f>
        <v>4072.4278802899994</v>
      </c>
      <c r="L57" s="37">
        <f>SUMIFS(СВЦЭМ!$D$34:$D$777,СВЦЭМ!$A$34:$A$777,$A57,СВЦЭМ!$B$34:$B$777,L$47)+'СЕТ СН'!$G$11+СВЦЭМ!$D$10+'СЕТ СН'!$G$5-'СЕТ СН'!$G$21</f>
        <v>4063.5861532799995</v>
      </c>
      <c r="M57" s="37">
        <f>SUMIFS(СВЦЭМ!$D$34:$D$777,СВЦЭМ!$A$34:$A$777,$A57,СВЦЭМ!$B$34:$B$777,M$47)+'СЕТ СН'!$G$11+СВЦЭМ!$D$10+'СЕТ СН'!$G$5-'СЕТ СН'!$G$21</f>
        <v>4059.5533015699998</v>
      </c>
      <c r="N57" s="37">
        <f>SUMIFS(СВЦЭМ!$D$34:$D$777,СВЦЭМ!$A$34:$A$777,$A57,СВЦЭМ!$B$34:$B$777,N$47)+'СЕТ СН'!$G$11+СВЦЭМ!$D$10+'СЕТ СН'!$G$5-'СЕТ СН'!$G$21</f>
        <v>4065.5016453899993</v>
      </c>
      <c r="O57" s="37">
        <f>SUMIFS(СВЦЭМ!$D$34:$D$777,СВЦЭМ!$A$34:$A$777,$A57,СВЦЭМ!$B$34:$B$777,O$47)+'СЕТ СН'!$G$11+СВЦЭМ!$D$10+'СЕТ СН'!$G$5-'СЕТ СН'!$G$21</f>
        <v>4078.4624263800001</v>
      </c>
      <c r="P57" s="37">
        <f>SUMIFS(СВЦЭМ!$D$34:$D$777,СВЦЭМ!$A$34:$A$777,$A57,СВЦЭМ!$B$34:$B$777,P$47)+'СЕТ СН'!$G$11+СВЦЭМ!$D$10+'СЕТ СН'!$G$5-'СЕТ СН'!$G$21</f>
        <v>4082.1237219199998</v>
      </c>
      <c r="Q57" s="37">
        <f>SUMIFS(СВЦЭМ!$D$34:$D$777,СВЦЭМ!$A$34:$A$777,$A57,СВЦЭМ!$B$34:$B$777,Q$47)+'СЕТ СН'!$G$11+СВЦЭМ!$D$10+'СЕТ СН'!$G$5-'СЕТ СН'!$G$21</f>
        <v>4091.0866467000001</v>
      </c>
      <c r="R57" s="37">
        <f>SUMIFS(СВЦЭМ!$D$34:$D$777,СВЦЭМ!$A$34:$A$777,$A57,СВЦЭМ!$B$34:$B$777,R$47)+'СЕТ СН'!$G$11+СВЦЭМ!$D$10+'СЕТ СН'!$G$5-'СЕТ СН'!$G$21</f>
        <v>4103.9196226800004</v>
      </c>
      <c r="S57" s="37">
        <f>SUMIFS(СВЦЭМ!$D$34:$D$777,СВЦЭМ!$A$34:$A$777,$A57,СВЦЭМ!$B$34:$B$777,S$47)+'СЕТ СН'!$G$11+СВЦЭМ!$D$10+'СЕТ СН'!$G$5-'СЕТ СН'!$G$21</f>
        <v>4091.0439726199997</v>
      </c>
      <c r="T57" s="37">
        <f>SUMIFS(СВЦЭМ!$D$34:$D$777,СВЦЭМ!$A$34:$A$777,$A57,СВЦЭМ!$B$34:$B$777,T$47)+'СЕТ СН'!$G$11+СВЦЭМ!$D$10+'СЕТ СН'!$G$5-'СЕТ СН'!$G$21</f>
        <v>4069.1811165799995</v>
      </c>
      <c r="U57" s="37">
        <f>SUMIFS(СВЦЭМ!$D$34:$D$777,СВЦЭМ!$A$34:$A$777,$A57,СВЦЭМ!$B$34:$B$777,U$47)+'СЕТ СН'!$G$11+СВЦЭМ!$D$10+'СЕТ СН'!$G$5-'СЕТ СН'!$G$21</f>
        <v>4056.66762986</v>
      </c>
      <c r="V57" s="37">
        <f>SUMIFS(СВЦЭМ!$D$34:$D$777,СВЦЭМ!$A$34:$A$777,$A57,СВЦЭМ!$B$34:$B$777,V$47)+'СЕТ СН'!$G$11+СВЦЭМ!$D$10+'СЕТ СН'!$G$5-'СЕТ СН'!$G$21</f>
        <v>4065.1711923399994</v>
      </c>
      <c r="W57" s="37">
        <f>SUMIFS(СВЦЭМ!$D$34:$D$777,СВЦЭМ!$A$34:$A$777,$A57,СВЦЭМ!$B$34:$B$777,W$47)+'СЕТ СН'!$G$11+СВЦЭМ!$D$10+'СЕТ СН'!$G$5-'СЕТ СН'!$G$21</f>
        <v>4061.8891342299999</v>
      </c>
      <c r="X57" s="37">
        <f>SUMIFS(СВЦЭМ!$D$34:$D$777,СВЦЭМ!$A$34:$A$777,$A57,СВЦЭМ!$B$34:$B$777,X$47)+'СЕТ СН'!$G$11+СВЦЭМ!$D$10+'СЕТ СН'!$G$5-'СЕТ СН'!$G$21</f>
        <v>4062.1731537599994</v>
      </c>
      <c r="Y57" s="37">
        <f>SUMIFS(СВЦЭМ!$D$34:$D$777,СВЦЭМ!$A$34:$A$777,$A57,СВЦЭМ!$B$34:$B$777,Y$47)+'СЕТ СН'!$G$11+СВЦЭМ!$D$10+'СЕТ СН'!$G$5-'СЕТ СН'!$G$21</f>
        <v>4090.78878691</v>
      </c>
    </row>
    <row r="58" spans="1:25" ht="15.75" x14ac:dyDescent="0.2">
      <c r="A58" s="36">
        <f t="shared" si="1"/>
        <v>43142</v>
      </c>
      <c r="B58" s="37">
        <f>SUMIFS(СВЦЭМ!$D$34:$D$777,СВЦЭМ!$A$34:$A$777,$A58,СВЦЭМ!$B$34:$B$777,B$47)+'СЕТ СН'!$G$11+СВЦЭМ!$D$10+'СЕТ СН'!$G$5-'СЕТ СН'!$G$21</f>
        <v>4089.5615480199999</v>
      </c>
      <c r="C58" s="37">
        <f>SUMIFS(СВЦЭМ!$D$34:$D$777,СВЦЭМ!$A$34:$A$777,$A58,СВЦЭМ!$B$34:$B$777,C$47)+'СЕТ СН'!$G$11+СВЦЭМ!$D$10+'СЕТ СН'!$G$5-'СЕТ СН'!$G$21</f>
        <v>4118.5927291200005</v>
      </c>
      <c r="D58" s="37">
        <f>SUMIFS(СВЦЭМ!$D$34:$D$777,СВЦЭМ!$A$34:$A$777,$A58,СВЦЭМ!$B$34:$B$777,D$47)+'СЕТ СН'!$G$11+СВЦЭМ!$D$10+'СЕТ СН'!$G$5-'СЕТ СН'!$G$21</f>
        <v>4178.1346629200007</v>
      </c>
      <c r="E58" s="37">
        <f>SUMIFS(СВЦЭМ!$D$34:$D$777,СВЦЭМ!$A$34:$A$777,$A58,СВЦЭМ!$B$34:$B$777,E$47)+'СЕТ СН'!$G$11+СВЦЭМ!$D$10+'СЕТ СН'!$G$5-'СЕТ СН'!$G$21</f>
        <v>4194.3605665300001</v>
      </c>
      <c r="F58" s="37">
        <f>SUMIFS(СВЦЭМ!$D$34:$D$777,СВЦЭМ!$A$34:$A$777,$A58,СВЦЭМ!$B$34:$B$777,F$47)+'СЕТ СН'!$G$11+СВЦЭМ!$D$10+'СЕТ СН'!$G$5-'СЕТ СН'!$G$21</f>
        <v>4190.6392648500005</v>
      </c>
      <c r="G58" s="37">
        <f>SUMIFS(СВЦЭМ!$D$34:$D$777,СВЦЭМ!$A$34:$A$777,$A58,СВЦЭМ!$B$34:$B$777,G$47)+'СЕТ СН'!$G$11+СВЦЭМ!$D$10+'СЕТ СН'!$G$5-'СЕТ СН'!$G$21</f>
        <v>4176.0311085399999</v>
      </c>
      <c r="H58" s="37">
        <f>SUMIFS(СВЦЭМ!$D$34:$D$777,СВЦЭМ!$A$34:$A$777,$A58,СВЦЭМ!$B$34:$B$777,H$47)+'СЕТ СН'!$G$11+СВЦЭМ!$D$10+'СЕТ СН'!$G$5-'СЕТ СН'!$G$21</f>
        <v>4158.6922294300002</v>
      </c>
      <c r="I58" s="37">
        <f>SUMIFS(СВЦЭМ!$D$34:$D$777,СВЦЭМ!$A$34:$A$777,$A58,СВЦЭМ!$B$34:$B$777,I$47)+'СЕТ СН'!$G$11+СВЦЭМ!$D$10+'СЕТ СН'!$G$5-'СЕТ СН'!$G$21</f>
        <v>4112.7951086399999</v>
      </c>
      <c r="J58" s="37">
        <f>SUMIFS(СВЦЭМ!$D$34:$D$777,СВЦЭМ!$A$34:$A$777,$A58,СВЦЭМ!$B$34:$B$777,J$47)+'СЕТ СН'!$G$11+СВЦЭМ!$D$10+'СЕТ СН'!$G$5-'СЕТ СН'!$G$21</f>
        <v>4076.25137004</v>
      </c>
      <c r="K58" s="37">
        <f>SUMIFS(СВЦЭМ!$D$34:$D$777,СВЦЭМ!$A$34:$A$777,$A58,СВЦЭМ!$B$34:$B$777,K$47)+'СЕТ СН'!$G$11+СВЦЭМ!$D$10+'СЕТ СН'!$G$5-'СЕТ СН'!$G$21</f>
        <v>4044.9902873999995</v>
      </c>
      <c r="L58" s="37">
        <f>SUMIFS(СВЦЭМ!$D$34:$D$777,СВЦЭМ!$A$34:$A$777,$A58,СВЦЭМ!$B$34:$B$777,L$47)+'СЕТ СН'!$G$11+СВЦЭМ!$D$10+'СЕТ СН'!$G$5-'СЕТ СН'!$G$21</f>
        <v>4036.9643086000001</v>
      </c>
      <c r="M58" s="37">
        <f>SUMIFS(СВЦЭМ!$D$34:$D$777,СВЦЭМ!$A$34:$A$777,$A58,СВЦЭМ!$B$34:$B$777,M$47)+'СЕТ СН'!$G$11+СВЦЭМ!$D$10+'СЕТ СН'!$G$5-'СЕТ СН'!$G$21</f>
        <v>4038.1601697599995</v>
      </c>
      <c r="N58" s="37">
        <f>SUMIFS(СВЦЭМ!$D$34:$D$777,СВЦЭМ!$A$34:$A$777,$A58,СВЦЭМ!$B$34:$B$777,N$47)+'СЕТ СН'!$G$11+СВЦЭМ!$D$10+'СЕТ СН'!$G$5-'СЕТ СН'!$G$21</f>
        <v>4031.1739389499994</v>
      </c>
      <c r="O58" s="37">
        <f>SUMIFS(СВЦЭМ!$D$34:$D$777,СВЦЭМ!$A$34:$A$777,$A58,СВЦЭМ!$B$34:$B$777,O$47)+'СЕТ СН'!$G$11+СВЦЭМ!$D$10+'СЕТ СН'!$G$5-'СЕТ СН'!$G$21</f>
        <v>4027.3682727</v>
      </c>
      <c r="P58" s="37">
        <f>SUMIFS(СВЦЭМ!$D$34:$D$777,СВЦЭМ!$A$34:$A$777,$A58,СВЦЭМ!$B$34:$B$777,P$47)+'СЕТ СН'!$G$11+СВЦЭМ!$D$10+'СЕТ СН'!$G$5-'СЕТ СН'!$G$21</f>
        <v>4033.1352754699997</v>
      </c>
      <c r="Q58" s="37">
        <f>SUMIFS(СВЦЭМ!$D$34:$D$777,СВЦЭМ!$A$34:$A$777,$A58,СВЦЭМ!$B$34:$B$777,Q$47)+'СЕТ СН'!$G$11+СВЦЭМ!$D$10+'СЕТ СН'!$G$5-'СЕТ СН'!$G$21</f>
        <v>4034.2606358199996</v>
      </c>
      <c r="R58" s="37">
        <f>SUMIFS(СВЦЭМ!$D$34:$D$777,СВЦЭМ!$A$34:$A$777,$A58,СВЦЭМ!$B$34:$B$777,R$47)+'СЕТ СН'!$G$11+СВЦЭМ!$D$10+'СЕТ СН'!$G$5-'СЕТ СН'!$G$21</f>
        <v>4034.9422393399996</v>
      </c>
      <c r="S58" s="37">
        <f>SUMIFS(СВЦЭМ!$D$34:$D$777,СВЦЭМ!$A$34:$A$777,$A58,СВЦЭМ!$B$34:$B$777,S$47)+'СЕТ СН'!$G$11+СВЦЭМ!$D$10+'СЕТ СН'!$G$5-'СЕТ СН'!$G$21</f>
        <v>4023.7587502000001</v>
      </c>
      <c r="T58" s="37">
        <f>SUMIFS(СВЦЭМ!$D$34:$D$777,СВЦЭМ!$A$34:$A$777,$A58,СВЦЭМ!$B$34:$B$777,T$47)+'СЕТ СН'!$G$11+СВЦЭМ!$D$10+'СЕТ СН'!$G$5-'СЕТ СН'!$G$21</f>
        <v>4009.9638253500002</v>
      </c>
      <c r="U58" s="37">
        <f>SUMIFS(СВЦЭМ!$D$34:$D$777,СВЦЭМ!$A$34:$A$777,$A58,СВЦЭМ!$B$34:$B$777,U$47)+'СЕТ СН'!$G$11+СВЦЭМ!$D$10+'СЕТ СН'!$G$5-'СЕТ СН'!$G$21</f>
        <v>4012.8700722099998</v>
      </c>
      <c r="V58" s="37">
        <f>SUMIFS(СВЦЭМ!$D$34:$D$777,СВЦЭМ!$A$34:$A$777,$A58,СВЦЭМ!$B$34:$B$777,V$47)+'СЕТ СН'!$G$11+СВЦЭМ!$D$10+'СЕТ СН'!$G$5-'СЕТ СН'!$G$21</f>
        <v>4013.3628355699998</v>
      </c>
      <c r="W58" s="37">
        <f>SUMIFS(СВЦЭМ!$D$34:$D$777,СВЦЭМ!$A$34:$A$777,$A58,СВЦЭМ!$B$34:$B$777,W$47)+'СЕТ СН'!$G$11+СВЦЭМ!$D$10+'СЕТ СН'!$G$5-'СЕТ СН'!$G$21</f>
        <v>4015.6433989599996</v>
      </c>
      <c r="X58" s="37">
        <f>SUMIFS(СВЦЭМ!$D$34:$D$777,СВЦЭМ!$A$34:$A$777,$A58,СВЦЭМ!$B$34:$B$777,X$47)+'СЕТ СН'!$G$11+СВЦЭМ!$D$10+'СЕТ СН'!$G$5-'СЕТ СН'!$G$21</f>
        <v>4013.0043919599998</v>
      </c>
      <c r="Y58" s="37">
        <f>SUMIFS(СВЦЭМ!$D$34:$D$777,СВЦЭМ!$A$34:$A$777,$A58,СВЦЭМ!$B$34:$B$777,Y$47)+'СЕТ СН'!$G$11+СВЦЭМ!$D$10+'СЕТ СН'!$G$5-'СЕТ СН'!$G$21</f>
        <v>4028.3699404999993</v>
      </c>
    </row>
    <row r="59" spans="1:25" ht="15.75" x14ac:dyDescent="0.2">
      <c r="A59" s="36">
        <f t="shared" si="1"/>
        <v>43143</v>
      </c>
      <c r="B59" s="37">
        <f>SUMIFS(СВЦЭМ!$D$34:$D$777,СВЦЭМ!$A$34:$A$777,$A59,СВЦЭМ!$B$34:$B$777,B$47)+'СЕТ СН'!$G$11+СВЦЭМ!$D$10+'СЕТ СН'!$G$5-'СЕТ СН'!$G$21</f>
        <v>4139.2527084100002</v>
      </c>
      <c r="C59" s="37">
        <f>SUMIFS(СВЦЭМ!$D$34:$D$777,СВЦЭМ!$A$34:$A$777,$A59,СВЦЭМ!$B$34:$B$777,C$47)+'СЕТ СН'!$G$11+СВЦЭМ!$D$10+'СЕТ СН'!$G$5-'СЕТ СН'!$G$21</f>
        <v>4165.5554465100004</v>
      </c>
      <c r="D59" s="37">
        <f>SUMIFS(СВЦЭМ!$D$34:$D$777,СВЦЭМ!$A$34:$A$777,$A59,СВЦЭМ!$B$34:$B$777,D$47)+'СЕТ СН'!$G$11+СВЦЭМ!$D$10+'СЕТ СН'!$G$5-'СЕТ СН'!$G$21</f>
        <v>4221.2164534200001</v>
      </c>
      <c r="E59" s="37">
        <f>SUMIFS(СВЦЭМ!$D$34:$D$777,СВЦЭМ!$A$34:$A$777,$A59,СВЦЭМ!$B$34:$B$777,E$47)+'СЕТ СН'!$G$11+СВЦЭМ!$D$10+'СЕТ СН'!$G$5-'СЕТ СН'!$G$21</f>
        <v>4230.5535157100003</v>
      </c>
      <c r="F59" s="37">
        <f>SUMIFS(СВЦЭМ!$D$34:$D$777,СВЦЭМ!$A$34:$A$777,$A59,СВЦЭМ!$B$34:$B$777,F$47)+'СЕТ СН'!$G$11+СВЦЭМ!$D$10+'СЕТ СН'!$G$5-'СЕТ СН'!$G$21</f>
        <v>4224.4299067100001</v>
      </c>
      <c r="G59" s="37">
        <f>SUMIFS(СВЦЭМ!$D$34:$D$777,СВЦЭМ!$A$34:$A$777,$A59,СВЦЭМ!$B$34:$B$777,G$47)+'СЕТ СН'!$G$11+СВЦЭМ!$D$10+'СЕТ СН'!$G$5-'СЕТ СН'!$G$21</f>
        <v>4206.0132315700002</v>
      </c>
      <c r="H59" s="37">
        <f>SUMIFS(СВЦЭМ!$D$34:$D$777,СВЦЭМ!$A$34:$A$777,$A59,СВЦЭМ!$B$34:$B$777,H$47)+'СЕТ СН'!$G$11+СВЦЭМ!$D$10+'СЕТ СН'!$G$5-'СЕТ СН'!$G$21</f>
        <v>4163.6695199800006</v>
      </c>
      <c r="I59" s="37">
        <f>SUMIFS(СВЦЭМ!$D$34:$D$777,СВЦЭМ!$A$34:$A$777,$A59,СВЦЭМ!$B$34:$B$777,I$47)+'СЕТ СН'!$G$11+СВЦЭМ!$D$10+'СЕТ СН'!$G$5-'СЕТ СН'!$G$21</f>
        <v>4107.1270291000001</v>
      </c>
      <c r="J59" s="37">
        <f>SUMIFS(СВЦЭМ!$D$34:$D$777,СВЦЭМ!$A$34:$A$777,$A59,СВЦЭМ!$B$34:$B$777,J$47)+'СЕТ СН'!$G$11+СВЦЭМ!$D$10+'СЕТ СН'!$G$5-'СЕТ СН'!$G$21</f>
        <v>4104.6853687000003</v>
      </c>
      <c r="K59" s="37">
        <f>SUMIFS(СВЦЭМ!$D$34:$D$777,СВЦЭМ!$A$34:$A$777,$A59,СВЦЭМ!$B$34:$B$777,K$47)+'СЕТ СН'!$G$11+СВЦЭМ!$D$10+'СЕТ СН'!$G$5-'СЕТ СН'!$G$21</f>
        <v>4098.1502221400006</v>
      </c>
      <c r="L59" s="37">
        <f>SUMIFS(СВЦЭМ!$D$34:$D$777,СВЦЭМ!$A$34:$A$777,$A59,СВЦЭМ!$B$34:$B$777,L$47)+'СЕТ СН'!$G$11+СВЦЭМ!$D$10+'СЕТ СН'!$G$5-'СЕТ СН'!$G$21</f>
        <v>4096.2245849700003</v>
      </c>
      <c r="M59" s="37">
        <f>SUMIFS(СВЦЭМ!$D$34:$D$777,СВЦЭМ!$A$34:$A$777,$A59,СВЦЭМ!$B$34:$B$777,M$47)+'СЕТ СН'!$G$11+СВЦЭМ!$D$10+'СЕТ СН'!$G$5-'СЕТ СН'!$G$21</f>
        <v>4100.2471031800005</v>
      </c>
      <c r="N59" s="37">
        <f>SUMIFS(СВЦЭМ!$D$34:$D$777,СВЦЭМ!$A$34:$A$777,$A59,СВЦЭМ!$B$34:$B$777,N$47)+'СЕТ СН'!$G$11+СВЦЭМ!$D$10+'СЕТ СН'!$G$5-'СЕТ СН'!$G$21</f>
        <v>4096.98726463</v>
      </c>
      <c r="O59" s="37">
        <f>SUMIFS(СВЦЭМ!$D$34:$D$777,СВЦЭМ!$A$34:$A$777,$A59,СВЦЭМ!$B$34:$B$777,O$47)+'СЕТ СН'!$G$11+СВЦЭМ!$D$10+'СЕТ СН'!$G$5-'СЕТ СН'!$G$21</f>
        <v>4096.3159501</v>
      </c>
      <c r="P59" s="37">
        <f>SUMIFS(СВЦЭМ!$D$34:$D$777,СВЦЭМ!$A$34:$A$777,$A59,СВЦЭМ!$B$34:$B$777,P$47)+'СЕТ СН'!$G$11+СВЦЭМ!$D$10+'СЕТ СН'!$G$5-'СЕТ СН'!$G$21</f>
        <v>4099.6523571000007</v>
      </c>
      <c r="Q59" s="37">
        <f>SUMIFS(СВЦЭМ!$D$34:$D$777,СВЦЭМ!$A$34:$A$777,$A59,СВЦЭМ!$B$34:$B$777,Q$47)+'СЕТ СН'!$G$11+СВЦЭМ!$D$10+'СЕТ СН'!$G$5-'СЕТ СН'!$G$21</f>
        <v>4099.12207373</v>
      </c>
      <c r="R59" s="37">
        <f>SUMIFS(СВЦЭМ!$D$34:$D$777,СВЦЭМ!$A$34:$A$777,$A59,СВЦЭМ!$B$34:$B$777,R$47)+'СЕТ СН'!$G$11+СВЦЭМ!$D$10+'СЕТ СН'!$G$5-'СЕТ СН'!$G$21</f>
        <v>4128.4704517</v>
      </c>
      <c r="S59" s="37">
        <f>SUMIFS(СВЦЭМ!$D$34:$D$777,СВЦЭМ!$A$34:$A$777,$A59,СВЦЭМ!$B$34:$B$777,S$47)+'СЕТ СН'!$G$11+СВЦЭМ!$D$10+'СЕТ СН'!$G$5-'СЕТ СН'!$G$21</f>
        <v>4143.0457292600004</v>
      </c>
      <c r="T59" s="37">
        <f>SUMIFS(СВЦЭМ!$D$34:$D$777,СВЦЭМ!$A$34:$A$777,$A59,СВЦЭМ!$B$34:$B$777,T$47)+'СЕТ СН'!$G$11+СВЦЭМ!$D$10+'СЕТ СН'!$G$5-'СЕТ СН'!$G$21</f>
        <v>4101.3795565999999</v>
      </c>
      <c r="U59" s="37">
        <f>SUMIFS(СВЦЭМ!$D$34:$D$777,СВЦЭМ!$A$34:$A$777,$A59,СВЦЭМ!$B$34:$B$777,U$47)+'СЕТ СН'!$G$11+СВЦЭМ!$D$10+'СЕТ СН'!$G$5-'СЕТ СН'!$G$21</f>
        <v>4089.68806103</v>
      </c>
      <c r="V59" s="37">
        <f>SUMIFS(СВЦЭМ!$D$34:$D$777,СВЦЭМ!$A$34:$A$777,$A59,СВЦЭМ!$B$34:$B$777,V$47)+'СЕТ СН'!$G$11+СВЦЭМ!$D$10+'СЕТ СН'!$G$5-'СЕТ СН'!$G$21</f>
        <v>4091.6615767199996</v>
      </c>
      <c r="W59" s="37">
        <f>SUMIFS(СВЦЭМ!$D$34:$D$777,СВЦЭМ!$A$34:$A$777,$A59,СВЦЭМ!$B$34:$B$777,W$47)+'СЕТ СН'!$G$11+СВЦЭМ!$D$10+'СЕТ СН'!$G$5-'СЕТ СН'!$G$21</f>
        <v>4095.5258761600003</v>
      </c>
      <c r="X59" s="37">
        <f>SUMIFS(СВЦЭМ!$D$34:$D$777,СВЦЭМ!$A$34:$A$777,$A59,СВЦЭМ!$B$34:$B$777,X$47)+'СЕТ СН'!$G$11+СВЦЭМ!$D$10+'СЕТ СН'!$G$5-'СЕТ СН'!$G$21</f>
        <v>4097.4501259300005</v>
      </c>
      <c r="Y59" s="37">
        <f>SUMIFS(СВЦЭМ!$D$34:$D$777,СВЦЭМ!$A$34:$A$777,$A59,СВЦЭМ!$B$34:$B$777,Y$47)+'СЕТ СН'!$G$11+СВЦЭМ!$D$10+'СЕТ СН'!$G$5-'СЕТ СН'!$G$21</f>
        <v>4124.0987164600001</v>
      </c>
    </row>
    <row r="60" spans="1:25" ht="15.75" x14ac:dyDescent="0.2">
      <c r="A60" s="36">
        <f t="shared" si="1"/>
        <v>43144</v>
      </c>
      <c r="B60" s="37">
        <f>SUMIFS(СВЦЭМ!$D$34:$D$777,СВЦЭМ!$A$34:$A$777,$A60,СВЦЭМ!$B$34:$B$777,B$47)+'СЕТ СН'!$G$11+СВЦЭМ!$D$10+'СЕТ СН'!$G$5-'СЕТ СН'!$G$21</f>
        <v>4122.7506241700003</v>
      </c>
      <c r="C60" s="37">
        <f>SUMIFS(СВЦЭМ!$D$34:$D$777,СВЦЭМ!$A$34:$A$777,$A60,СВЦЭМ!$B$34:$B$777,C$47)+'СЕТ СН'!$G$11+СВЦЭМ!$D$10+'СЕТ СН'!$G$5-'СЕТ СН'!$G$21</f>
        <v>4155.43654599</v>
      </c>
      <c r="D60" s="37">
        <f>SUMIFS(СВЦЭМ!$D$34:$D$777,СВЦЭМ!$A$34:$A$777,$A60,СВЦЭМ!$B$34:$B$777,D$47)+'СЕТ СН'!$G$11+СВЦЭМ!$D$10+'СЕТ СН'!$G$5-'СЕТ СН'!$G$21</f>
        <v>4217.5128157099998</v>
      </c>
      <c r="E60" s="37">
        <f>SUMIFS(СВЦЭМ!$D$34:$D$777,СВЦЭМ!$A$34:$A$777,$A60,СВЦЭМ!$B$34:$B$777,E$47)+'СЕТ СН'!$G$11+СВЦЭМ!$D$10+'СЕТ СН'!$G$5-'СЕТ СН'!$G$21</f>
        <v>4236.7742793400002</v>
      </c>
      <c r="F60" s="37">
        <f>SUMIFS(СВЦЭМ!$D$34:$D$777,СВЦЭМ!$A$34:$A$777,$A60,СВЦЭМ!$B$34:$B$777,F$47)+'СЕТ СН'!$G$11+СВЦЭМ!$D$10+'СЕТ СН'!$G$5-'СЕТ СН'!$G$21</f>
        <v>4223.48523871</v>
      </c>
      <c r="G60" s="37">
        <f>SUMIFS(СВЦЭМ!$D$34:$D$777,СВЦЭМ!$A$34:$A$777,$A60,СВЦЭМ!$B$34:$B$777,G$47)+'СЕТ СН'!$G$11+СВЦЭМ!$D$10+'СЕТ СН'!$G$5-'СЕТ СН'!$G$21</f>
        <v>4202.4827945699999</v>
      </c>
      <c r="H60" s="37">
        <f>SUMIFS(СВЦЭМ!$D$34:$D$777,СВЦЭМ!$A$34:$A$777,$A60,СВЦЭМ!$B$34:$B$777,H$47)+'СЕТ СН'!$G$11+СВЦЭМ!$D$10+'СЕТ СН'!$G$5-'СЕТ СН'!$G$21</f>
        <v>4145.5393247400007</v>
      </c>
      <c r="I60" s="37">
        <f>SUMIFS(СВЦЭМ!$D$34:$D$777,СВЦЭМ!$A$34:$A$777,$A60,СВЦЭМ!$B$34:$B$777,I$47)+'СЕТ СН'!$G$11+СВЦЭМ!$D$10+'СЕТ СН'!$G$5-'СЕТ СН'!$G$21</f>
        <v>4078.5515772399999</v>
      </c>
      <c r="J60" s="37">
        <f>SUMIFS(СВЦЭМ!$D$34:$D$777,СВЦЭМ!$A$34:$A$777,$A60,СВЦЭМ!$B$34:$B$777,J$47)+'СЕТ СН'!$G$11+СВЦЭМ!$D$10+'СЕТ СН'!$G$5-'СЕТ СН'!$G$21</f>
        <v>4100.73927379</v>
      </c>
      <c r="K60" s="37">
        <f>SUMIFS(СВЦЭМ!$D$34:$D$777,СВЦЭМ!$A$34:$A$777,$A60,СВЦЭМ!$B$34:$B$777,K$47)+'СЕТ СН'!$G$11+СВЦЭМ!$D$10+'СЕТ СН'!$G$5-'СЕТ СН'!$G$21</f>
        <v>4089.7448262699995</v>
      </c>
      <c r="L60" s="37">
        <f>SUMIFS(СВЦЭМ!$D$34:$D$777,СВЦЭМ!$A$34:$A$777,$A60,СВЦЭМ!$B$34:$B$777,L$47)+'СЕТ СН'!$G$11+СВЦЭМ!$D$10+'СЕТ СН'!$G$5-'СЕТ СН'!$G$21</f>
        <v>4082.4638671999996</v>
      </c>
      <c r="M60" s="37">
        <f>SUMIFS(СВЦЭМ!$D$34:$D$777,СВЦЭМ!$A$34:$A$777,$A60,СВЦЭМ!$B$34:$B$777,M$47)+'СЕТ СН'!$G$11+СВЦЭМ!$D$10+'СЕТ СН'!$G$5-'СЕТ СН'!$G$21</f>
        <v>4085.7223100899996</v>
      </c>
      <c r="N60" s="37">
        <f>SUMIFS(СВЦЭМ!$D$34:$D$777,СВЦЭМ!$A$34:$A$777,$A60,СВЦЭМ!$B$34:$B$777,N$47)+'СЕТ СН'!$G$11+СВЦЭМ!$D$10+'СЕТ СН'!$G$5-'СЕТ СН'!$G$21</f>
        <v>4087.6914547699994</v>
      </c>
      <c r="O60" s="37">
        <f>SUMIFS(СВЦЭМ!$D$34:$D$777,СВЦЭМ!$A$34:$A$777,$A60,СВЦЭМ!$B$34:$B$777,O$47)+'СЕТ СН'!$G$11+СВЦЭМ!$D$10+'СЕТ СН'!$G$5-'СЕТ СН'!$G$21</f>
        <v>4076.8621712899999</v>
      </c>
      <c r="P60" s="37">
        <f>SUMIFS(СВЦЭМ!$D$34:$D$777,СВЦЭМ!$A$34:$A$777,$A60,СВЦЭМ!$B$34:$B$777,P$47)+'СЕТ СН'!$G$11+СВЦЭМ!$D$10+'СЕТ СН'!$G$5-'СЕТ СН'!$G$21</f>
        <v>4094.9579246399994</v>
      </c>
      <c r="Q60" s="37">
        <f>SUMIFS(СВЦЭМ!$D$34:$D$777,СВЦЭМ!$A$34:$A$777,$A60,СВЦЭМ!$B$34:$B$777,Q$47)+'СЕТ СН'!$G$11+СВЦЭМ!$D$10+'СЕТ СН'!$G$5-'СЕТ СН'!$G$21</f>
        <v>4115.7690777400003</v>
      </c>
      <c r="R60" s="37">
        <f>SUMIFS(СВЦЭМ!$D$34:$D$777,СВЦЭМ!$A$34:$A$777,$A60,СВЦЭМ!$B$34:$B$777,R$47)+'СЕТ СН'!$G$11+СВЦЭМ!$D$10+'СЕТ СН'!$G$5-'СЕТ СН'!$G$21</f>
        <v>4124.8763848899998</v>
      </c>
      <c r="S60" s="37">
        <f>SUMIFS(СВЦЭМ!$D$34:$D$777,СВЦЭМ!$A$34:$A$777,$A60,СВЦЭМ!$B$34:$B$777,S$47)+'СЕТ СН'!$G$11+СВЦЭМ!$D$10+'СЕТ СН'!$G$5-'СЕТ СН'!$G$21</f>
        <v>4103.3044863300001</v>
      </c>
      <c r="T60" s="37">
        <f>SUMIFS(СВЦЭМ!$D$34:$D$777,СВЦЭМ!$A$34:$A$777,$A60,СВЦЭМ!$B$34:$B$777,T$47)+'СЕТ СН'!$G$11+СВЦЭМ!$D$10+'СЕТ СН'!$G$5-'СЕТ СН'!$G$21</f>
        <v>4085.6131171699994</v>
      </c>
      <c r="U60" s="37">
        <f>SUMIFS(СВЦЭМ!$D$34:$D$777,СВЦЭМ!$A$34:$A$777,$A60,СВЦЭМ!$B$34:$B$777,U$47)+'СЕТ СН'!$G$11+СВЦЭМ!$D$10+'СЕТ СН'!$G$5-'СЕТ СН'!$G$21</f>
        <v>4082.9015946799996</v>
      </c>
      <c r="V60" s="37">
        <f>SUMIFS(СВЦЭМ!$D$34:$D$777,СВЦЭМ!$A$34:$A$777,$A60,СВЦЭМ!$B$34:$B$777,V$47)+'СЕТ СН'!$G$11+СВЦЭМ!$D$10+'СЕТ СН'!$G$5-'СЕТ СН'!$G$21</f>
        <v>4092.3980621999995</v>
      </c>
      <c r="W60" s="37">
        <f>SUMIFS(СВЦЭМ!$D$34:$D$777,СВЦЭМ!$A$34:$A$777,$A60,СВЦЭМ!$B$34:$B$777,W$47)+'СЕТ СН'!$G$11+СВЦЭМ!$D$10+'СЕТ СН'!$G$5-'СЕТ СН'!$G$21</f>
        <v>4099.6701760599999</v>
      </c>
      <c r="X60" s="37">
        <f>SUMIFS(СВЦЭМ!$D$34:$D$777,СВЦЭМ!$A$34:$A$777,$A60,СВЦЭМ!$B$34:$B$777,X$47)+'СЕТ СН'!$G$11+СВЦЭМ!$D$10+'СЕТ СН'!$G$5-'СЕТ СН'!$G$21</f>
        <v>4110.8536089600002</v>
      </c>
      <c r="Y60" s="37">
        <f>SUMIFS(СВЦЭМ!$D$34:$D$777,СВЦЭМ!$A$34:$A$777,$A60,СВЦЭМ!$B$34:$B$777,Y$47)+'СЕТ СН'!$G$11+СВЦЭМ!$D$10+'СЕТ СН'!$G$5-'СЕТ СН'!$G$21</f>
        <v>4155.5605587300006</v>
      </c>
    </row>
    <row r="61" spans="1:25" ht="15.75" x14ac:dyDescent="0.2">
      <c r="A61" s="36">
        <f t="shared" si="1"/>
        <v>43145</v>
      </c>
      <c r="B61" s="37">
        <f>SUMIFS(СВЦЭМ!$D$34:$D$777,СВЦЭМ!$A$34:$A$777,$A61,СВЦЭМ!$B$34:$B$777,B$47)+'СЕТ СН'!$G$11+СВЦЭМ!$D$10+'СЕТ СН'!$G$5-'СЕТ СН'!$G$21</f>
        <v>4157.7414921600002</v>
      </c>
      <c r="C61" s="37">
        <f>SUMIFS(СВЦЭМ!$D$34:$D$777,СВЦЭМ!$A$34:$A$777,$A61,СВЦЭМ!$B$34:$B$777,C$47)+'СЕТ СН'!$G$11+СВЦЭМ!$D$10+'СЕТ СН'!$G$5-'СЕТ СН'!$G$21</f>
        <v>4170.0804272900004</v>
      </c>
      <c r="D61" s="37">
        <f>SUMIFS(СВЦЭМ!$D$34:$D$777,СВЦЭМ!$A$34:$A$777,$A61,СВЦЭМ!$B$34:$B$777,D$47)+'СЕТ СН'!$G$11+СВЦЭМ!$D$10+'СЕТ СН'!$G$5-'СЕТ СН'!$G$21</f>
        <v>4211.2592004300004</v>
      </c>
      <c r="E61" s="37">
        <f>SUMIFS(СВЦЭМ!$D$34:$D$777,СВЦЭМ!$A$34:$A$777,$A61,СВЦЭМ!$B$34:$B$777,E$47)+'СЕТ СН'!$G$11+СВЦЭМ!$D$10+'СЕТ СН'!$G$5-'СЕТ СН'!$G$21</f>
        <v>4214.0651902700001</v>
      </c>
      <c r="F61" s="37">
        <f>SUMIFS(СВЦЭМ!$D$34:$D$777,СВЦЭМ!$A$34:$A$777,$A61,СВЦЭМ!$B$34:$B$777,F$47)+'СЕТ СН'!$G$11+СВЦЭМ!$D$10+'СЕТ СН'!$G$5-'СЕТ СН'!$G$21</f>
        <v>4218.7834543300005</v>
      </c>
      <c r="G61" s="37">
        <f>SUMIFS(СВЦЭМ!$D$34:$D$777,СВЦЭМ!$A$34:$A$777,$A61,СВЦЭМ!$B$34:$B$777,G$47)+'СЕТ СН'!$G$11+СВЦЭМ!$D$10+'СЕТ СН'!$G$5-'СЕТ СН'!$G$21</f>
        <v>4209.4138624100005</v>
      </c>
      <c r="H61" s="37">
        <f>SUMIFS(СВЦЭМ!$D$34:$D$777,СВЦЭМ!$A$34:$A$777,$A61,СВЦЭМ!$B$34:$B$777,H$47)+'СЕТ СН'!$G$11+СВЦЭМ!$D$10+'СЕТ СН'!$G$5-'СЕТ СН'!$G$21</f>
        <v>4169.1051886000005</v>
      </c>
      <c r="I61" s="37">
        <f>SUMIFS(СВЦЭМ!$D$34:$D$777,СВЦЭМ!$A$34:$A$777,$A61,СВЦЭМ!$B$34:$B$777,I$47)+'СЕТ СН'!$G$11+СВЦЭМ!$D$10+'СЕТ СН'!$G$5-'СЕТ СН'!$G$21</f>
        <v>4075.5832931999998</v>
      </c>
      <c r="J61" s="37">
        <f>SUMIFS(СВЦЭМ!$D$34:$D$777,СВЦЭМ!$A$34:$A$777,$A61,СВЦЭМ!$B$34:$B$777,J$47)+'СЕТ СН'!$G$11+СВЦЭМ!$D$10+'СЕТ СН'!$G$5-'СЕТ СН'!$G$21</f>
        <v>4069.07244924</v>
      </c>
      <c r="K61" s="37">
        <f>SUMIFS(СВЦЭМ!$D$34:$D$777,СВЦЭМ!$A$34:$A$777,$A61,СВЦЭМ!$B$34:$B$777,K$47)+'СЕТ СН'!$G$11+СВЦЭМ!$D$10+'СЕТ СН'!$G$5-'СЕТ СН'!$G$21</f>
        <v>4053.7615513099995</v>
      </c>
      <c r="L61" s="37">
        <f>SUMIFS(СВЦЭМ!$D$34:$D$777,СВЦЭМ!$A$34:$A$777,$A61,СВЦЭМ!$B$34:$B$777,L$47)+'СЕТ СН'!$G$11+СВЦЭМ!$D$10+'СЕТ СН'!$G$5-'СЕТ СН'!$G$21</f>
        <v>4043.9958631199993</v>
      </c>
      <c r="M61" s="37">
        <f>SUMIFS(СВЦЭМ!$D$34:$D$777,СВЦЭМ!$A$34:$A$777,$A61,СВЦЭМ!$B$34:$B$777,M$47)+'СЕТ СН'!$G$11+СВЦЭМ!$D$10+'СЕТ СН'!$G$5-'СЕТ СН'!$G$21</f>
        <v>4047.9886464400001</v>
      </c>
      <c r="N61" s="37">
        <f>SUMIFS(СВЦЭМ!$D$34:$D$777,СВЦЭМ!$A$34:$A$777,$A61,СВЦЭМ!$B$34:$B$777,N$47)+'СЕТ СН'!$G$11+СВЦЭМ!$D$10+'СЕТ СН'!$G$5-'СЕТ СН'!$G$21</f>
        <v>4061.5454115799998</v>
      </c>
      <c r="O61" s="37">
        <f>SUMIFS(СВЦЭМ!$D$34:$D$777,СВЦЭМ!$A$34:$A$777,$A61,СВЦЭМ!$B$34:$B$777,O$47)+'СЕТ СН'!$G$11+СВЦЭМ!$D$10+'СЕТ СН'!$G$5-'СЕТ СН'!$G$21</f>
        <v>4068.6314007799997</v>
      </c>
      <c r="P61" s="37">
        <f>SUMIFS(СВЦЭМ!$D$34:$D$777,СВЦЭМ!$A$34:$A$777,$A61,СВЦЭМ!$B$34:$B$777,P$47)+'СЕТ СН'!$G$11+СВЦЭМ!$D$10+'СЕТ СН'!$G$5-'СЕТ СН'!$G$21</f>
        <v>4088.6047279899999</v>
      </c>
      <c r="Q61" s="37">
        <f>SUMIFS(СВЦЭМ!$D$34:$D$777,СВЦЭМ!$A$34:$A$777,$A61,СВЦЭМ!$B$34:$B$777,Q$47)+'СЕТ СН'!$G$11+СВЦЭМ!$D$10+'СЕТ СН'!$G$5-'СЕТ СН'!$G$21</f>
        <v>4102.19634658</v>
      </c>
      <c r="R61" s="37">
        <f>SUMIFS(СВЦЭМ!$D$34:$D$777,СВЦЭМ!$A$34:$A$777,$A61,СВЦЭМ!$B$34:$B$777,R$47)+'СЕТ СН'!$G$11+СВЦЭМ!$D$10+'СЕТ СН'!$G$5-'СЕТ СН'!$G$21</f>
        <v>4112.2264702100001</v>
      </c>
      <c r="S61" s="37">
        <f>SUMIFS(СВЦЭМ!$D$34:$D$777,СВЦЭМ!$A$34:$A$777,$A61,СВЦЭМ!$B$34:$B$777,S$47)+'СЕТ СН'!$G$11+СВЦЭМ!$D$10+'СЕТ СН'!$G$5-'СЕТ СН'!$G$21</f>
        <v>4091.9415110999994</v>
      </c>
      <c r="T61" s="37">
        <f>SUMIFS(СВЦЭМ!$D$34:$D$777,СВЦЭМ!$A$34:$A$777,$A61,СВЦЭМ!$B$34:$B$777,T$47)+'СЕТ СН'!$G$11+СВЦЭМ!$D$10+'СЕТ СН'!$G$5-'СЕТ СН'!$G$21</f>
        <v>4057.1296273599996</v>
      </c>
      <c r="U61" s="37">
        <f>SUMIFS(СВЦЭМ!$D$34:$D$777,СВЦЭМ!$A$34:$A$777,$A61,СВЦЭМ!$B$34:$B$777,U$47)+'СЕТ СН'!$G$11+СВЦЭМ!$D$10+'СЕТ СН'!$G$5-'СЕТ СН'!$G$21</f>
        <v>4049.4414175899997</v>
      </c>
      <c r="V61" s="37">
        <f>SUMIFS(СВЦЭМ!$D$34:$D$777,СВЦЭМ!$A$34:$A$777,$A61,СВЦЭМ!$B$34:$B$777,V$47)+'СЕТ СН'!$G$11+СВЦЭМ!$D$10+'СЕТ СН'!$G$5-'СЕТ СН'!$G$21</f>
        <v>4058.7616656199993</v>
      </c>
      <c r="W61" s="37">
        <f>SUMIFS(СВЦЭМ!$D$34:$D$777,СВЦЭМ!$A$34:$A$777,$A61,СВЦЭМ!$B$34:$B$777,W$47)+'СЕТ СН'!$G$11+СВЦЭМ!$D$10+'СЕТ СН'!$G$5-'СЕТ СН'!$G$21</f>
        <v>4065.3448692500001</v>
      </c>
      <c r="X61" s="37">
        <f>SUMIFS(СВЦЭМ!$D$34:$D$777,СВЦЭМ!$A$34:$A$777,$A61,СВЦЭМ!$B$34:$B$777,X$47)+'СЕТ СН'!$G$11+СВЦЭМ!$D$10+'СЕТ СН'!$G$5-'СЕТ СН'!$G$21</f>
        <v>4107.0972986400002</v>
      </c>
      <c r="Y61" s="37">
        <f>SUMIFS(СВЦЭМ!$D$34:$D$777,СВЦЭМ!$A$34:$A$777,$A61,СВЦЭМ!$B$34:$B$777,Y$47)+'СЕТ СН'!$G$11+СВЦЭМ!$D$10+'СЕТ СН'!$G$5-'СЕТ СН'!$G$21</f>
        <v>4148.8322918000003</v>
      </c>
    </row>
    <row r="62" spans="1:25" ht="15.75" x14ac:dyDescent="0.2">
      <c r="A62" s="36">
        <f t="shared" si="1"/>
        <v>43146</v>
      </c>
      <c r="B62" s="37">
        <f>SUMIFS(СВЦЭМ!$D$34:$D$777,СВЦЭМ!$A$34:$A$777,$A62,СВЦЭМ!$B$34:$B$777,B$47)+'СЕТ СН'!$G$11+СВЦЭМ!$D$10+'СЕТ СН'!$G$5-'СЕТ СН'!$G$21</f>
        <v>4148.3037177000006</v>
      </c>
      <c r="C62" s="37">
        <f>SUMIFS(СВЦЭМ!$D$34:$D$777,СВЦЭМ!$A$34:$A$777,$A62,СВЦЭМ!$B$34:$B$777,C$47)+'СЕТ СН'!$G$11+СВЦЭМ!$D$10+'СЕТ СН'!$G$5-'СЕТ СН'!$G$21</f>
        <v>4182.8094292599999</v>
      </c>
      <c r="D62" s="37">
        <f>SUMIFS(СВЦЭМ!$D$34:$D$777,СВЦЭМ!$A$34:$A$777,$A62,СВЦЭМ!$B$34:$B$777,D$47)+'СЕТ СН'!$G$11+СВЦЭМ!$D$10+'СЕТ СН'!$G$5-'СЕТ СН'!$G$21</f>
        <v>4234.79788998</v>
      </c>
      <c r="E62" s="37">
        <f>SUMIFS(СВЦЭМ!$D$34:$D$777,СВЦЭМ!$A$34:$A$777,$A62,СВЦЭМ!$B$34:$B$777,E$47)+'СЕТ СН'!$G$11+СВЦЭМ!$D$10+'СЕТ СН'!$G$5-'СЕТ СН'!$G$21</f>
        <v>4232.0905546900003</v>
      </c>
      <c r="F62" s="37">
        <f>SUMIFS(СВЦЭМ!$D$34:$D$777,СВЦЭМ!$A$34:$A$777,$A62,СВЦЭМ!$B$34:$B$777,F$47)+'СЕТ СН'!$G$11+СВЦЭМ!$D$10+'СЕТ СН'!$G$5-'СЕТ СН'!$G$21</f>
        <v>4232.5205678800003</v>
      </c>
      <c r="G62" s="37">
        <f>SUMIFS(СВЦЭМ!$D$34:$D$777,СВЦЭМ!$A$34:$A$777,$A62,СВЦЭМ!$B$34:$B$777,G$47)+'СЕТ СН'!$G$11+СВЦЭМ!$D$10+'СЕТ СН'!$G$5-'СЕТ СН'!$G$21</f>
        <v>4224.4821215500006</v>
      </c>
      <c r="H62" s="37">
        <f>SUMIFS(СВЦЭМ!$D$34:$D$777,СВЦЭМ!$A$34:$A$777,$A62,СВЦЭМ!$B$34:$B$777,H$47)+'СЕТ СН'!$G$11+СВЦЭМ!$D$10+'СЕТ СН'!$G$5-'СЕТ СН'!$G$21</f>
        <v>4159.1610121499998</v>
      </c>
      <c r="I62" s="37">
        <f>SUMIFS(СВЦЭМ!$D$34:$D$777,СВЦЭМ!$A$34:$A$777,$A62,СВЦЭМ!$B$34:$B$777,I$47)+'СЕТ СН'!$G$11+СВЦЭМ!$D$10+'СЕТ СН'!$G$5-'СЕТ СН'!$G$21</f>
        <v>4079.6434332599997</v>
      </c>
      <c r="J62" s="37">
        <f>SUMIFS(СВЦЭМ!$D$34:$D$777,СВЦЭМ!$A$34:$A$777,$A62,СВЦЭМ!$B$34:$B$777,J$47)+'СЕТ СН'!$G$11+СВЦЭМ!$D$10+'СЕТ СН'!$G$5-'СЕТ СН'!$G$21</f>
        <v>4068.9182252799997</v>
      </c>
      <c r="K62" s="37">
        <f>SUMIFS(СВЦЭМ!$D$34:$D$777,СВЦЭМ!$A$34:$A$777,$A62,СВЦЭМ!$B$34:$B$777,K$47)+'СЕТ СН'!$G$11+СВЦЭМ!$D$10+'СЕТ СН'!$G$5-'СЕТ СН'!$G$21</f>
        <v>4053.1525880100003</v>
      </c>
      <c r="L62" s="37">
        <f>SUMIFS(СВЦЭМ!$D$34:$D$777,СВЦЭМ!$A$34:$A$777,$A62,СВЦЭМ!$B$34:$B$777,L$47)+'СЕТ СН'!$G$11+СВЦЭМ!$D$10+'СЕТ СН'!$G$5-'СЕТ СН'!$G$21</f>
        <v>4046.6739055900002</v>
      </c>
      <c r="M62" s="37">
        <f>SUMIFS(СВЦЭМ!$D$34:$D$777,СВЦЭМ!$A$34:$A$777,$A62,СВЦЭМ!$B$34:$B$777,M$47)+'СЕТ СН'!$G$11+СВЦЭМ!$D$10+'СЕТ СН'!$G$5-'СЕТ СН'!$G$21</f>
        <v>4047.1321720700003</v>
      </c>
      <c r="N62" s="37">
        <f>SUMIFS(СВЦЭМ!$D$34:$D$777,СВЦЭМ!$A$34:$A$777,$A62,СВЦЭМ!$B$34:$B$777,N$47)+'СЕТ СН'!$G$11+СВЦЭМ!$D$10+'СЕТ СН'!$G$5-'СЕТ СН'!$G$21</f>
        <v>4058.4498502900001</v>
      </c>
      <c r="O62" s="37">
        <f>SUMIFS(СВЦЭМ!$D$34:$D$777,СВЦЭМ!$A$34:$A$777,$A62,СВЦЭМ!$B$34:$B$777,O$47)+'СЕТ СН'!$G$11+СВЦЭМ!$D$10+'СЕТ СН'!$G$5-'СЕТ СН'!$G$21</f>
        <v>4063.9247785100001</v>
      </c>
      <c r="P62" s="37">
        <f>SUMIFS(СВЦЭМ!$D$34:$D$777,СВЦЭМ!$A$34:$A$777,$A62,СВЦЭМ!$B$34:$B$777,P$47)+'СЕТ СН'!$G$11+СВЦЭМ!$D$10+'СЕТ СН'!$G$5-'СЕТ СН'!$G$21</f>
        <v>4077.3841817799998</v>
      </c>
      <c r="Q62" s="37">
        <f>SUMIFS(СВЦЭМ!$D$34:$D$777,СВЦЭМ!$A$34:$A$777,$A62,СВЦЭМ!$B$34:$B$777,Q$47)+'СЕТ СН'!$G$11+СВЦЭМ!$D$10+'СЕТ СН'!$G$5-'СЕТ СН'!$G$21</f>
        <v>4095.2630732499997</v>
      </c>
      <c r="R62" s="37">
        <f>SUMIFS(СВЦЭМ!$D$34:$D$777,СВЦЭМ!$A$34:$A$777,$A62,СВЦЭМ!$B$34:$B$777,R$47)+'СЕТ СН'!$G$11+СВЦЭМ!$D$10+'СЕТ СН'!$G$5-'СЕТ СН'!$G$21</f>
        <v>4094.8636167499994</v>
      </c>
      <c r="S62" s="37">
        <f>SUMIFS(СВЦЭМ!$D$34:$D$777,СВЦЭМ!$A$34:$A$777,$A62,СВЦЭМ!$B$34:$B$777,S$47)+'СЕТ СН'!$G$11+СВЦЭМ!$D$10+'СЕТ СН'!$G$5-'СЕТ СН'!$G$21</f>
        <v>4096.9635128</v>
      </c>
      <c r="T62" s="37">
        <f>SUMIFS(СВЦЭМ!$D$34:$D$777,СВЦЭМ!$A$34:$A$777,$A62,СВЦЭМ!$B$34:$B$777,T$47)+'СЕТ СН'!$G$11+СВЦЭМ!$D$10+'СЕТ СН'!$G$5-'СЕТ СН'!$G$21</f>
        <v>4060.2177446199998</v>
      </c>
      <c r="U62" s="37">
        <f>SUMIFS(СВЦЭМ!$D$34:$D$777,СВЦЭМ!$A$34:$A$777,$A62,СВЦЭМ!$B$34:$B$777,U$47)+'СЕТ СН'!$G$11+СВЦЭМ!$D$10+'СЕТ СН'!$G$5-'СЕТ СН'!$G$21</f>
        <v>4046.3434832299995</v>
      </c>
      <c r="V62" s="37">
        <f>SUMIFS(СВЦЭМ!$D$34:$D$777,СВЦЭМ!$A$34:$A$777,$A62,СВЦЭМ!$B$34:$B$777,V$47)+'СЕТ СН'!$G$11+СВЦЭМ!$D$10+'СЕТ СН'!$G$5-'СЕТ СН'!$G$21</f>
        <v>4048.00714518</v>
      </c>
      <c r="W62" s="37">
        <f>SUMIFS(СВЦЭМ!$D$34:$D$777,СВЦЭМ!$A$34:$A$777,$A62,СВЦЭМ!$B$34:$B$777,W$47)+'СЕТ СН'!$G$11+СВЦЭМ!$D$10+'СЕТ СН'!$G$5-'СЕТ СН'!$G$21</f>
        <v>4057.3616688099996</v>
      </c>
      <c r="X62" s="37">
        <f>SUMIFS(СВЦЭМ!$D$34:$D$777,СВЦЭМ!$A$34:$A$777,$A62,СВЦЭМ!$B$34:$B$777,X$47)+'СЕТ СН'!$G$11+СВЦЭМ!$D$10+'СЕТ СН'!$G$5-'СЕТ СН'!$G$21</f>
        <v>4079.1682044899994</v>
      </c>
      <c r="Y62" s="37">
        <f>SUMIFS(СВЦЭМ!$D$34:$D$777,СВЦЭМ!$A$34:$A$777,$A62,СВЦЭМ!$B$34:$B$777,Y$47)+'СЕТ СН'!$G$11+СВЦЭМ!$D$10+'СЕТ СН'!$G$5-'СЕТ СН'!$G$21</f>
        <v>4117.9360023300005</v>
      </c>
    </row>
    <row r="63" spans="1:25" ht="15.75" x14ac:dyDescent="0.2">
      <c r="A63" s="36">
        <f t="shared" si="1"/>
        <v>43147</v>
      </c>
      <c r="B63" s="37">
        <f>SUMIFS(СВЦЭМ!$D$34:$D$777,СВЦЭМ!$A$34:$A$777,$A63,СВЦЭМ!$B$34:$B$777,B$47)+'СЕТ СН'!$G$11+СВЦЭМ!$D$10+'СЕТ СН'!$G$5-'СЕТ СН'!$G$21</f>
        <v>4091.3127762499994</v>
      </c>
      <c r="C63" s="37">
        <f>SUMIFS(СВЦЭМ!$D$34:$D$777,СВЦЭМ!$A$34:$A$777,$A63,СВЦЭМ!$B$34:$B$777,C$47)+'СЕТ СН'!$G$11+СВЦЭМ!$D$10+'СЕТ СН'!$G$5-'СЕТ СН'!$G$21</f>
        <v>4127.4708428700005</v>
      </c>
      <c r="D63" s="37">
        <f>SUMIFS(СВЦЭМ!$D$34:$D$777,СВЦЭМ!$A$34:$A$777,$A63,СВЦЭМ!$B$34:$B$777,D$47)+'СЕТ СН'!$G$11+СВЦЭМ!$D$10+'СЕТ СН'!$G$5-'СЕТ СН'!$G$21</f>
        <v>4196.0318699700001</v>
      </c>
      <c r="E63" s="37">
        <f>SUMIFS(СВЦЭМ!$D$34:$D$777,СВЦЭМ!$A$34:$A$777,$A63,СВЦЭМ!$B$34:$B$777,E$47)+'СЕТ СН'!$G$11+СВЦЭМ!$D$10+'СЕТ СН'!$G$5-'СЕТ СН'!$G$21</f>
        <v>4202.5647006300005</v>
      </c>
      <c r="F63" s="37">
        <f>SUMIFS(СВЦЭМ!$D$34:$D$777,СВЦЭМ!$A$34:$A$777,$A63,СВЦЭМ!$B$34:$B$777,F$47)+'СЕТ СН'!$G$11+СВЦЭМ!$D$10+'СЕТ СН'!$G$5-'СЕТ СН'!$G$21</f>
        <v>4196.4028695900006</v>
      </c>
      <c r="G63" s="37">
        <f>SUMIFS(СВЦЭМ!$D$34:$D$777,СВЦЭМ!$A$34:$A$777,$A63,СВЦЭМ!$B$34:$B$777,G$47)+'СЕТ СН'!$G$11+СВЦЭМ!$D$10+'СЕТ СН'!$G$5-'СЕТ СН'!$G$21</f>
        <v>4172.4745947800002</v>
      </c>
      <c r="H63" s="37">
        <f>SUMIFS(СВЦЭМ!$D$34:$D$777,СВЦЭМ!$A$34:$A$777,$A63,СВЦЭМ!$B$34:$B$777,H$47)+'СЕТ СН'!$G$11+СВЦЭМ!$D$10+'СЕТ СН'!$G$5-'СЕТ СН'!$G$21</f>
        <v>4110.8111697499999</v>
      </c>
      <c r="I63" s="37">
        <f>SUMIFS(СВЦЭМ!$D$34:$D$777,СВЦЭМ!$A$34:$A$777,$A63,СВЦЭМ!$B$34:$B$777,I$47)+'СЕТ СН'!$G$11+СВЦЭМ!$D$10+'СЕТ СН'!$G$5-'СЕТ СН'!$G$21</f>
        <v>4037.47881706</v>
      </c>
      <c r="J63" s="37">
        <f>SUMIFS(СВЦЭМ!$D$34:$D$777,СВЦЭМ!$A$34:$A$777,$A63,СВЦЭМ!$B$34:$B$777,J$47)+'СЕТ СН'!$G$11+СВЦЭМ!$D$10+'СЕТ СН'!$G$5-'СЕТ СН'!$G$21</f>
        <v>4050.1522132799996</v>
      </c>
      <c r="K63" s="37">
        <f>SUMIFS(СВЦЭМ!$D$34:$D$777,СВЦЭМ!$A$34:$A$777,$A63,СВЦЭМ!$B$34:$B$777,K$47)+'СЕТ СН'!$G$11+СВЦЭМ!$D$10+'СЕТ СН'!$G$5-'СЕТ СН'!$G$21</f>
        <v>4044.3526935300001</v>
      </c>
      <c r="L63" s="37">
        <f>SUMIFS(СВЦЭМ!$D$34:$D$777,СВЦЭМ!$A$34:$A$777,$A63,СВЦЭМ!$B$34:$B$777,L$47)+'СЕТ СН'!$G$11+СВЦЭМ!$D$10+'СЕТ СН'!$G$5-'СЕТ СН'!$G$21</f>
        <v>4052.2227229999994</v>
      </c>
      <c r="M63" s="37">
        <f>SUMIFS(СВЦЭМ!$D$34:$D$777,СВЦЭМ!$A$34:$A$777,$A63,СВЦЭМ!$B$34:$B$777,M$47)+'СЕТ СН'!$G$11+СВЦЭМ!$D$10+'СЕТ СН'!$G$5-'СЕТ СН'!$G$21</f>
        <v>4055.4368005699994</v>
      </c>
      <c r="N63" s="37">
        <f>SUMIFS(СВЦЭМ!$D$34:$D$777,СВЦЭМ!$A$34:$A$777,$A63,СВЦЭМ!$B$34:$B$777,N$47)+'СЕТ СН'!$G$11+СВЦЭМ!$D$10+'СЕТ СН'!$G$5-'СЕТ СН'!$G$21</f>
        <v>4059.9686759599995</v>
      </c>
      <c r="O63" s="37">
        <f>SUMIFS(СВЦЭМ!$D$34:$D$777,СВЦЭМ!$A$34:$A$777,$A63,СВЦЭМ!$B$34:$B$777,O$47)+'СЕТ СН'!$G$11+СВЦЭМ!$D$10+'СЕТ СН'!$G$5-'СЕТ СН'!$G$21</f>
        <v>4073.1366934100001</v>
      </c>
      <c r="P63" s="37">
        <f>SUMIFS(СВЦЭМ!$D$34:$D$777,СВЦЭМ!$A$34:$A$777,$A63,СВЦЭМ!$B$34:$B$777,P$47)+'СЕТ СН'!$G$11+СВЦЭМ!$D$10+'СЕТ СН'!$G$5-'СЕТ СН'!$G$21</f>
        <v>4093.4702284299997</v>
      </c>
      <c r="Q63" s="37">
        <f>SUMIFS(СВЦЭМ!$D$34:$D$777,СВЦЭМ!$A$34:$A$777,$A63,СВЦЭМ!$B$34:$B$777,Q$47)+'СЕТ СН'!$G$11+СВЦЭМ!$D$10+'СЕТ СН'!$G$5-'СЕТ СН'!$G$21</f>
        <v>4094.4172709700001</v>
      </c>
      <c r="R63" s="37">
        <f>SUMIFS(СВЦЭМ!$D$34:$D$777,СВЦЭМ!$A$34:$A$777,$A63,СВЦЭМ!$B$34:$B$777,R$47)+'СЕТ СН'!$G$11+СВЦЭМ!$D$10+'СЕТ СН'!$G$5-'СЕТ СН'!$G$21</f>
        <v>4094.0661705400003</v>
      </c>
      <c r="S63" s="37">
        <f>SUMIFS(СВЦЭМ!$D$34:$D$777,СВЦЭМ!$A$34:$A$777,$A63,СВЦЭМ!$B$34:$B$777,S$47)+'СЕТ СН'!$G$11+СВЦЭМ!$D$10+'СЕТ СН'!$G$5-'СЕТ СН'!$G$21</f>
        <v>4087.69707711</v>
      </c>
      <c r="T63" s="37">
        <f>SUMIFS(СВЦЭМ!$D$34:$D$777,СВЦЭМ!$A$34:$A$777,$A63,СВЦЭМ!$B$34:$B$777,T$47)+'СЕТ СН'!$G$11+СВЦЭМ!$D$10+'СЕТ СН'!$G$5-'СЕТ СН'!$G$21</f>
        <v>4054.7338249199997</v>
      </c>
      <c r="U63" s="37">
        <f>SUMIFS(СВЦЭМ!$D$34:$D$777,СВЦЭМ!$A$34:$A$777,$A63,СВЦЭМ!$B$34:$B$777,U$47)+'СЕТ СН'!$G$11+СВЦЭМ!$D$10+'СЕТ СН'!$G$5-'СЕТ СН'!$G$21</f>
        <v>4032.0453629399994</v>
      </c>
      <c r="V63" s="37">
        <f>SUMIFS(СВЦЭМ!$D$34:$D$777,СВЦЭМ!$A$34:$A$777,$A63,СВЦЭМ!$B$34:$B$777,V$47)+'СЕТ СН'!$G$11+СВЦЭМ!$D$10+'СЕТ СН'!$G$5-'СЕТ СН'!$G$21</f>
        <v>4039.4656055599994</v>
      </c>
      <c r="W63" s="37">
        <f>SUMIFS(СВЦЭМ!$D$34:$D$777,СВЦЭМ!$A$34:$A$777,$A63,СВЦЭМ!$B$34:$B$777,W$47)+'СЕТ СН'!$G$11+СВЦЭМ!$D$10+'СЕТ СН'!$G$5-'СЕТ СН'!$G$21</f>
        <v>4043.6871163399996</v>
      </c>
      <c r="X63" s="37">
        <f>SUMIFS(СВЦЭМ!$D$34:$D$777,СВЦЭМ!$A$34:$A$777,$A63,СВЦЭМ!$B$34:$B$777,X$47)+'СЕТ СН'!$G$11+СВЦЭМ!$D$10+'СЕТ СН'!$G$5-'СЕТ СН'!$G$21</f>
        <v>4047.0309149299997</v>
      </c>
      <c r="Y63" s="37">
        <f>SUMIFS(СВЦЭМ!$D$34:$D$777,СВЦЭМ!$A$34:$A$777,$A63,СВЦЭМ!$B$34:$B$777,Y$47)+'СЕТ СН'!$G$11+СВЦЭМ!$D$10+'СЕТ СН'!$G$5-'СЕТ СН'!$G$21</f>
        <v>4064.93489679</v>
      </c>
    </row>
    <row r="64" spans="1:25" ht="15.75" x14ac:dyDescent="0.2">
      <c r="A64" s="36">
        <f t="shared" si="1"/>
        <v>43148</v>
      </c>
      <c r="B64" s="37">
        <f>SUMIFS(СВЦЭМ!$D$34:$D$777,СВЦЭМ!$A$34:$A$777,$A64,СВЦЭМ!$B$34:$B$777,B$47)+'СЕТ СН'!$G$11+СВЦЭМ!$D$10+'СЕТ СН'!$G$5-'СЕТ СН'!$G$21</f>
        <v>4062.7146120599996</v>
      </c>
      <c r="C64" s="37">
        <f>SUMIFS(СВЦЭМ!$D$34:$D$777,СВЦЭМ!$A$34:$A$777,$A64,СВЦЭМ!$B$34:$B$777,C$47)+'СЕТ СН'!$G$11+СВЦЭМ!$D$10+'СЕТ СН'!$G$5-'СЕТ СН'!$G$21</f>
        <v>4083.7228289599993</v>
      </c>
      <c r="D64" s="37">
        <f>SUMIFS(СВЦЭМ!$D$34:$D$777,СВЦЭМ!$A$34:$A$777,$A64,СВЦЭМ!$B$34:$B$777,D$47)+'СЕТ СН'!$G$11+СВЦЭМ!$D$10+'СЕТ СН'!$G$5-'СЕТ СН'!$G$21</f>
        <v>4152.9373759099999</v>
      </c>
      <c r="E64" s="37">
        <f>SUMIFS(СВЦЭМ!$D$34:$D$777,СВЦЭМ!$A$34:$A$777,$A64,СВЦЭМ!$B$34:$B$777,E$47)+'СЕТ СН'!$G$11+СВЦЭМ!$D$10+'СЕТ СН'!$G$5-'СЕТ СН'!$G$21</f>
        <v>4188.9783986500006</v>
      </c>
      <c r="F64" s="37">
        <f>SUMIFS(СВЦЭМ!$D$34:$D$777,СВЦЭМ!$A$34:$A$777,$A64,СВЦЭМ!$B$34:$B$777,F$47)+'СЕТ СН'!$G$11+СВЦЭМ!$D$10+'СЕТ СН'!$G$5-'СЕТ СН'!$G$21</f>
        <v>4192.50563625</v>
      </c>
      <c r="G64" s="37">
        <f>SUMIFS(СВЦЭМ!$D$34:$D$777,СВЦЭМ!$A$34:$A$777,$A64,СВЦЭМ!$B$34:$B$777,G$47)+'СЕТ СН'!$G$11+СВЦЭМ!$D$10+'СЕТ СН'!$G$5-'СЕТ СН'!$G$21</f>
        <v>4186.93422973</v>
      </c>
      <c r="H64" s="37">
        <f>SUMIFS(СВЦЭМ!$D$34:$D$777,СВЦЭМ!$A$34:$A$777,$A64,СВЦЭМ!$B$34:$B$777,H$47)+'СЕТ СН'!$G$11+СВЦЭМ!$D$10+'СЕТ СН'!$G$5-'СЕТ СН'!$G$21</f>
        <v>4159.6569252700001</v>
      </c>
      <c r="I64" s="37">
        <f>SUMIFS(СВЦЭМ!$D$34:$D$777,СВЦЭМ!$A$34:$A$777,$A64,СВЦЭМ!$B$34:$B$777,I$47)+'СЕТ СН'!$G$11+СВЦЭМ!$D$10+'СЕТ СН'!$G$5-'СЕТ СН'!$G$21</f>
        <v>4096.1216899300007</v>
      </c>
      <c r="J64" s="37">
        <f>SUMIFS(СВЦЭМ!$D$34:$D$777,СВЦЭМ!$A$34:$A$777,$A64,СВЦЭМ!$B$34:$B$777,J$47)+'СЕТ СН'!$G$11+СВЦЭМ!$D$10+'СЕТ СН'!$G$5-'СЕТ СН'!$G$21</f>
        <v>4067.6752923600002</v>
      </c>
      <c r="K64" s="37">
        <f>SUMIFS(СВЦЭМ!$D$34:$D$777,СВЦЭМ!$A$34:$A$777,$A64,СВЦЭМ!$B$34:$B$777,K$47)+'СЕТ СН'!$G$11+СВЦЭМ!$D$10+'СЕТ СН'!$G$5-'СЕТ СН'!$G$21</f>
        <v>4021.6974829999995</v>
      </c>
      <c r="L64" s="37">
        <f>SUMIFS(СВЦЭМ!$D$34:$D$777,СВЦЭМ!$A$34:$A$777,$A64,СВЦЭМ!$B$34:$B$777,L$47)+'СЕТ СН'!$G$11+СВЦЭМ!$D$10+'СЕТ СН'!$G$5-'СЕТ СН'!$G$21</f>
        <v>4000.1618597699994</v>
      </c>
      <c r="M64" s="37">
        <f>SUMIFS(СВЦЭМ!$D$34:$D$777,СВЦЭМ!$A$34:$A$777,$A64,СВЦЭМ!$B$34:$B$777,M$47)+'СЕТ СН'!$G$11+СВЦЭМ!$D$10+'СЕТ СН'!$G$5-'СЕТ СН'!$G$21</f>
        <v>4005.5721613499995</v>
      </c>
      <c r="N64" s="37">
        <f>SUMIFS(СВЦЭМ!$D$34:$D$777,СВЦЭМ!$A$34:$A$777,$A64,СВЦЭМ!$B$34:$B$777,N$47)+'СЕТ СН'!$G$11+СВЦЭМ!$D$10+'СЕТ СН'!$G$5-'СЕТ СН'!$G$21</f>
        <v>4009.9661358099997</v>
      </c>
      <c r="O64" s="37">
        <f>SUMIFS(СВЦЭМ!$D$34:$D$777,СВЦЭМ!$A$34:$A$777,$A64,СВЦЭМ!$B$34:$B$777,O$47)+'СЕТ СН'!$G$11+СВЦЭМ!$D$10+'СЕТ СН'!$G$5-'СЕТ СН'!$G$21</f>
        <v>4033.2139924499993</v>
      </c>
      <c r="P64" s="37">
        <f>SUMIFS(СВЦЭМ!$D$34:$D$777,СВЦЭМ!$A$34:$A$777,$A64,СВЦЭМ!$B$34:$B$777,P$47)+'СЕТ СН'!$G$11+СВЦЭМ!$D$10+'СЕТ СН'!$G$5-'СЕТ СН'!$G$21</f>
        <v>4053.7097068499993</v>
      </c>
      <c r="Q64" s="37">
        <f>SUMIFS(СВЦЭМ!$D$34:$D$777,СВЦЭМ!$A$34:$A$777,$A64,СВЦЭМ!$B$34:$B$777,Q$47)+'СЕТ СН'!$G$11+СВЦЭМ!$D$10+'СЕТ СН'!$G$5-'СЕТ СН'!$G$21</f>
        <v>4046.9016814499996</v>
      </c>
      <c r="R64" s="37">
        <f>SUMIFS(СВЦЭМ!$D$34:$D$777,СВЦЭМ!$A$34:$A$777,$A64,СВЦЭМ!$B$34:$B$777,R$47)+'СЕТ СН'!$G$11+СВЦЭМ!$D$10+'СЕТ СН'!$G$5-'СЕТ СН'!$G$21</f>
        <v>4061.5062663399999</v>
      </c>
      <c r="S64" s="37">
        <f>SUMIFS(СВЦЭМ!$D$34:$D$777,СВЦЭМ!$A$34:$A$777,$A64,СВЦЭМ!$B$34:$B$777,S$47)+'СЕТ СН'!$G$11+СВЦЭМ!$D$10+'СЕТ СН'!$G$5-'СЕТ СН'!$G$21</f>
        <v>4056.00481094</v>
      </c>
      <c r="T64" s="37">
        <f>SUMIFS(СВЦЭМ!$D$34:$D$777,СВЦЭМ!$A$34:$A$777,$A64,СВЦЭМ!$B$34:$B$777,T$47)+'СЕТ СН'!$G$11+СВЦЭМ!$D$10+'СЕТ СН'!$G$5-'СЕТ СН'!$G$21</f>
        <v>4012.8309801599994</v>
      </c>
      <c r="U64" s="37">
        <f>SUMIFS(СВЦЭМ!$D$34:$D$777,СВЦЭМ!$A$34:$A$777,$A64,СВЦЭМ!$B$34:$B$777,U$47)+'СЕТ СН'!$G$11+СВЦЭМ!$D$10+'СЕТ СН'!$G$5-'СЕТ СН'!$G$21</f>
        <v>3989.4130772499998</v>
      </c>
      <c r="V64" s="37">
        <f>SUMIFS(СВЦЭМ!$D$34:$D$777,СВЦЭМ!$A$34:$A$777,$A64,СВЦЭМ!$B$34:$B$777,V$47)+'СЕТ СН'!$G$11+СВЦЭМ!$D$10+'СЕТ СН'!$G$5-'СЕТ СН'!$G$21</f>
        <v>4006.3703388999998</v>
      </c>
      <c r="W64" s="37">
        <f>SUMIFS(СВЦЭМ!$D$34:$D$777,СВЦЭМ!$A$34:$A$777,$A64,СВЦЭМ!$B$34:$B$777,W$47)+'СЕТ СН'!$G$11+СВЦЭМ!$D$10+'СЕТ СН'!$G$5-'СЕТ СН'!$G$21</f>
        <v>4021.0664389299995</v>
      </c>
      <c r="X64" s="37">
        <f>SUMIFS(СВЦЭМ!$D$34:$D$777,СВЦЭМ!$A$34:$A$777,$A64,СВЦЭМ!$B$34:$B$777,X$47)+'СЕТ СН'!$G$11+СВЦЭМ!$D$10+'СЕТ СН'!$G$5-'СЕТ СН'!$G$21</f>
        <v>4053.9292438299995</v>
      </c>
      <c r="Y64" s="37">
        <f>SUMIFS(СВЦЭМ!$D$34:$D$777,СВЦЭМ!$A$34:$A$777,$A64,СВЦЭМ!$B$34:$B$777,Y$47)+'СЕТ СН'!$G$11+СВЦЭМ!$D$10+'СЕТ СН'!$G$5-'СЕТ СН'!$G$21</f>
        <v>4075.4115191999995</v>
      </c>
    </row>
    <row r="65" spans="1:26" ht="15.75" x14ac:dyDescent="0.2">
      <c r="A65" s="36">
        <f t="shared" si="1"/>
        <v>43149</v>
      </c>
      <c r="B65" s="37">
        <f>SUMIFS(СВЦЭМ!$D$34:$D$777,СВЦЭМ!$A$34:$A$777,$A65,СВЦЭМ!$B$34:$B$777,B$47)+'СЕТ СН'!$G$11+СВЦЭМ!$D$10+'СЕТ СН'!$G$5-'СЕТ СН'!$G$21</f>
        <v>4111.6273874799999</v>
      </c>
      <c r="C65" s="37">
        <f>SUMIFS(СВЦЭМ!$D$34:$D$777,СВЦЭМ!$A$34:$A$777,$A65,СВЦЭМ!$B$34:$B$777,C$47)+'СЕТ СН'!$G$11+СВЦЭМ!$D$10+'СЕТ СН'!$G$5-'СЕТ СН'!$G$21</f>
        <v>4159.3126631900004</v>
      </c>
      <c r="D65" s="37">
        <f>SUMIFS(СВЦЭМ!$D$34:$D$777,СВЦЭМ!$A$34:$A$777,$A65,СВЦЭМ!$B$34:$B$777,D$47)+'СЕТ СН'!$G$11+СВЦЭМ!$D$10+'СЕТ СН'!$G$5-'СЕТ СН'!$G$21</f>
        <v>4203.2808535499998</v>
      </c>
      <c r="E65" s="37">
        <f>SUMIFS(СВЦЭМ!$D$34:$D$777,СВЦЭМ!$A$34:$A$777,$A65,СВЦЭМ!$B$34:$B$777,E$47)+'СЕТ СН'!$G$11+СВЦЭМ!$D$10+'СЕТ СН'!$G$5-'СЕТ СН'!$G$21</f>
        <v>4225.9566267199998</v>
      </c>
      <c r="F65" s="37">
        <f>SUMIFS(СВЦЭМ!$D$34:$D$777,СВЦЭМ!$A$34:$A$777,$A65,СВЦЭМ!$B$34:$B$777,F$47)+'СЕТ СН'!$G$11+СВЦЭМ!$D$10+'СЕТ СН'!$G$5-'СЕТ СН'!$G$21</f>
        <v>4197.0026074500001</v>
      </c>
      <c r="G65" s="37">
        <f>SUMIFS(СВЦЭМ!$D$34:$D$777,СВЦЭМ!$A$34:$A$777,$A65,СВЦЭМ!$B$34:$B$777,G$47)+'СЕТ СН'!$G$11+СВЦЭМ!$D$10+'СЕТ СН'!$G$5-'СЕТ СН'!$G$21</f>
        <v>4168.19092671</v>
      </c>
      <c r="H65" s="37">
        <f>SUMIFS(СВЦЭМ!$D$34:$D$777,СВЦЭМ!$A$34:$A$777,$A65,СВЦЭМ!$B$34:$B$777,H$47)+'СЕТ СН'!$G$11+СВЦЭМ!$D$10+'СЕТ СН'!$G$5-'СЕТ СН'!$G$21</f>
        <v>4150.77769739</v>
      </c>
      <c r="I65" s="37">
        <f>SUMIFS(СВЦЭМ!$D$34:$D$777,СВЦЭМ!$A$34:$A$777,$A65,СВЦЭМ!$B$34:$B$777,I$47)+'СЕТ СН'!$G$11+СВЦЭМ!$D$10+'СЕТ СН'!$G$5-'СЕТ СН'!$G$21</f>
        <v>4108.2528986699999</v>
      </c>
      <c r="J65" s="37">
        <f>SUMIFS(СВЦЭМ!$D$34:$D$777,СВЦЭМ!$A$34:$A$777,$A65,СВЦЭМ!$B$34:$B$777,J$47)+'СЕТ СН'!$G$11+СВЦЭМ!$D$10+'СЕТ СН'!$G$5-'СЕТ СН'!$G$21</f>
        <v>4104.8031538800005</v>
      </c>
      <c r="K65" s="37">
        <f>SUMIFS(СВЦЭМ!$D$34:$D$777,СВЦЭМ!$A$34:$A$777,$A65,СВЦЭМ!$B$34:$B$777,K$47)+'СЕТ СН'!$G$11+СВЦЭМ!$D$10+'СЕТ СН'!$G$5-'СЕТ СН'!$G$21</f>
        <v>4083.0637853899993</v>
      </c>
      <c r="L65" s="37">
        <f>SUMIFS(СВЦЭМ!$D$34:$D$777,СВЦЭМ!$A$34:$A$777,$A65,СВЦЭМ!$B$34:$B$777,L$47)+'СЕТ СН'!$G$11+СВЦЭМ!$D$10+'СЕТ СН'!$G$5-'СЕТ СН'!$G$21</f>
        <v>4058.1255027699995</v>
      </c>
      <c r="M65" s="37">
        <f>SUMIFS(СВЦЭМ!$D$34:$D$777,СВЦЭМ!$A$34:$A$777,$A65,СВЦЭМ!$B$34:$B$777,M$47)+'СЕТ СН'!$G$11+СВЦЭМ!$D$10+'СЕТ СН'!$G$5-'СЕТ СН'!$G$21</f>
        <v>4056.8615417699998</v>
      </c>
      <c r="N65" s="37">
        <f>SUMIFS(СВЦЭМ!$D$34:$D$777,СВЦЭМ!$A$34:$A$777,$A65,СВЦЭМ!$B$34:$B$777,N$47)+'СЕТ СН'!$G$11+СВЦЭМ!$D$10+'СЕТ СН'!$G$5-'СЕТ СН'!$G$21</f>
        <v>4062.5659278799999</v>
      </c>
      <c r="O65" s="37">
        <f>SUMIFS(СВЦЭМ!$D$34:$D$777,СВЦЭМ!$A$34:$A$777,$A65,СВЦЭМ!$B$34:$B$777,O$47)+'СЕТ СН'!$G$11+СВЦЭМ!$D$10+'СЕТ СН'!$G$5-'СЕТ СН'!$G$21</f>
        <v>4072.8877001699998</v>
      </c>
      <c r="P65" s="37">
        <f>SUMIFS(СВЦЭМ!$D$34:$D$777,СВЦЭМ!$A$34:$A$777,$A65,СВЦЭМ!$B$34:$B$777,P$47)+'СЕТ СН'!$G$11+СВЦЭМ!$D$10+'СЕТ СН'!$G$5-'СЕТ СН'!$G$21</f>
        <v>4081.0167102800001</v>
      </c>
      <c r="Q65" s="37">
        <f>SUMIFS(СВЦЭМ!$D$34:$D$777,СВЦЭМ!$A$34:$A$777,$A65,СВЦЭМ!$B$34:$B$777,Q$47)+'СЕТ СН'!$G$11+СВЦЭМ!$D$10+'СЕТ СН'!$G$5-'СЕТ СН'!$G$21</f>
        <v>4080.5303748000001</v>
      </c>
      <c r="R65" s="37">
        <f>SUMIFS(СВЦЭМ!$D$34:$D$777,СВЦЭМ!$A$34:$A$777,$A65,СВЦЭМ!$B$34:$B$777,R$47)+'СЕТ СН'!$G$11+СВЦЭМ!$D$10+'СЕТ СН'!$G$5-'СЕТ СН'!$G$21</f>
        <v>4083.5793428699994</v>
      </c>
      <c r="S65" s="37">
        <f>SUMIFS(СВЦЭМ!$D$34:$D$777,СВЦЭМ!$A$34:$A$777,$A65,СВЦЭМ!$B$34:$B$777,S$47)+'СЕТ СН'!$G$11+СВЦЭМ!$D$10+'СЕТ СН'!$G$5-'СЕТ СН'!$G$21</f>
        <v>4057.7271759299997</v>
      </c>
      <c r="T65" s="37">
        <f>SUMIFS(СВЦЭМ!$D$34:$D$777,СВЦЭМ!$A$34:$A$777,$A65,СВЦЭМ!$B$34:$B$777,T$47)+'СЕТ СН'!$G$11+СВЦЭМ!$D$10+'СЕТ СН'!$G$5-'СЕТ СН'!$G$21</f>
        <v>4028.5580496299995</v>
      </c>
      <c r="U65" s="37">
        <f>SUMIFS(СВЦЭМ!$D$34:$D$777,СВЦЭМ!$A$34:$A$777,$A65,СВЦЭМ!$B$34:$B$777,U$47)+'СЕТ СН'!$G$11+СВЦЭМ!$D$10+'СЕТ СН'!$G$5-'СЕТ СН'!$G$21</f>
        <v>3997.7684715700002</v>
      </c>
      <c r="V65" s="37">
        <f>SUMIFS(СВЦЭМ!$D$34:$D$777,СВЦЭМ!$A$34:$A$777,$A65,СВЦЭМ!$B$34:$B$777,V$47)+'СЕТ СН'!$G$11+СВЦЭМ!$D$10+'СЕТ СН'!$G$5-'СЕТ СН'!$G$21</f>
        <v>4011.65480067</v>
      </c>
      <c r="W65" s="37">
        <f>SUMIFS(СВЦЭМ!$D$34:$D$777,СВЦЭМ!$A$34:$A$777,$A65,СВЦЭМ!$B$34:$B$777,W$47)+'СЕТ СН'!$G$11+СВЦЭМ!$D$10+'СЕТ СН'!$G$5-'СЕТ СН'!$G$21</f>
        <v>4020.88846539</v>
      </c>
      <c r="X65" s="37">
        <f>SUMIFS(СВЦЭМ!$D$34:$D$777,СВЦЭМ!$A$34:$A$777,$A65,СВЦЭМ!$B$34:$B$777,X$47)+'СЕТ СН'!$G$11+СВЦЭМ!$D$10+'СЕТ СН'!$G$5-'СЕТ СН'!$G$21</f>
        <v>4048.5935537699993</v>
      </c>
      <c r="Y65" s="37">
        <f>SUMIFS(СВЦЭМ!$D$34:$D$777,СВЦЭМ!$A$34:$A$777,$A65,СВЦЭМ!$B$34:$B$777,Y$47)+'СЕТ СН'!$G$11+СВЦЭМ!$D$10+'СЕТ СН'!$G$5-'СЕТ СН'!$G$21</f>
        <v>4080.1797033799999</v>
      </c>
    </row>
    <row r="66" spans="1:26" ht="15.75" x14ac:dyDescent="0.2">
      <c r="A66" s="36">
        <f t="shared" si="1"/>
        <v>43150</v>
      </c>
      <c r="B66" s="37">
        <f>SUMIFS(СВЦЭМ!$D$34:$D$777,СВЦЭМ!$A$34:$A$777,$A66,СВЦЭМ!$B$34:$B$777,B$47)+'СЕТ СН'!$G$11+СВЦЭМ!$D$10+'СЕТ СН'!$G$5-'СЕТ СН'!$G$21</f>
        <v>4051.4001501799999</v>
      </c>
      <c r="C66" s="37">
        <f>SUMIFS(СВЦЭМ!$D$34:$D$777,СВЦЭМ!$A$34:$A$777,$A66,СВЦЭМ!$B$34:$B$777,C$47)+'СЕТ СН'!$G$11+СВЦЭМ!$D$10+'СЕТ СН'!$G$5-'СЕТ СН'!$G$21</f>
        <v>4081.3398872000002</v>
      </c>
      <c r="D66" s="37">
        <f>SUMIFS(СВЦЭМ!$D$34:$D$777,СВЦЭМ!$A$34:$A$777,$A66,СВЦЭМ!$B$34:$B$777,D$47)+'СЕТ СН'!$G$11+СВЦЭМ!$D$10+'СЕТ СН'!$G$5-'СЕТ СН'!$G$21</f>
        <v>4129.2521152099998</v>
      </c>
      <c r="E66" s="37">
        <f>SUMIFS(СВЦЭМ!$D$34:$D$777,СВЦЭМ!$A$34:$A$777,$A66,СВЦЭМ!$B$34:$B$777,E$47)+'СЕТ СН'!$G$11+СВЦЭМ!$D$10+'СЕТ СН'!$G$5-'СЕТ СН'!$G$21</f>
        <v>4133.7834251600007</v>
      </c>
      <c r="F66" s="37">
        <f>SUMIFS(СВЦЭМ!$D$34:$D$777,СВЦЭМ!$A$34:$A$777,$A66,СВЦЭМ!$B$34:$B$777,F$47)+'СЕТ СН'!$G$11+СВЦЭМ!$D$10+'СЕТ СН'!$G$5-'СЕТ СН'!$G$21</f>
        <v>4134.9541328800005</v>
      </c>
      <c r="G66" s="37">
        <f>SUMIFS(СВЦЭМ!$D$34:$D$777,СВЦЭМ!$A$34:$A$777,$A66,СВЦЭМ!$B$34:$B$777,G$47)+'СЕТ СН'!$G$11+СВЦЭМ!$D$10+'СЕТ СН'!$G$5-'СЕТ СН'!$G$21</f>
        <v>4127.8211706600005</v>
      </c>
      <c r="H66" s="37">
        <f>SUMIFS(СВЦЭМ!$D$34:$D$777,СВЦЭМ!$A$34:$A$777,$A66,СВЦЭМ!$B$34:$B$777,H$47)+'СЕТ СН'!$G$11+СВЦЭМ!$D$10+'СЕТ СН'!$G$5-'СЕТ СН'!$G$21</f>
        <v>4077.9894233499995</v>
      </c>
      <c r="I66" s="37">
        <f>SUMIFS(СВЦЭМ!$D$34:$D$777,СВЦЭМ!$A$34:$A$777,$A66,СВЦЭМ!$B$34:$B$777,I$47)+'СЕТ СН'!$G$11+СВЦЭМ!$D$10+'СЕТ СН'!$G$5-'СЕТ СН'!$G$21</f>
        <v>4030.8278185899994</v>
      </c>
      <c r="J66" s="37">
        <f>SUMIFS(СВЦЭМ!$D$34:$D$777,СВЦЭМ!$A$34:$A$777,$A66,СВЦЭМ!$B$34:$B$777,J$47)+'СЕТ СН'!$G$11+СВЦЭМ!$D$10+'СЕТ СН'!$G$5-'СЕТ СН'!$G$21</f>
        <v>4053.4662859599998</v>
      </c>
      <c r="K66" s="37">
        <f>SUMIFS(СВЦЭМ!$D$34:$D$777,СВЦЭМ!$A$34:$A$777,$A66,СВЦЭМ!$B$34:$B$777,K$47)+'СЕТ СН'!$G$11+СВЦЭМ!$D$10+'СЕТ СН'!$G$5-'СЕТ СН'!$G$21</f>
        <v>4058.9019128899995</v>
      </c>
      <c r="L66" s="37">
        <f>SUMIFS(СВЦЭМ!$D$34:$D$777,СВЦЭМ!$A$34:$A$777,$A66,СВЦЭМ!$B$34:$B$777,L$47)+'СЕТ СН'!$G$11+СВЦЭМ!$D$10+'СЕТ СН'!$G$5-'СЕТ СН'!$G$21</f>
        <v>4053.7852978699998</v>
      </c>
      <c r="M66" s="37">
        <f>SUMIFS(СВЦЭМ!$D$34:$D$777,СВЦЭМ!$A$34:$A$777,$A66,СВЦЭМ!$B$34:$B$777,M$47)+'СЕТ СН'!$G$11+СВЦЭМ!$D$10+'СЕТ СН'!$G$5-'СЕТ СН'!$G$21</f>
        <v>4063.6693530099997</v>
      </c>
      <c r="N66" s="37">
        <f>SUMIFS(СВЦЭМ!$D$34:$D$777,СВЦЭМ!$A$34:$A$777,$A66,СВЦЭМ!$B$34:$B$777,N$47)+'СЕТ СН'!$G$11+СВЦЭМ!$D$10+'СЕТ СН'!$G$5-'СЕТ СН'!$G$21</f>
        <v>4061.0147468</v>
      </c>
      <c r="O66" s="37">
        <f>SUMIFS(СВЦЭМ!$D$34:$D$777,СВЦЭМ!$A$34:$A$777,$A66,СВЦЭМ!$B$34:$B$777,O$47)+'СЕТ СН'!$G$11+СВЦЭМ!$D$10+'СЕТ СН'!$G$5-'СЕТ СН'!$G$21</f>
        <v>4066.99133536</v>
      </c>
      <c r="P66" s="37">
        <f>SUMIFS(СВЦЭМ!$D$34:$D$777,СВЦЭМ!$A$34:$A$777,$A66,СВЦЭМ!$B$34:$B$777,P$47)+'СЕТ СН'!$G$11+СВЦЭМ!$D$10+'СЕТ СН'!$G$5-'СЕТ СН'!$G$21</f>
        <v>4088.9007894199999</v>
      </c>
      <c r="Q66" s="37">
        <f>SUMIFS(СВЦЭМ!$D$34:$D$777,СВЦЭМ!$A$34:$A$777,$A66,СВЦЭМ!$B$34:$B$777,Q$47)+'СЕТ СН'!$G$11+СВЦЭМ!$D$10+'СЕТ СН'!$G$5-'СЕТ СН'!$G$21</f>
        <v>4078.7267593499996</v>
      </c>
      <c r="R66" s="37">
        <f>SUMIFS(СВЦЭМ!$D$34:$D$777,СВЦЭМ!$A$34:$A$777,$A66,СВЦЭМ!$B$34:$B$777,R$47)+'СЕТ СН'!$G$11+СВЦЭМ!$D$10+'СЕТ СН'!$G$5-'СЕТ СН'!$G$21</f>
        <v>4076.0786052600001</v>
      </c>
      <c r="S66" s="37">
        <f>SUMIFS(СВЦЭМ!$D$34:$D$777,СВЦЭМ!$A$34:$A$777,$A66,СВЦЭМ!$B$34:$B$777,S$47)+'СЕТ СН'!$G$11+СВЦЭМ!$D$10+'СЕТ СН'!$G$5-'СЕТ СН'!$G$21</f>
        <v>4069.1143823099997</v>
      </c>
      <c r="T66" s="37">
        <f>SUMIFS(СВЦЭМ!$D$34:$D$777,СВЦЭМ!$A$34:$A$777,$A66,СВЦЭМ!$B$34:$B$777,T$47)+'СЕТ СН'!$G$11+СВЦЭМ!$D$10+'СЕТ СН'!$G$5-'СЕТ СН'!$G$21</f>
        <v>4041.3446918300001</v>
      </c>
      <c r="U66" s="37">
        <f>SUMIFS(СВЦЭМ!$D$34:$D$777,СВЦЭМ!$A$34:$A$777,$A66,СВЦЭМ!$B$34:$B$777,U$47)+'СЕТ СН'!$G$11+СВЦЭМ!$D$10+'СЕТ СН'!$G$5-'СЕТ СН'!$G$21</f>
        <v>4028.0494902799996</v>
      </c>
      <c r="V66" s="37">
        <f>SUMIFS(СВЦЭМ!$D$34:$D$777,СВЦЭМ!$A$34:$A$777,$A66,СВЦЭМ!$B$34:$B$777,V$47)+'СЕТ СН'!$G$11+СВЦЭМ!$D$10+'СЕТ СН'!$G$5-'СЕТ СН'!$G$21</f>
        <v>4057.8644290999996</v>
      </c>
      <c r="W66" s="37">
        <f>SUMIFS(СВЦЭМ!$D$34:$D$777,СВЦЭМ!$A$34:$A$777,$A66,СВЦЭМ!$B$34:$B$777,W$47)+'СЕТ СН'!$G$11+СВЦЭМ!$D$10+'СЕТ СН'!$G$5-'СЕТ СН'!$G$21</f>
        <v>4061.2883849799996</v>
      </c>
      <c r="X66" s="37">
        <f>SUMIFS(СВЦЭМ!$D$34:$D$777,СВЦЭМ!$A$34:$A$777,$A66,СВЦЭМ!$B$34:$B$777,X$47)+'СЕТ СН'!$G$11+СВЦЭМ!$D$10+'СЕТ СН'!$G$5-'СЕТ СН'!$G$21</f>
        <v>4074.01061368</v>
      </c>
      <c r="Y66" s="37">
        <f>SUMIFS(СВЦЭМ!$D$34:$D$777,СВЦЭМ!$A$34:$A$777,$A66,СВЦЭМ!$B$34:$B$777,Y$47)+'СЕТ СН'!$G$11+СВЦЭМ!$D$10+'СЕТ СН'!$G$5-'СЕТ СН'!$G$21</f>
        <v>4103.1251150200005</v>
      </c>
    </row>
    <row r="67" spans="1:26" ht="15.75" x14ac:dyDescent="0.2">
      <c r="A67" s="36">
        <f t="shared" si="1"/>
        <v>43151</v>
      </c>
      <c r="B67" s="37">
        <f>SUMIFS(СВЦЭМ!$D$34:$D$777,СВЦЭМ!$A$34:$A$777,$A67,СВЦЭМ!$B$34:$B$777,B$47)+'СЕТ СН'!$G$11+СВЦЭМ!$D$10+'СЕТ СН'!$G$5-'СЕТ СН'!$G$21</f>
        <v>4109.0379628400005</v>
      </c>
      <c r="C67" s="37">
        <f>SUMIFS(СВЦЭМ!$D$34:$D$777,СВЦЭМ!$A$34:$A$777,$A67,СВЦЭМ!$B$34:$B$777,C$47)+'СЕТ СН'!$G$11+СВЦЭМ!$D$10+'СЕТ СН'!$G$5-'СЕТ СН'!$G$21</f>
        <v>4141.6203690000002</v>
      </c>
      <c r="D67" s="37">
        <f>SUMIFS(СВЦЭМ!$D$34:$D$777,СВЦЭМ!$A$34:$A$777,$A67,СВЦЭМ!$B$34:$B$777,D$47)+'СЕТ СН'!$G$11+СВЦЭМ!$D$10+'СЕТ СН'!$G$5-'СЕТ СН'!$G$21</f>
        <v>4191.4855807000004</v>
      </c>
      <c r="E67" s="37">
        <f>SUMIFS(СВЦЭМ!$D$34:$D$777,СВЦЭМ!$A$34:$A$777,$A67,СВЦЭМ!$B$34:$B$777,E$47)+'СЕТ СН'!$G$11+СВЦЭМ!$D$10+'СЕТ СН'!$G$5-'СЕТ СН'!$G$21</f>
        <v>4202.8203978600004</v>
      </c>
      <c r="F67" s="37">
        <f>SUMIFS(СВЦЭМ!$D$34:$D$777,СВЦЭМ!$A$34:$A$777,$A67,СВЦЭМ!$B$34:$B$777,F$47)+'СЕТ СН'!$G$11+СВЦЭМ!$D$10+'СЕТ СН'!$G$5-'СЕТ СН'!$G$21</f>
        <v>4203.2099195400006</v>
      </c>
      <c r="G67" s="37">
        <f>SUMIFS(СВЦЭМ!$D$34:$D$777,СВЦЭМ!$A$34:$A$777,$A67,СВЦЭМ!$B$34:$B$777,G$47)+'СЕТ СН'!$G$11+СВЦЭМ!$D$10+'СЕТ СН'!$G$5-'СЕТ СН'!$G$21</f>
        <v>4195.4536909400003</v>
      </c>
      <c r="H67" s="37">
        <f>SUMIFS(СВЦЭМ!$D$34:$D$777,СВЦЭМ!$A$34:$A$777,$A67,СВЦЭМ!$B$34:$B$777,H$47)+'СЕТ СН'!$G$11+СВЦЭМ!$D$10+'СЕТ СН'!$G$5-'СЕТ СН'!$G$21</f>
        <v>4142.7625789700005</v>
      </c>
      <c r="I67" s="37">
        <f>SUMIFS(СВЦЭМ!$D$34:$D$777,СВЦЭМ!$A$34:$A$777,$A67,СВЦЭМ!$B$34:$B$777,I$47)+'СЕТ СН'!$G$11+СВЦЭМ!$D$10+'СЕТ СН'!$G$5-'СЕТ СН'!$G$21</f>
        <v>4066.0479314700001</v>
      </c>
      <c r="J67" s="37">
        <f>SUMIFS(СВЦЭМ!$D$34:$D$777,СВЦЭМ!$A$34:$A$777,$A67,СВЦЭМ!$B$34:$B$777,J$47)+'СЕТ СН'!$G$11+СВЦЭМ!$D$10+'СЕТ СН'!$G$5-'СЕТ СН'!$G$21</f>
        <v>4081.6717180999999</v>
      </c>
      <c r="K67" s="37">
        <f>SUMIFS(СВЦЭМ!$D$34:$D$777,СВЦЭМ!$A$34:$A$777,$A67,СВЦЭМ!$B$34:$B$777,K$47)+'СЕТ СН'!$G$11+СВЦЭМ!$D$10+'СЕТ СН'!$G$5-'СЕТ СН'!$G$21</f>
        <v>4066.5500690200001</v>
      </c>
      <c r="L67" s="37">
        <f>SUMIFS(СВЦЭМ!$D$34:$D$777,СВЦЭМ!$A$34:$A$777,$A67,СВЦЭМ!$B$34:$B$777,L$47)+'СЕТ СН'!$G$11+СВЦЭМ!$D$10+'СЕТ СН'!$G$5-'СЕТ СН'!$G$21</f>
        <v>4061.15295431</v>
      </c>
      <c r="M67" s="37">
        <f>SUMIFS(СВЦЭМ!$D$34:$D$777,СВЦЭМ!$A$34:$A$777,$A67,СВЦЭМ!$B$34:$B$777,M$47)+'СЕТ СН'!$G$11+СВЦЭМ!$D$10+'СЕТ СН'!$G$5-'СЕТ СН'!$G$21</f>
        <v>4073.3828250599995</v>
      </c>
      <c r="N67" s="37">
        <f>SUMIFS(СВЦЭМ!$D$34:$D$777,СВЦЭМ!$A$34:$A$777,$A67,СВЦЭМ!$B$34:$B$777,N$47)+'СЕТ СН'!$G$11+СВЦЭМ!$D$10+'СЕТ СН'!$G$5-'СЕТ СН'!$G$21</f>
        <v>4072.3459899099994</v>
      </c>
      <c r="O67" s="37">
        <f>SUMIFS(СВЦЭМ!$D$34:$D$777,СВЦЭМ!$A$34:$A$777,$A67,СВЦЭМ!$B$34:$B$777,O$47)+'СЕТ СН'!$G$11+СВЦЭМ!$D$10+'СЕТ СН'!$G$5-'СЕТ СН'!$G$21</f>
        <v>4078.2134289099999</v>
      </c>
      <c r="P67" s="37">
        <f>SUMIFS(СВЦЭМ!$D$34:$D$777,СВЦЭМ!$A$34:$A$777,$A67,СВЦЭМ!$B$34:$B$777,P$47)+'СЕТ СН'!$G$11+СВЦЭМ!$D$10+'СЕТ СН'!$G$5-'СЕТ СН'!$G$21</f>
        <v>4092.6929324899997</v>
      </c>
      <c r="Q67" s="37">
        <f>SUMIFS(СВЦЭМ!$D$34:$D$777,СВЦЭМ!$A$34:$A$777,$A67,СВЦЭМ!$B$34:$B$777,Q$47)+'СЕТ СН'!$G$11+СВЦЭМ!$D$10+'СЕТ СН'!$G$5-'СЕТ СН'!$G$21</f>
        <v>4094.0538161099998</v>
      </c>
      <c r="R67" s="37">
        <f>SUMIFS(СВЦЭМ!$D$34:$D$777,СВЦЭМ!$A$34:$A$777,$A67,СВЦЭМ!$B$34:$B$777,R$47)+'СЕТ СН'!$G$11+СВЦЭМ!$D$10+'СЕТ СН'!$G$5-'СЕТ СН'!$G$21</f>
        <v>4107.4038002400002</v>
      </c>
      <c r="S67" s="37">
        <f>SUMIFS(СВЦЭМ!$D$34:$D$777,СВЦЭМ!$A$34:$A$777,$A67,СВЦЭМ!$B$34:$B$777,S$47)+'СЕТ СН'!$G$11+СВЦЭМ!$D$10+'СЕТ СН'!$G$5-'СЕТ СН'!$G$21</f>
        <v>4095.9005022599999</v>
      </c>
      <c r="T67" s="37">
        <f>SUMIFS(СВЦЭМ!$D$34:$D$777,СВЦЭМ!$A$34:$A$777,$A67,СВЦЭМ!$B$34:$B$777,T$47)+'СЕТ СН'!$G$11+СВЦЭМ!$D$10+'СЕТ СН'!$G$5-'СЕТ СН'!$G$21</f>
        <v>4072.5137771300001</v>
      </c>
      <c r="U67" s="37">
        <f>SUMIFS(СВЦЭМ!$D$34:$D$777,СВЦЭМ!$A$34:$A$777,$A67,СВЦЭМ!$B$34:$B$777,U$47)+'СЕТ СН'!$G$11+СВЦЭМ!$D$10+'СЕТ СН'!$G$5-'СЕТ СН'!$G$21</f>
        <v>4067.1789208499999</v>
      </c>
      <c r="V67" s="37">
        <f>SUMIFS(СВЦЭМ!$D$34:$D$777,СВЦЭМ!$A$34:$A$777,$A67,СВЦЭМ!$B$34:$B$777,V$47)+'СЕТ СН'!$G$11+СВЦЭМ!$D$10+'СЕТ СН'!$G$5-'СЕТ СН'!$G$21</f>
        <v>4024.8512734700003</v>
      </c>
      <c r="W67" s="37">
        <f>SUMIFS(СВЦЭМ!$D$34:$D$777,СВЦЭМ!$A$34:$A$777,$A67,СВЦЭМ!$B$34:$B$777,W$47)+'СЕТ СН'!$G$11+СВЦЭМ!$D$10+'СЕТ СН'!$G$5-'СЕТ СН'!$G$21</f>
        <v>4036.5661430899995</v>
      </c>
      <c r="X67" s="37">
        <f>SUMIFS(СВЦЭМ!$D$34:$D$777,СВЦЭМ!$A$34:$A$777,$A67,СВЦЭМ!$B$34:$B$777,X$47)+'СЕТ СН'!$G$11+СВЦЭМ!$D$10+'СЕТ СН'!$G$5-'СЕТ СН'!$G$21</f>
        <v>4066.5558080400001</v>
      </c>
      <c r="Y67" s="37">
        <f>SUMIFS(СВЦЭМ!$D$34:$D$777,СВЦЭМ!$A$34:$A$777,$A67,СВЦЭМ!$B$34:$B$777,Y$47)+'СЕТ СН'!$G$11+СВЦЭМ!$D$10+'СЕТ СН'!$G$5-'СЕТ СН'!$G$21</f>
        <v>4099.9302135900007</v>
      </c>
    </row>
    <row r="68" spans="1:26" ht="15.75" x14ac:dyDescent="0.2">
      <c r="A68" s="36">
        <f t="shared" si="1"/>
        <v>43152</v>
      </c>
      <c r="B68" s="37">
        <f>SUMIFS(СВЦЭМ!$D$34:$D$777,СВЦЭМ!$A$34:$A$777,$A68,СВЦЭМ!$B$34:$B$777,B$47)+'СЕТ СН'!$G$11+СВЦЭМ!$D$10+'СЕТ СН'!$G$5-'СЕТ СН'!$G$21</f>
        <v>4100.8685352700004</v>
      </c>
      <c r="C68" s="37">
        <f>SUMIFS(СВЦЭМ!$D$34:$D$777,СВЦЭМ!$A$34:$A$777,$A68,СВЦЭМ!$B$34:$B$777,C$47)+'СЕТ СН'!$G$11+СВЦЭМ!$D$10+'СЕТ СН'!$G$5-'СЕТ СН'!$G$21</f>
        <v>4132.6197384100005</v>
      </c>
      <c r="D68" s="37">
        <f>SUMIFS(СВЦЭМ!$D$34:$D$777,СВЦЭМ!$A$34:$A$777,$A68,СВЦЭМ!$B$34:$B$777,D$47)+'СЕТ СН'!$G$11+СВЦЭМ!$D$10+'СЕТ СН'!$G$5-'СЕТ СН'!$G$21</f>
        <v>4208.4953274099998</v>
      </c>
      <c r="E68" s="37">
        <f>SUMIFS(СВЦЭМ!$D$34:$D$777,СВЦЭМ!$A$34:$A$777,$A68,СВЦЭМ!$B$34:$B$777,E$47)+'СЕТ СН'!$G$11+СВЦЭМ!$D$10+'СЕТ СН'!$G$5-'СЕТ СН'!$G$21</f>
        <v>4230.3204888099999</v>
      </c>
      <c r="F68" s="37">
        <f>SUMIFS(СВЦЭМ!$D$34:$D$777,СВЦЭМ!$A$34:$A$777,$A68,СВЦЭМ!$B$34:$B$777,F$47)+'СЕТ СН'!$G$11+СВЦЭМ!$D$10+'СЕТ СН'!$G$5-'СЕТ СН'!$G$21</f>
        <v>4230.6335201800002</v>
      </c>
      <c r="G68" s="37">
        <f>SUMIFS(СВЦЭМ!$D$34:$D$777,СВЦЭМ!$A$34:$A$777,$A68,СВЦЭМ!$B$34:$B$777,G$47)+'СЕТ СН'!$G$11+СВЦЭМ!$D$10+'СЕТ СН'!$G$5-'СЕТ СН'!$G$21</f>
        <v>4220.3902330199999</v>
      </c>
      <c r="H68" s="37">
        <f>SUMIFS(СВЦЭМ!$D$34:$D$777,СВЦЭМ!$A$34:$A$777,$A68,СВЦЭМ!$B$34:$B$777,H$47)+'СЕТ СН'!$G$11+СВЦЭМ!$D$10+'СЕТ СН'!$G$5-'СЕТ СН'!$G$21</f>
        <v>4161.70110733</v>
      </c>
      <c r="I68" s="37">
        <f>SUMIFS(СВЦЭМ!$D$34:$D$777,СВЦЭМ!$A$34:$A$777,$A68,СВЦЭМ!$B$34:$B$777,I$47)+'СЕТ СН'!$G$11+СВЦЭМ!$D$10+'СЕТ СН'!$G$5-'СЕТ СН'!$G$21</f>
        <v>4090.5044784799998</v>
      </c>
      <c r="J68" s="37">
        <f>SUMIFS(СВЦЭМ!$D$34:$D$777,СВЦЭМ!$A$34:$A$777,$A68,СВЦЭМ!$B$34:$B$777,J$47)+'СЕТ СН'!$G$11+СВЦЭМ!$D$10+'СЕТ СН'!$G$5-'СЕТ СН'!$G$21</f>
        <v>4096.56928599</v>
      </c>
      <c r="K68" s="37">
        <f>SUMIFS(СВЦЭМ!$D$34:$D$777,СВЦЭМ!$A$34:$A$777,$A68,СВЦЭМ!$B$34:$B$777,K$47)+'СЕТ СН'!$G$11+СВЦЭМ!$D$10+'СЕТ СН'!$G$5-'СЕТ СН'!$G$21</f>
        <v>4063.85563073</v>
      </c>
      <c r="L68" s="37">
        <f>SUMIFS(СВЦЭМ!$D$34:$D$777,СВЦЭМ!$A$34:$A$777,$A68,СВЦЭМ!$B$34:$B$777,L$47)+'СЕТ СН'!$G$11+СВЦЭМ!$D$10+'СЕТ СН'!$G$5-'СЕТ СН'!$G$21</f>
        <v>4056.7098471899994</v>
      </c>
      <c r="M68" s="37">
        <f>SUMIFS(СВЦЭМ!$D$34:$D$777,СВЦЭМ!$A$34:$A$777,$A68,СВЦЭМ!$B$34:$B$777,M$47)+'СЕТ СН'!$G$11+СВЦЭМ!$D$10+'СЕТ СН'!$G$5-'СЕТ СН'!$G$21</f>
        <v>4069.2801697399996</v>
      </c>
      <c r="N68" s="37">
        <f>SUMIFS(СВЦЭМ!$D$34:$D$777,СВЦЭМ!$A$34:$A$777,$A68,СВЦЭМ!$B$34:$B$777,N$47)+'СЕТ СН'!$G$11+СВЦЭМ!$D$10+'СЕТ СН'!$G$5-'СЕТ СН'!$G$21</f>
        <v>4057.2893246199997</v>
      </c>
      <c r="O68" s="37">
        <f>SUMIFS(СВЦЭМ!$D$34:$D$777,СВЦЭМ!$A$34:$A$777,$A68,СВЦЭМ!$B$34:$B$777,O$47)+'СЕТ СН'!$G$11+СВЦЭМ!$D$10+'СЕТ СН'!$G$5-'СЕТ СН'!$G$21</f>
        <v>4055.9769018699994</v>
      </c>
      <c r="P68" s="37">
        <f>SUMIFS(СВЦЭМ!$D$34:$D$777,СВЦЭМ!$A$34:$A$777,$A68,СВЦЭМ!$B$34:$B$777,P$47)+'СЕТ СН'!$G$11+СВЦЭМ!$D$10+'СЕТ СН'!$G$5-'СЕТ СН'!$G$21</f>
        <v>4070.9146708399999</v>
      </c>
      <c r="Q68" s="37">
        <f>SUMIFS(СВЦЭМ!$D$34:$D$777,СВЦЭМ!$A$34:$A$777,$A68,СВЦЭМ!$B$34:$B$777,Q$47)+'СЕТ СН'!$G$11+СВЦЭМ!$D$10+'СЕТ СН'!$G$5-'СЕТ СН'!$G$21</f>
        <v>4079.8874210399995</v>
      </c>
      <c r="R68" s="37">
        <f>SUMIFS(СВЦЭМ!$D$34:$D$777,СВЦЭМ!$A$34:$A$777,$A68,СВЦЭМ!$B$34:$B$777,R$47)+'СЕТ СН'!$G$11+СВЦЭМ!$D$10+'СЕТ СН'!$G$5-'СЕТ СН'!$G$21</f>
        <v>4081.84656442</v>
      </c>
      <c r="S68" s="37">
        <f>SUMIFS(СВЦЭМ!$D$34:$D$777,СВЦЭМ!$A$34:$A$777,$A68,СВЦЭМ!$B$34:$B$777,S$47)+'СЕТ СН'!$G$11+СВЦЭМ!$D$10+'СЕТ СН'!$G$5-'СЕТ СН'!$G$21</f>
        <v>4076.7493639899999</v>
      </c>
      <c r="T68" s="37">
        <f>SUMIFS(СВЦЭМ!$D$34:$D$777,СВЦЭМ!$A$34:$A$777,$A68,СВЦЭМ!$B$34:$B$777,T$47)+'СЕТ СН'!$G$11+СВЦЭМ!$D$10+'СЕТ СН'!$G$5-'СЕТ СН'!$G$21</f>
        <v>4044.9629715199994</v>
      </c>
      <c r="U68" s="37">
        <f>SUMIFS(СВЦЭМ!$D$34:$D$777,СВЦЭМ!$A$34:$A$777,$A68,СВЦЭМ!$B$34:$B$777,U$47)+'СЕТ СН'!$G$11+СВЦЭМ!$D$10+'СЕТ СН'!$G$5-'СЕТ СН'!$G$21</f>
        <v>4005.1414090799994</v>
      </c>
      <c r="V68" s="37">
        <f>SUMIFS(СВЦЭМ!$D$34:$D$777,СВЦЭМ!$A$34:$A$777,$A68,СВЦЭМ!$B$34:$B$777,V$47)+'СЕТ СН'!$G$11+СВЦЭМ!$D$10+'СЕТ СН'!$G$5-'СЕТ СН'!$G$21</f>
        <v>4013.2163553300002</v>
      </c>
      <c r="W68" s="37">
        <f>SUMIFS(СВЦЭМ!$D$34:$D$777,СВЦЭМ!$A$34:$A$777,$A68,СВЦЭМ!$B$34:$B$777,W$47)+'СЕТ СН'!$G$11+СВЦЭМ!$D$10+'СЕТ СН'!$G$5-'СЕТ СН'!$G$21</f>
        <v>4029.3945528499994</v>
      </c>
      <c r="X68" s="37">
        <f>SUMIFS(СВЦЭМ!$D$34:$D$777,СВЦЭМ!$A$34:$A$777,$A68,СВЦЭМ!$B$34:$B$777,X$47)+'СЕТ СН'!$G$11+СВЦЭМ!$D$10+'СЕТ СН'!$G$5-'СЕТ СН'!$G$21</f>
        <v>4055.8407794099999</v>
      </c>
      <c r="Y68" s="37">
        <f>SUMIFS(СВЦЭМ!$D$34:$D$777,СВЦЭМ!$A$34:$A$777,$A68,СВЦЭМ!$B$34:$B$777,Y$47)+'СЕТ СН'!$G$11+СВЦЭМ!$D$10+'СЕТ СН'!$G$5-'СЕТ СН'!$G$21</f>
        <v>4082.2766051900003</v>
      </c>
    </row>
    <row r="69" spans="1:26" ht="15.75" x14ac:dyDescent="0.2">
      <c r="A69" s="36">
        <f t="shared" si="1"/>
        <v>43153</v>
      </c>
      <c r="B69" s="37">
        <f>SUMIFS(СВЦЭМ!$D$34:$D$777,СВЦЭМ!$A$34:$A$777,$A69,СВЦЭМ!$B$34:$B$777,B$47)+'СЕТ СН'!$G$11+СВЦЭМ!$D$10+'СЕТ СН'!$G$5-'СЕТ СН'!$G$21</f>
        <v>4141.8903835800002</v>
      </c>
      <c r="C69" s="37">
        <f>SUMIFS(СВЦЭМ!$D$34:$D$777,СВЦЭМ!$A$34:$A$777,$A69,СВЦЭМ!$B$34:$B$777,C$47)+'СЕТ СН'!$G$11+СВЦЭМ!$D$10+'СЕТ СН'!$G$5-'СЕТ СН'!$G$21</f>
        <v>4136.1069653900004</v>
      </c>
      <c r="D69" s="37">
        <f>SUMIFS(СВЦЭМ!$D$34:$D$777,СВЦЭМ!$A$34:$A$777,$A69,СВЦЭМ!$B$34:$B$777,D$47)+'СЕТ СН'!$G$11+СВЦЭМ!$D$10+'СЕТ СН'!$G$5-'СЕТ СН'!$G$21</f>
        <v>4188.6575900600001</v>
      </c>
      <c r="E69" s="37">
        <f>SUMIFS(СВЦЭМ!$D$34:$D$777,СВЦЭМ!$A$34:$A$777,$A69,СВЦЭМ!$B$34:$B$777,E$47)+'СЕТ СН'!$G$11+СВЦЭМ!$D$10+'СЕТ СН'!$G$5-'СЕТ СН'!$G$21</f>
        <v>4199.7358510100003</v>
      </c>
      <c r="F69" s="37">
        <f>SUMIFS(СВЦЭМ!$D$34:$D$777,СВЦЭМ!$A$34:$A$777,$A69,СВЦЭМ!$B$34:$B$777,F$47)+'СЕТ СН'!$G$11+СВЦЭМ!$D$10+'СЕТ СН'!$G$5-'СЕТ СН'!$G$21</f>
        <v>4203.6122370200001</v>
      </c>
      <c r="G69" s="37">
        <f>SUMIFS(СВЦЭМ!$D$34:$D$777,СВЦЭМ!$A$34:$A$777,$A69,СВЦЭМ!$B$34:$B$777,G$47)+'СЕТ СН'!$G$11+СВЦЭМ!$D$10+'СЕТ СН'!$G$5-'СЕТ СН'!$G$21</f>
        <v>4186.9052968699998</v>
      </c>
      <c r="H69" s="37">
        <f>SUMIFS(СВЦЭМ!$D$34:$D$777,СВЦЭМ!$A$34:$A$777,$A69,СВЦЭМ!$B$34:$B$777,H$47)+'СЕТ СН'!$G$11+СВЦЭМ!$D$10+'СЕТ СН'!$G$5-'СЕТ СН'!$G$21</f>
        <v>4134.5668338599999</v>
      </c>
      <c r="I69" s="37">
        <f>SUMIFS(СВЦЭМ!$D$34:$D$777,СВЦЭМ!$A$34:$A$777,$A69,СВЦЭМ!$B$34:$B$777,I$47)+'СЕТ СН'!$G$11+СВЦЭМ!$D$10+'СЕТ СН'!$G$5-'СЕТ СН'!$G$21</f>
        <v>4053.5876147499998</v>
      </c>
      <c r="J69" s="37">
        <f>SUMIFS(СВЦЭМ!$D$34:$D$777,СВЦЭМ!$A$34:$A$777,$A69,СВЦЭМ!$B$34:$B$777,J$47)+'СЕТ СН'!$G$11+СВЦЭМ!$D$10+'СЕТ СН'!$G$5-'СЕТ СН'!$G$21</f>
        <v>4045.1598241500001</v>
      </c>
      <c r="K69" s="37">
        <f>SUMIFS(СВЦЭМ!$D$34:$D$777,СВЦЭМ!$A$34:$A$777,$A69,СВЦЭМ!$B$34:$B$777,K$47)+'СЕТ СН'!$G$11+СВЦЭМ!$D$10+'СЕТ СН'!$G$5-'СЕТ СН'!$G$21</f>
        <v>4016.7341058299994</v>
      </c>
      <c r="L69" s="37">
        <f>SUMIFS(СВЦЭМ!$D$34:$D$777,СВЦЭМ!$A$34:$A$777,$A69,СВЦЭМ!$B$34:$B$777,L$47)+'СЕТ СН'!$G$11+СВЦЭМ!$D$10+'СЕТ СН'!$G$5-'СЕТ СН'!$G$21</f>
        <v>4017.6839680299995</v>
      </c>
      <c r="M69" s="37">
        <f>SUMIFS(СВЦЭМ!$D$34:$D$777,СВЦЭМ!$A$34:$A$777,$A69,СВЦЭМ!$B$34:$B$777,M$47)+'СЕТ СН'!$G$11+СВЦЭМ!$D$10+'СЕТ СН'!$G$5-'СЕТ СН'!$G$21</f>
        <v>4034.5452295299997</v>
      </c>
      <c r="N69" s="37">
        <f>SUMIFS(СВЦЭМ!$D$34:$D$777,СВЦЭМ!$A$34:$A$777,$A69,СВЦЭМ!$B$34:$B$777,N$47)+'СЕТ СН'!$G$11+СВЦЭМ!$D$10+'СЕТ СН'!$G$5-'СЕТ СН'!$G$21</f>
        <v>4048.7386717199993</v>
      </c>
      <c r="O69" s="37">
        <f>SUMIFS(СВЦЭМ!$D$34:$D$777,СВЦЭМ!$A$34:$A$777,$A69,СВЦЭМ!$B$34:$B$777,O$47)+'СЕТ СН'!$G$11+СВЦЭМ!$D$10+'СЕТ СН'!$G$5-'СЕТ СН'!$G$21</f>
        <v>4054.3987367799996</v>
      </c>
      <c r="P69" s="37">
        <f>SUMIFS(СВЦЭМ!$D$34:$D$777,СВЦЭМ!$A$34:$A$777,$A69,СВЦЭМ!$B$34:$B$777,P$47)+'СЕТ СН'!$G$11+СВЦЭМ!$D$10+'СЕТ СН'!$G$5-'СЕТ СН'!$G$21</f>
        <v>4071.6437154800001</v>
      </c>
      <c r="Q69" s="37">
        <f>SUMIFS(СВЦЭМ!$D$34:$D$777,СВЦЭМ!$A$34:$A$777,$A69,СВЦЭМ!$B$34:$B$777,Q$47)+'СЕТ СН'!$G$11+СВЦЭМ!$D$10+'СЕТ СН'!$G$5-'СЕТ СН'!$G$21</f>
        <v>4088.8723352499997</v>
      </c>
      <c r="R69" s="37">
        <f>SUMIFS(СВЦЭМ!$D$34:$D$777,СВЦЭМ!$A$34:$A$777,$A69,СВЦЭМ!$B$34:$B$777,R$47)+'СЕТ СН'!$G$11+СВЦЭМ!$D$10+'СЕТ СН'!$G$5-'СЕТ СН'!$G$21</f>
        <v>4099.9545931399998</v>
      </c>
      <c r="S69" s="37">
        <f>SUMIFS(СВЦЭМ!$D$34:$D$777,СВЦЭМ!$A$34:$A$777,$A69,СВЦЭМ!$B$34:$B$777,S$47)+'СЕТ СН'!$G$11+СВЦЭМ!$D$10+'СЕТ СН'!$G$5-'СЕТ СН'!$G$21</f>
        <v>4094.7033432100002</v>
      </c>
      <c r="T69" s="37">
        <f>SUMIFS(СВЦЭМ!$D$34:$D$777,СВЦЭМ!$A$34:$A$777,$A69,СВЦЭМ!$B$34:$B$777,T$47)+'СЕТ СН'!$G$11+СВЦЭМ!$D$10+'СЕТ СН'!$G$5-'СЕТ СН'!$G$21</f>
        <v>4057.4808861999995</v>
      </c>
      <c r="U69" s="37">
        <f>SUMIFS(СВЦЭМ!$D$34:$D$777,СВЦЭМ!$A$34:$A$777,$A69,СВЦЭМ!$B$34:$B$777,U$47)+'СЕТ СН'!$G$11+СВЦЭМ!$D$10+'СЕТ СН'!$G$5-'СЕТ СН'!$G$21</f>
        <v>4026.6721074799993</v>
      </c>
      <c r="V69" s="37">
        <f>SUMIFS(СВЦЭМ!$D$34:$D$777,СВЦЭМ!$A$34:$A$777,$A69,СВЦЭМ!$B$34:$B$777,V$47)+'СЕТ СН'!$G$11+СВЦЭМ!$D$10+'СЕТ СН'!$G$5-'СЕТ СН'!$G$21</f>
        <v>4040.47751655</v>
      </c>
      <c r="W69" s="37">
        <f>SUMIFS(СВЦЭМ!$D$34:$D$777,СВЦЭМ!$A$34:$A$777,$A69,СВЦЭМ!$B$34:$B$777,W$47)+'СЕТ СН'!$G$11+СВЦЭМ!$D$10+'СЕТ СН'!$G$5-'СЕТ СН'!$G$21</f>
        <v>4049.1826873699997</v>
      </c>
      <c r="X69" s="37">
        <f>SUMIFS(СВЦЭМ!$D$34:$D$777,СВЦЭМ!$A$34:$A$777,$A69,СВЦЭМ!$B$34:$B$777,X$47)+'СЕТ СН'!$G$11+СВЦЭМ!$D$10+'СЕТ СН'!$G$5-'СЕТ СН'!$G$21</f>
        <v>4073.44775574</v>
      </c>
      <c r="Y69" s="37">
        <f>SUMIFS(СВЦЭМ!$D$34:$D$777,СВЦЭМ!$A$34:$A$777,$A69,СВЦЭМ!$B$34:$B$777,Y$47)+'СЕТ СН'!$G$11+СВЦЭМ!$D$10+'СЕТ СН'!$G$5-'СЕТ СН'!$G$21</f>
        <v>4114.4856373800003</v>
      </c>
    </row>
    <row r="70" spans="1:26" ht="15.75" x14ac:dyDescent="0.2">
      <c r="A70" s="36">
        <f t="shared" si="1"/>
        <v>43154</v>
      </c>
      <c r="B70" s="37">
        <f>SUMIFS(СВЦЭМ!$D$34:$D$777,СВЦЭМ!$A$34:$A$777,$A70,СВЦЭМ!$B$34:$B$777,B$47)+'СЕТ СН'!$G$11+СВЦЭМ!$D$10+'СЕТ СН'!$G$5-'СЕТ СН'!$G$21</f>
        <v>4123.0502322100001</v>
      </c>
      <c r="C70" s="37">
        <f>SUMIFS(СВЦЭМ!$D$34:$D$777,СВЦЭМ!$A$34:$A$777,$A70,СВЦЭМ!$B$34:$B$777,C$47)+'СЕТ СН'!$G$11+СВЦЭМ!$D$10+'СЕТ СН'!$G$5-'СЕТ СН'!$G$21</f>
        <v>4160.5680600000005</v>
      </c>
      <c r="D70" s="37">
        <f>SUMIFS(СВЦЭМ!$D$34:$D$777,СВЦЭМ!$A$34:$A$777,$A70,СВЦЭМ!$B$34:$B$777,D$47)+'СЕТ СН'!$G$11+СВЦЭМ!$D$10+'СЕТ СН'!$G$5-'СЕТ СН'!$G$21</f>
        <v>4197.7434722799999</v>
      </c>
      <c r="E70" s="37">
        <f>SUMIFS(СВЦЭМ!$D$34:$D$777,СВЦЭМ!$A$34:$A$777,$A70,СВЦЭМ!$B$34:$B$777,E$47)+'СЕТ СН'!$G$11+СВЦЭМ!$D$10+'СЕТ СН'!$G$5-'СЕТ СН'!$G$21</f>
        <v>4198.97272006</v>
      </c>
      <c r="F70" s="37">
        <f>SUMIFS(СВЦЭМ!$D$34:$D$777,СВЦЭМ!$A$34:$A$777,$A70,СВЦЭМ!$B$34:$B$777,F$47)+'СЕТ СН'!$G$11+СВЦЭМ!$D$10+'СЕТ СН'!$G$5-'СЕТ СН'!$G$21</f>
        <v>4193.6064392799999</v>
      </c>
      <c r="G70" s="37">
        <f>SUMIFS(СВЦЭМ!$D$34:$D$777,СВЦЭМ!$A$34:$A$777,$A70,СВЦЭМ!$B$34:$B$777,G$47)+'СЕТ СН'!$G$11+СВЦЭМ!$D$10+'СЕТ СН'!$G$5-'СЕТ СН'!$G$21</f>
        <v>4182.7585564400006</v>
      </c>
      <c r="H70" s="37">
        <f>SUMIFS(СВЦЭМ!$D$34:$D$777,СВЦЭМ!$A$34:$A$777,$A70,СВЦЭМ!$B$34:$B$777,H$47)+'СЕТ СН'!$G$11+СВЦЭМ!$D$10+'СЕТ СН'!$G$5-'СЕТ СН'!$G$21</f>
        <v>4163.7201445000001</v>
      </c>
      <c r="I70" s="37">
        <f>SUMIFS(СВЦЭМ!$D$34:$D$777,СВЦЭМ!$A$34:$A$777,$A70,СВЦЭМ!$B$34:$B$777,I$47)+'СЕТ СН'!$G$11+СВЦЭМ!$D$10+'СЕТ СН'!$G$5-'СЕТ СН'!$G$21</f>
        <v>4096.60510239</v>
      </c>
      <c r="J70" s="37">
        <f>SUMIFS(СВЦЭМ!$D$34:$D$777,СВЦЭМ!$A$34:$A$777,$A70,СВЦЭМ!$B$34:$B$777,J$47)+'СЕТ СН'!$G$11+СВЦЭМ!$D$10+'СЕТ СН'!$G$5-'СЕТ СН'!$G$21</f>
        <v>4054.9258922200002</v>
      </c>
      <c r="K70" s="37">
        <f>SUMIFS(СВЦЭМ!$D$34:$D$777,СВЦЭМ!$A$34:$A$777,$A70,СВЦЭМ!$B$34:$B$777,K$47)+'СЕТ СН'!$G$11+СВЦЭМ!$D$10+'СЕТ СН'!$G$5-'СЕТ СН'!$G$21</f>
        <v>4014.8632102500001</v>
      </c>
      <c r="L70" s="37">
        <f>SUMIFS(СВЦЭМ!$D$34:$D$777,СВЦЭМ!$A$34:$A$777,$A70,СВЦЭМ!$B$34:$B$777,L$47)+'СЕТ СН'!$G$11+СВЦЭМ!$D$10+'СЕТ СН'!$G$5-'СЕТ СН'!$G$21</f>
        <v>3996.47599717</v>
      </c>
      <c r="M70" s="37">
        <f>SUMIFS(СВЦЭМ!$D$34:$D$777,СВЦЭМ!$A$34:$A$777,$A70,СВЦЭМ!$B$34:$B$777,M$47)+'СЕТ СН'!$G$11+СВЦЭМ!$D$10+'СЕТ СН'!$G$5-'СЕТ СН'!$G$21</f>
        <v>4005.8379605099994</v>
      </c>
      <c r="N70" s="37">
        <f>SUMIFS(СВЦЭМ!$D$34:$D$777,СВЦЭМ!$A$34:$A$777,$A70,СВЦЭМ!$B$34:$B$777,N$47)+'СЕТ СН'!$G$11+СВЦЭМ!$D$10+'СЕТ СН'!$G$5-'СЕТ СН'!$G$21</f>
        <v>4012.6080276399994</v>
      </c>
      <c r="O70" s="37">
        <f>SUMIFS(СВЦЭМ!$D$34:$D$777,СВЦЭМ!$A$34:$A$777,$A70,СВЦЭМ!$B$34:$B$777,O$47)+'СЕТ СН'!$G$11+СВЦЭМ!$D$10+'СЕТ СН'!$G$5-'СЕТ СН'!$G$21</f>
        <v>4029.8474005599996</v>
      </c>
      <c r="P70" s="37">
        <f>SUMIFS(СВЦЭМ!$D$34:$D$777,СВЦЭМ!$A$34:$A$777,$A70,СВЦЭМ!$B$34:$B$777,P$47)+'СЕТ СН'!$G$11+СВЦЭМ!$D$10+'СЕТ СН'!$G$5-'СЕТ СН'!$G$21</f>
        <v>4051.0537633999998</v>
      </c>
      <c r="Q70" s="37">
        <f>SUMIFS(СВЦЭМ!$D$34:$D$777,СВЦЭМ!$A$34:$A$777,$A70,СВЦЭМ!$B$34:$B$777,Q$47)+'СЕТ СН'!$G$11+СВЦЭМ!$D$10+'СЕТ СН'!$G$5-'СЕТ СН'!$G$21</f>
        <v>4060.31904996</v>
      </c>
      <c r="R70" s="37">
        <f>SUMIFS(СВЦЭМ!$D$34:$D$777,СВЦЭМ!$A$34:$A$777,$A70,СВЦЭМ!$B$34:$B$777,R$47)+'СЕТ СН'!$G$11+СВЦЭМ!$D$10+'СЕТ СН'!$G$5-'СЕТ СН'!$G$21</f>
        <v>4061.2535318999994</v>
      </c>
      <c r="S70" s="37">
        <f>SUMIFS(СВЦЭМ!$D$34:$D$777,СВЦЭМ!$A$34:$A$777,$A70,СВЦЭМ!$B$34:$B$777,S$47)+'СЕТ СН'!$G$11+СВЦЭМ!$D$10+'СЕТ СН'!$G$5-'СЕТ СН'!$G$21</f>
        <v>4048.3085250700001</v>
      </c>
      <c r="T70" s="37">
        <f>SUMIFS(СВЦЭМ!$D$34:$D$777,СВЦЭМ!$A$34:$A$777,$A70,СВЦЭМ!$B$34:$B$777,T$47)+'СЕТ СН'!$G$11+СВЦЭМ!$D$10+'СЕТ СН'!$G$5-'СЕТ СН'!$G$21</f>
        <v>4010.5480455299999</v>
      </c>
      <c r="U70" s="37">
        <f>SUMIFS(СВЦЭМ!$D$34:$D$777,СВЦЭМ!$A$34:$A$777,$A70,СВЦЭМ!$B$34:$B$777,U$47)+'СЕТ СН'!$G$11+СВЦЭМ!$D$10+'СЕТ СН'!$G$5-'СЕТ СН'!$G$21</f>
        <v>3976.8838694999999</v>
      </c>
      <c r="V70" s="37">
        <f>SUMIFS(СВЦЭМ!$D$34:$D$777,СВЦЭМ!$A$34:$A$777,$A70,СВЦЭМ!$B$34:$B$777,V$47)+'СЕТ СН'!$G$11+СВЦЭМ!$D$10+'СЕТ СН'!$G$5-'СЕТ СН'!$G$21</f>
        <v>3990.6435068199994</v>
      </c>
      <c r="W70" s="37">
        <f>SUMIFS(СВЦЭМ!$D$34:$D$777,СВЦЭМ!$A$34:$A$777,$A70,СВЦЭМ!$B$34:$B$777,W$47)+'СЕТ СН'!$G$11+СВЦЭМ!$D$10+'СЕТ СН'!$G$5-'СЕТ СН'!$G$21</f>
        <v>3993.9119460699999</v>
      </c>
      <c r="X70" s="37">
        <f>SUMIFS(СВЦЭМ!$D$34:$D$777,СВЦЭМ!$A$34:$A$777,$A70,СВЦЭМ!$B$34:$B$777,X$47)+'СЕТ СН'!$G$11+СВЦЭМ!$D$10+'СЕТ СН'!$G$5-'СЕТ СН'!$G$21</f>
        <v>4021.2230000999994</v>
      </c>
      <c r="Y70" s="37">
        <f>SUMIFS(СВЦЭМ!$D$34:$D$777,СВЦЭМ!$A$34:$A$777,$A70,СВЦЭМ!$B$34:$B$777,Y$47)+'СЕТ СН'!$G$11+СВЦЭМ!$D$10+'СЕТ СН'!$G$5-'СЕТ СН'!$G$21</f>
        <v>4056.6855815499998</v>
      </c>
    </row>
    <row r="71" spans="1:26" ht="15.75" x14ac:dyDescent="0.2">
      <c r="A71" s="36">
        <f t="shared" si="1"/>
        <v>43155</v>
      </c>
      <c r="B71" s="37">
        <f>SUMIFS(СВЦЭМ!$D$34:$D$777,СВЦЭМ!$A$34:$A$777,$A71,СВЦЭМ!$B$34:$B$777,B$47)+'СЕТ СН'!$G$11+СВЦЭМ!$D$10+'СЕТ СН'!$G$5-'СЕТ СН'!$G$21</f>
        <v>4097.4970077400003</v>
      </c>
      <c r="C71" s="37">
        <f>SUMIFS(СВЦЭМ!$D$34:$D$777,СВЦЭМ!$A$34:$A$777,$A71,СВЦЭМ!$B$34:$B$777,C$47)+'СЕТ СН'!$G$11+СВЦЭМ!$D$10+'СЕТ СН'!$G$5-'СЕТ СН'!$G$21</f>
        <v>4133.0323763400002</v>
      </c>
      <c r="D71" s="37">
        <f>SUMIFS(СВЦЭМ!$D$34:$D$777,СВЦЭМ!$A$34:$A$777,$A71,СВЦЭМ!$B$34:$B$777,D$47)+'СЕТ СН'!$G$11+СВЦЭМ!$D$10+'СЕТ СН'!$G$5-'СЕТ СН'!$G$21</f>
        <v>4191.2118706900001</v>
      </c>
      <c r="E71" s="37">
        <f>SUMIFS(СВЦЭМ!$D$34:$D$777,СВЦЭМ!$A$34:$A$777,$A71,СВЦЭМ!$B$34:$B$777,E$47)+'СЕТ СН'!$G$11+СВЦЭМ!$D$10+'СЕТ СН'!$G$5-'СЕТ СН'!$G$21</f>
        <v>4201.11689424</v>
      </c>
      <c r="F71" s="37">
        <f>SUMIFS(СВЦЭМ!$D$34:$D$777,СВЦЭМ!$A$34:$A$777,$A71,СВЦЭМ!$B$34:$B$777,F$47)+'СЕТ СН'!$G$11+СВЦЭМ!$D$10+'СЕТ СН'!$G$5-'СЕТ СН'!$G$21</f>
        <v>4204.8357827999998</v>
      </c>
      <c r="G71" s="37">
        <f>SUMIFS(СВЦЭМ!$D$34:$D$777,СВЦЭМ!$A$34:$A$777,$A71,СВЦЭМ!$B$34:$B$777,G$47)+'СЕТ СН'!$G$11+СВЦЭМ!$D$10+'СЕТ СН'!$G$5-'СЕТ СН'!$G$21</f>
        <v>4195.0410257200001</v>
      </c>
      <c r="H71" s="37">
        <f>SUMIFS(СВЦЭМ!$D$34:$D$777,СВЦЭМ!$A$34:$A$777,$A71,СВЦЭМ!$B$34:$B$777,H$47)+'СЕТ СН'!$G$11+СВЦЭМ!$D$10+'СЕТ СН'!$G$5-'СЕТ СН'!$G$21</f>
        <v>4171.55383196</v>
      </c>
      <c r="I71" s="37">
        <f>SUMIFS(СВЦЭМ!$D$34:$D$777,СВЦЭМ!$A$34:$A$777,$A71,СВЦЭМ!$B$34:$B$777,I$47)+'СЕТ СН'!$G$11+СВЦЭМ!$D$10+'СЕТ СН'!$G$5-'СЕТ СН'!$G$21</f>
        <v>4106.8486554500005</v>
      </c>
      <c r="J71" s="37">
        <f>SUMIFS(СВЦЭМ!$D$34:$D$777,СВЦЭМ!$A$34:$A$777,$A71,СВЦЭМ!$B$34:$B$777,J$47)+'СЕТ СН'!$G$11+СВЦЭМ!$D$10+'СЕТ СН'!$G$5-'СЕТ СН'!$G$21</f>
        <v>4077.5656681699998</v>
      </c>
      <c r="K71" s="37">
        <f>SUMIFS(СВЦЭМ!$D$34:$D$777,СВЦЭМ!$A$34:$A$777,$A71,СВЦЭМ!$B$34:$B$777,K$47)+'СЕТ СН'!$G$11+СВЦЭМ!$D$10+'СЕТ СН'!$G$5-'СЕТ СН'!$G$21</f>
        <v>4036.3363745299998</v>
      </c>
      <c r="L71" s="37">
        <f>SUMIFS(СВЦЭМ!$D$34:$D$777,СВЦЭМ!$A$34:$A$777,$A71,СВЦЭМ!$B$34:$B$777,L$47)+'СЕТ СН'!$G$11+СВЦЭМ!$D$10+'СЕТ СН'!$G$5-'СЕТ СН'!$G$21</f>
        <v>4006.1374013600002</v>
      </c>
      <c r="M71" s="37">
        <f>SUMIFS(СВЦЭМ!$D$34:$D$777,СВЦЭМ!$A$34:$A$777,$A71,СВЦЭМ!$B$34:$B$777,M$47)+'СЕТ СН'!$G$11+СВЦЭМ!$D$10+'СЕТ СН'!$G$5-'СЕТ СН'!$G$21</f>
        <v>4011.5371998899996</v>
      </c>
      <c r="N71" s="37">
        <f>SUMIFS(СВЦЭМ!$D$34:$D$777,СВЦЭМ!$A$34:$A$777,$A71,СВЦЭМ!$B$34:$B$777,N$47)+'СЕТ СН'!$G$11+СВЦЭМ!$D$10+'СЕТ СН'!$G$5-'СЕТ СН'!$G$21</f>
        <v>4022.0402519899994</v>
      </c>
      <c r="O71" s="37">
        <f>SUMIFS(СВЦЭМ!$D$34:$D$777,СВЦЭМ!$A$34:$A$777,$A71,СВЦЭМ!$B$34:$B$777,O$47)+'СЕТ СН'!$G$11+СВЦЭМ!$D$10+'СЕТ СН'!$G$5-'СЕТ СН'!$G$21</f>
        <v>4034.4058668100001</v>
      </c>
      <c r="P71" s="37">
        <f>SUMIFS(СВЦЭМ!$D$34:$D$777,СВЦЭМ!$A$34:$A$777,$A71,СВЦЭМ!$B$34:$B$777,P$47)+'СЕТ СН'!$G$11+СВЦЭМ!$D$10+'СЕТ СН'!$G$5-'СЕТ СН'!$G$21</f>
        <v>4051.9346395799998</v>
      </c>
      <c r="Q71" s="37">
        <f>SUMIFS(СВЦЭМ!$D$34:$D$777,СВЦЭМ!$A$34:$A$777,$A71,СВЦЭМ!$B$34:$B$777,Q$47)+'СЕТ СН'!$G$11+СВЦЭМ!$D$10+'СЕТ СН'!$G$5-'СЕТ СН'!$G$21</f>
        <v>4067.0795043399999</v>
      </c>
      <c r="R71" s="37">
        <f>SUMIFS(СВЦЭМ!$D$34:$D$777,СВЦЭМ!$A$34:$A$777,$A71,СВЦЭМ!$B$34:$B$777,R$47)+'СЕТ СН'!$G$11+СВЦЭМ!$D$10+'СЕТ СН'!$G$5-'СЕТ СН'!$G$21</f>
        <v>4083.3866999799998</v>
      </c>
      <c r="S71" s="37">
        <f>SUMIFS(СВЦЭМ!$D$34:$D$777,СВЦЭМ!$A$34:$A$777,$A71,СВЦЭМ!$B$34:$B$777,S$47)+'СЕТ СН'!$G$11+СВЦЭМ!$D$10+'СЕТ СН'!$G$5-'СЕТ СН'!$G$21</f>
        <v>4073.4236362299994</v>
      </c>
      <c r="T71" s="37">
        <f>SUMIFS(СВЦЭМ!$D$34:$D$777,СВЦЭМ!$A$34:$A$777,$A71,СВЦЭМ!$B$34:$B$777,T$47)+'СЕТ СН'!$G$11+СВЦЭМ!$D$10+'СЕТ СН'!$G$5-'СЕТ СН'!$G$21</f>
        <v>4033.9824799499997</v>
      </c>
      <c r="U71" s="37">
        <f>SUMIFS(СВЦЭМ!$D$34:$D$777,СВЦЭМ!$A$34:$A$777,$A71,СВЦЭМ!$B$34:$B$777,U$47)+'СЕТ СН'!$G$11+СВЦЭМ!$D$10+'СЕТ СН'!$G$5-'СЕТ СН'!$G$21</f>
        <v>3992.2780586499998</v>
      </c>
      <c r="V71" s="37">
        <f>SUMIFS(СВЦЭМ!$D$34:$D$777,СВЦЭМ!$A$34:$A$777,$A71,СВЦЭМ!$B$34:$B$777,V$47)+'СЕТ СН'!$G$11+СВЦЭМ!$D$10+'СЕТ СН'!$G$5-'СЕТ СН'!$G$21</f>
        <v>4002.4290824099994</v>
      </c>
      <c r="W71" s="37">
        <f>SUMIFS(СВЦЭМ!$D$34:$D$777,СВЦЭМ!$A$34:$A$777,$A71,СВЦЭМ!$B$34:$B$777,W$47)+'СЕТ СН'!$G$11+СВЦЭМ!$D$10+'СЕТ СН'!$G$5-'СЕТ СН'!$G$21</f>
        <v>4002.5436975899997</v>
      </c>
      <c r="X71" s="37">
        <f>SUMIFS(СВЦЭМ!$D$34:$D$777,СВЦЭМ!$A$34:$A$777,$A71,СВЦЭМ!$B$34:$B$777,X$47)+'СЕТ СН'!$G$11+СВЦЭМ!$D$10+'СЕТ СН'!$G$5-'СЕТ СН'!$G$21</f>
        <v>4036.1451606099995</v>
      </c>
      <c r="Y71" s="37">
        <f>SUMIFS(СВЦЭМ!$D$34:$D$777,СВЦЭМ!$A$34:$A$777,$A71,СВЦЭМ!$B$34:$B$777,Y$47)+'СЕТ СН'!$G$11+СВЦЭМ!$D$10+'СЕТ СН'!$G$5-'СЕТ СН'!$G$21</f>
        <v>4075.4948381499994</v>
      </c>
    </row>
    <row r="72" spans="1:26" ht="15.75" x14ac:dyDescent="0.2">
      <c r="A72" s="36">
        <f t="shared" si="1"/>
        <v>43156</v>
      </c>
      <c r="B72" s="37">
        <f>SUMIFS(СВЦЭМ!$D$34:$D$777,СВЦЭМ!$A$34:$A$777,$A72,СВЦЭМ!$B$34:$B$777,B$47)+'СЕТ СН'!$G$11+СВЦЭМ!$D$10+'СЕТ СН'!$G$5-'СЕТ СН'!$G$21</f>
        <v>4087.8546354699997</v>
      </c>
      <c r="C72" s="37">
        <f>SUMIFS(СВЦЭМ!$D$34:$D$777,СВЦЭМ!$A$34:$A$777,$A72,СВЦЭМ!$B$34:$B$777,C$47)+'СЕТ СН'!$G$11+СВЦЭМ!$D$10+'СЕТ СН'!$G$5-'СЕТ СН'!$G$21</f>
        <v>4111.3526276800003</v>
      </c>
      <c r="D72" s="37">
        <f>SUMIFS(СВЦЭМ!$D$34:$D$777,СВЦЭМ!$A$34:$A$777,$A72,СВЦЭМ!$B$34:$B$777,D$47)+'СЕТ СН'!$G$11+СВЦЭМ!$D$10+'СЕТ СН'!$G$5-'СЕТ СН'!$G$21</f>
        <v>4166.10762583</v>
      </c>
      <c r="E72" s="37">
        <f>SUMIFS(СВЦЭМ!$D$34:$D$777,СВЦЭМ!$A$34:$A$777,$A72,СВЦЭМ!$B$34:$B$777,E$47)+'СЕТ СН'!$G$11+СВЦЭМ!$D$10+'СЕТ СН'!$G$5-'СЕТ СН'!$G$21</f>
        <v>4177.1423332600007</v>
      </c>
      <c r="F72" s="37">
        <f>SUMIFS(СВЦЭМ!$D$34:$D$777,СВЦЭМ!$A$34:$A$777,$A72,СВЦЭМ!$B$34:$B$777,F$47)+'СЕТ СН'!$G$11+СВЦЭМ!$D$10+'СЕТ СН'!$G$5-'СЕТ СН'!$G$21</f>
        <v>4180.5828764500002</v>
      </c>
      <c r="G72" s="37">
        <f>SUMIFS(СВЦЭМ!$D$34:$D$777,СВЦЭМ!$A$34:$A$777,$A72,СВЦЭМ!$B$34:$B$777,G$47)+'СЕТ СН'!$G$11+СВЦЭМ!$D$10+'СЕТ СН'!$G$5-'СЕТ СН'!$G$21</f>
        <v>4171.4725150100003</v>
      </c>
      <c r="H72" s="37">
        <f>SUMIFS(СВЦЭМ!$D$34:$D$777,СВЦЭМ!$A$34:$A$777,$A72,СВЦЭМ!$B$34:$B$777,H$47)+'СЕТ СН'!$G$11+СВЦЭМ!$D$10+'СЕТ СН'!$G$5-'СЕТ СН'!$G$21</f>
        <v>4152.6948570000004</v>
      </c>
      <c r="I72" s="37">
        <f>SUMIFS(СВЦЭМ!$D$34:$D$777,СВЦЭМ!$A$34:$A$777,$A72,СВЦЭМ!$B$34:$B$777,I$47)+'СЕТ СН'!$G$11+СВЦЭМ!$D$10+'СЕТ СН'!$G$5-'СЕТ СН'!$G$21</f>
        <v>4100.9670455900005</v>
      </c>
      <c r="J72" s="37">
        <f>SUMIFS(СВЦЭМ!$D$34:$D$777,СВЦЭМ!$A$34:$A$777,$A72,СВЦЭМ!$B$34:$B$777,J$47)+'СЕТ СН'!$G$11+СВЦЭМ!$D$10+'СЕТ СН'!$G$5-'СЕТ СН'!$G$21</f>
        <v>4080.6521010199999</v>
      </c>
      <c r="K72" s="37">
        <f>SUMIFS(СВЦЭМ!$D$34:$D$777,СВЦЭМ!$A$34:$A$777,$A72,СВЦЭМ!$B$34:$B$777,K$47)+'СЕТ СН'!$G$11+СВЦЭМ!$D$10+'СЕТ СН'!$G$5-'СЕТ СН'!$G$21</f>
        <v>4031.82970204</v>
      </c>
      <c r="L72" s="37">
        <f>SUMIFS(СВЦЭМ!$D$34:$D$777,СВЦЭМ!$A$34:$A$777,$A72,СВЦЭМ!$B$34:$B$777,L$47)+'СЕТ СН'!$G$11+СВЦЭМ!$D$10+'СЕТ СН'!$G$5-'СЕТ СН'!$G$21</f>
        <v>3999.2387039</v>
      </c>
      <c r="M72" s="37">
        <f>SUMIFS(СВЦЭМ!$D$34:$D$777,СВЦЭМ!$A$34:$A$777,$A72,СВЦЭМ!$B$34:$B$777,M$47)+'СЕТ СН'!$G$11+СВЦЭМ!$D$10+'СЕТ СН'!$G$5-'СЕТ СН'!$G$21</f>
        <v>4003.7076491499997</v>
      </c>
      <c r="N72" s="37">
        <f>SUMIFS(СВЦЭМ!$D$34:$D$777,СВЦЭМ!$A$34:$A$777,$A72,СВЦЭМ!$B$34:$B$777,N$47)+'СЕТ СН'!$G$11+СВЦЭМ!$D$10+'СЕТ СН'!$G$5-'СЕТ СН'!$G$21</f>
        <v>4012.6590376099998</v>
      </c>
      <c r="O72" s="37">
        <f>SUMIFS(СВЦЭМ!$D$34:$D$777,СВЦЭМ!$A$34:$A$777,$A72,СВЦЭМ!$B$34:$B$777,O$47)+'СЕТ СН'!$G$11+СВЦЭМ!$D$10+'СЕТ СН'!$G$5-'СЕТ СН'!$G$21</f>
        <v>4021.7793560499999</v>
      </c>
      <c r="P72" s="37">
        <f>SUMIFS(СВЦЭМ!$D$34:$D$777,СВЦЭМ!$A$34:$A$777,$A72,СВЦЭМ!$B$34:$B$777,P$47)+'СЕТ СН'!$G$11+СВЦЭМ!$D$10+'СЕТ СН'!$G$5-'СЕТ СН'!$G$21</f>
        <v>4037.5938177799994</v>
      </c>
      <c r="Q72" s="37">
        <f>SUMIFS(СВЦЭМ!$D$34:$D$777,СВЦЭМ!$A$34:$A$777,$A72,СВЦЭМ!$B$34:$B$777,Q$47)+'СЕТ СН'!$G$11+СВЦЭМ!$D$10+'СЕТ СН'!$G$5-'СЕТ СН'!$G$21</f>
        <v>4045.9964716399995</v>
      </c>
      <c r="R72" s="37">
        <f>SUMIFS(СВЦЭМ!$D$34:$D$777,СВЦЭМ!$A$34:$A$777,$A72,СВЦЭМ!$B$34:$B$777,R$47)+'СЕТ СН'!$G$11+СВЦЭМ!$D$10+'СЕТ СН'!$G$5-'СЕТ СН'!$G$21</f>
        <v>4052.0381713800002</v>
      </c>
      <c r="S72" s="37">
        <f>SUMIFS(СВЦЭМ!$D$34:$D$777,СВЦЭМ!$A$34:$A$777,$A72,СВЦЭМ!$B$34:$B$777,S$47)+'СЕТ СН'!$G$11+СВЦЭМ!$D$10+'СЕТ СН'!$G$5-'СЕТ СН'!$G$21</f>
        <v>4038.5736700599996</v>
      </c>
      <c r="T72" s="37">
        <f>SUMIFS(СВЦЭМ!$D$34:$D$777,СВЦЭМ!$A$34:$A$777,$A72,СВЦЭМ!$B$34:$B$777,T$47)+'СЕТ СН'!$G$11+СВЦЭМ!$D$10+'СЕТ СН'!$G$5-'СЕТ СН'!$G$21</f>
        <v>4003.0849212099997</v>
      </c>
      <c r="U72" s="37">
        <f>SUMIFS(СВЦЭМ!$D$34:$D$777,СВЦЭМ!$A$34:$A$777,$A72,СВЦЭМ!$B$34:$B$777,U$47)+'СЕТ СН'!$G$11+СВЦЭМ!$D$10+'СЕТ СН'!$G$5-'СЕТ СН'!$G$21</f>
        <v>3965.3885305099998</v>
      </c>
      <c r="V72" s="37">
        <f>SUMIFS(СВЦЭМ!$D$34:$D$777,СВЦЭМ!$A$34:$A$777,$A72,СВЦЭМ!$B$34:$B$777,V$47)+'СЕТ СН'!$G$11+СВЦЭМ!$D$10+'СЕТ СН'!$G$5-'СЕТ СН'!$G$21</f>
        <v>3971.2030880999996</v>
      </c>
      <c r="W72" s="37">
        <f>SUMIFS(СВЦЭМ!$D$34:$D$777,СВЦЭМ!$A$34:$A$777,$A72,СВЦЭМ!$B$34:$B$777,W$47)+'СЕТ СН'!$G$11+СВЦЭМ!$D$10+'СЕТ СН'!$G$5-'СЕТ СН'!$G$21</f>
        <v>3980.5965368399998</v>
      </c>
      <c r="X72" s="37">
        <f>SUMIFS(СВЦЭМ!$D$34:$D$777,СВЦЭМ!$A$34:$A$777,$A72,СВЦЭМ!$B$34:$B$777,X$47)+'СЕТ СН'!$G$11+СВЦЭМ!$D$10+'СЕТ СН'!$G$5-'СЕТ СН'!$G$21</f>
        <v>4011.48342026</v>
      </c>
      <c r="Y72" s="37">
        <f>SUMIFS(СВЦЭМ!$D$34:$D$777,СВЦЭМ!$A$34:$A$777,$A72,СВЦЭМ!$B$34:$B$777,Y$47)+'СЕТ СН'!$G$11+СВЦЭМ!$D$10+'СЕТ СН'!$G$5-'СЕТ СН'!$G$21</f>
        <v>4049.8109923500001</v>
      </c>
    </row>
    <row r="73" spans="1:26" ht="15.75" x14ac:dyDescent="0.2">
      <c r="A73" s="36">
        <f t="shared" si="1"/>
        <v>43157</v>
      </c>
      <c r="B73" s="37">
        <f>SUMIFS(СВЦЭМ!$D$34:$D$777,СВЦЭМ!$A$34:$A$777,$A73,СВЦЭМ!$B$34:$B$777,B$47)+'СЕТ СН'!$G$11+СВЦЭМ!$D$10+'СЕТ СН'!$G$5-'СЕТ СН'!$G$21</f>
        <v>4071.17481903</v>
      </c>
      <c r="C73" s="37">
        <f>SUMIFS(СВЦЭМ!$D$34:$D$777,СВЦЭМ!$A$34:$A$777,$A73,СВЦЭМ!$B$34:$B$777,C$47)+'СЕТ СН'!$G$11+СВЦЭМ!$D$10+'СЕТ СН'!$G$5-'СЕТ СН'!$G$21</f>
        <v>4094.2054658000002</v>
      </c>
      <c r="D73" s="37">
        <f>SUMIFS(СВЦЭМ!$D$34:$D$777,СВЦЭМ!$A$34:$A$777,$A73,СВЦЭМ!$B$34:$B$777,D$47)+'СЕТ СН'!$G$11+СВЦЭМ!$D$10+'СЕТ СН'!$G$5-'СЕТ СН'!$G$21</f>
        <v>4148.4625915300003</v>
      </c>
      <c r="E73" s="37">
        <f>SUMIFS(СВЦЭМ!$D$34:$D$777,СВЦЭМ!$A$34:$A$777,$A73,СВЦЭМ!$B$34:$B$777,E$47)+'СЕТ СН'!$G$11+СВЦЭМ!$D$10+'СЕТ СН'!$G$5-'СЕТ СН'!$G$21</f>
        <v>4154.4589590599999</v>
      </c>
      <c r="F73" s="37">
        <f>SUMIFS(СВЦЭМ!$D$34:$D$777,СВЦЭМ!$A$34:$A$777,$A73,СВЦЭМ!$B$34:$B$777,F$47)+'СЕТ СН'!$G$11+СВЦЭМ!$D$10+'СЕТ СН'!$G$5-'СЕТ СН'!$G$21</f>
        <v>4150.9963433000003</v>
      </c>
      <c r="G73" s="37">
        <f>SUMIFS(СВЦЭМ!$D$34:$D$777,СВЦЭМ!$A$34:$A$777,$A73,СВЦЭМ!$B$34:$B$777,G$47)+'СЕТ СН'!$G$11+СВЦЭМ!$D$10+'СЕТ СН'!$G$5-'СЕТ СН'!$G$21</f>
        <v>4140.6684110400001</v>
      </c>
      <c r="H73" s="37">
        <f>SUMIFS(СВЦЭМ!$D$34:$D$777,СВЦЭМ!$A$34:$A$777,$A73,СВЦЭМ!$B$34:$B$777,H$47)+'СЕТ СН'!$G$11+СВЦЭМ!$D$10+'СЕТ СН'!$G$5-'СЕТ СН'!$G$21</f>
        <v>4120.1149184900005</v>
      </c>
      <c r="I73" s="37">
        <f>SUMIFS(СВЦЭМ!$D$34:$D$777,СВЦЭМ!$A$34:$A$777,$A73,СВЦЭМ!$B$34:$B$777,I$47)+'СЕТ СН'!$G$11+СВЦЭМ!$D$10+'СЕТ СН'!$G$5-'СЕТ СН'!$G$21</f>
        <v>4062.7205877599995</v>
      </c>
      <c r="J73" s="37">
        <f>SUMIFS(СВЦЭМ!$D$34:$D$777,СВЦЭМ!$A$34:$A$777,$A73,СВЦЭМ!$B$34:$B$777,J$47)+'СЕТ СН'!$G$11+СВЦЭМ!$D$10+'СЕТ СН'!$G$5-'СЕТ СН'!$G$21</f>
        <v>4068.9065202099996</v>
      </c>
      <c r="K73" s="37">
        <f>SUMIFS(СВЦЭМ!$D$34:$D$777,СВЦЭМ!$A$34:$A$777,$A73,СВЦЭМ!$B$34:$B$777,K$47)+'СЕТ СН'!$G$11+СВЦЭМ!$D$10+'СЕТ СН'!$G$5-'СЕТ СН'!$G$21</f>
        <v>4054.8850447199998</v>
      </c>
      <c r="L73" s="37">
        <f>SUMIFS(СВЦЭМ!$D$34:$D$777,СВЦЭМ!$A$34:$A$777,$A73,СВЦЭМ!$B$34:$B$777,L$47)+'СЕТ СН'!$G$11+СВЦЭМ!$D$10+'СЕТ СН'!$G$5-'СЕТ СН'!$G$21</f>
        <v>4045.8696518000002</v>
      </c>
      <c r="M73" s="37">
        <f>SUMIFS(СВЦЭМ!$D$34:$D$777,СВЦЭМ!$A$34:$A$777,$A73,СВЦЭМ!$B$34:$B$777,M$47)+'СЕТ СН'!$G$11+СВЦЭМ!$D$10+'СЕТ СН'!$G$5-'СЕТ СН'!$G$21</f>
        <v>4056.1485638700001</v>
      </c>
      <c r="N73" s="37">
        <f>SUMIFS(СВЦЭМ!$D$34:$D$777,СВЦЭМ!$A$34:$A$777,$A73,СВЦЭМ!$B$34:$B$777,N$47)+'СЕТ СН'!$G$11+СВЦЭМ!$D$10+'СЕТ СН'!$G$5-'СЕТ СН'!$G$21</f>
        <v>4071.0307148699999</v>
      </c>
      <c r="O73" s="37">
        <f>SUMIFS(СВЦЭМ!$D$34:$D$777,СВЦЭМ!$A$34:$A$777,$A73,СВЦЭМ!$B$34:$B$777,O$47)+'СЕТ СН'!$G$11+СВЦЭМ!$D$10+'СЕТ СН'!$G$5-'СЕТ СН'!$G$21</f>
        <v>4083.5667026899996</v>
      </c>
      <c r="P73" s="37">
        <f>SUMIFS(СВЦЭМ!$D$34:$D$777,СВЦЭМ!$A$34:$A$777,$A73,СВЦЭМ!$B$34:$B$777,P$47)+'СЕТ СН'!$G$11+СВЦЭМ!$D$10+'СЕТ СН'!$G$5-'СЕТ СН'!$G$21</f>
        <v>4103.3473253100001</v>
      </c>
      <c r="Q73" s="37">
        <f>SUMIFS(СВЦЭМ!$D$34:$D$777,СВЦЭМ!$A$34:$A$777,$A73,СВЦЭМ!$B$34:$B$777,Q$47)+'СЕТ СН'!$G$11+СВЦЭМ!$D$10+'СЕТ СН'!$G$5-'СЕТ СН'!$G$21</f>
        <v>4116.7417351399999</v>
      </c>
      <c r="R73" s="37">
        <f>SUMIFS(СВЦЭМ!$D$34:$D$777,СВЦЭМ!$A$34:$A$777,$A73,СВЦЭМ!$B$34:$B$777,R$47)+'СЕТ СН'!$G$11+СВЦЭМ!$D$10+'СЕТ СН'!$G$5-'СЕТ СН'!$G$21</f>
        <v>4119.22915827</v>
      </c>
      <c r="S73" s="37">
        <f>SUMIFS(СВЦЭМ!$D$34:$D$777,СВЦЭМ!$A$34:$A$777,$A73,СВЦЭМ!$B$34:$B$777,S$47)+'СЕТ СН'!$G$11+СВЦЭМ!$D$10+'СЕТ СН'!$G$5-'СЕТ СН'!$G$21</f>
        <v>4113.7029124300007</v>
      </c>
      <c r="T73" s="37">
        <f>SUMIFS(СВЦЭМ!$D$34:$D$777,СВЦЭМ!$A$34:$A$777,$A73,СВЦЭМ!$B$34:$B$777,T$47)+'СЕТ СН'!$G$11+СВЦЭМ!$D$10+'СЕТ СН'!$G$5-'СЕТ СН'!$G$21</f>
        <v>4080.2172515699999</v>
      </c>
      <c r="U73" s="37">
        <f>SUMIFS(СВЦЭМ!$D$34:$D$777,СВЦЭМ!$A$34:$A$777,$A73,СВЦЭМ!$B$34:$B$777,U$47)+'СЕТ СН'!$G$11+СВЦЭМ!$D$10+'СЕТ СН'!$G$5-'СЕТ СН'!$G$21</f>
        <v>4041.9933063799995</v>
      </c>
      <c r="V73" s="37">
        <f>SUMIFS(СВЦЭМ!$D$34:$D$777,СВЦЭМ!$A$34:$A$777,$A73,СВЦЭМ!$B$34:$B$777,V$47)+'СЕТ СН'!$G$11+СВЦЭМ!$D$10+'СЕТ СН'!$G$5-'СЕТ СН'!$G$21</f>
        <v>4046.2840942600001</v>
      </c>
      <c r="W73" s="37">
        <f>SUMIFS(СВЦЭМ!$D$34:$D$777,СВЦЭМ!$A$34:$A$777,$A73,СВЦЭМ!$B$34:$B$777,W$47)+'СЕТ СН'!$G$11+СВЦЭМ!$D$10+'СЕТ СН'!$G$5-'СЕТ СН'!$G$21</f>
        <v>4056.2920827100002</v>
      </c>
      <c r="X73" s="37">
        <f>SUMIFS(СВЦЭМ!$D$34:$D$777,СВЦЭМ!$A$34:$A$777,$A73,СВЦЭМ!$B$34:$B$777,X$47)+'СЕТ СН'!$G$11+СВЦЭМ!$D$10+'СЕТ СН'!$G$5-'СЕТ СН'!$G$21</f>
        <v>4086.2163586199999</v>
      </c>
      <c r="Y73" s="37">
        <f>SUMIFS(СВЦЭМ!$D$34:$D$777,СВЦЭМ!$A$34:$A$777,$A73,СВЦЭМ!$B$34:$B$777,Y$47)+'СЕТ СН'!$G$11+СВЦЭМ!$D$10+'СЕТ СН'!$G$5-'СЕТ СН'!$G$21</f>
        <v>4117.6473393800006</v>
      </c>
    </row>
    <row r="74" spans="1:26" ht="15.75" x14ac:dyDescent="0.2">
      <c r="A74" s="36">
        <f t="shared" si="1"/>
        <v>43158</v>
      </c>
      <c r="B74" s="37">
        <f>SUMIFS(СВЦЭМ!$D$34:$D$777,СВЦЭМ!$A$34:$A$777,$A74,СВЦЭМ!$B$34:$B$777,B$47)+'СЕТ СН'!$G$11+СВЦЭМ!$D$10+'СЕТ СН'!$G$5-'СЕТ СН'!$G$21</f>
        <v>4073.8238065399996</v>
      </c>
      <c r="C74" s="37">
        <f>SUMIFS(СВЦЭМ!$D$34:$D$777,СВЦЭМ!$A$34:$A$777,$A74,СВЦЭМ!$B$34:$B$777,C$47)+'СЕТ СН'!$G$11+СВЦЭМ!$D$10+'СЕТ СН'!$G$5-'СЕТ СН'!$G$21</f>
        <v>4097.7275797800003</v>
      </c>
      <c r="D74" s="37">
        <f>SUMIFS(СВЦЭМ!$D$34:$D$777,СВЦЭМ!$A$34:$A$777,$A74,СВЦЭМ!$B$34:$B$777,D$47)+'СЕТ СН'!$G$11+СВЦЭМ!$D$10+'СЕТ СН'!$G$5-'СЕТ СН'!$G$21</f>
        <v>4153.2360578200005</v>
      </c>
      <c r="E74" s="37">
        <f>SUMIFS(СВЦЭМ!$D$34:$D$777,СВЦЭМ!$A$34:$A$777,$A74,СВЦЭМ!$B$34:$B$777,E$47)+'СЕТ СН'!$G$11+СВЦЭМ!$D$10+'СЕТ СН'!$G$5-'СЕТ СН'!$G$21</f>
        <v>4172.48755454</v>
      </c>
      <c r="F74" s="37">
        <f>SUMIFS(СВЦЭМ!$D$34:$D$777,СВЦЭМ!$A$34:$A$777,$A74,СВЦЭМ!$B$34:$B$777,F$47)+'СЕТ СН'!$G$11+СВЦЭМ!$D$10+'СЕТ СН'!$G$5-'СЕТ СН'!$G$21</f>
        <v>4169.7207075300003</v>
      </c>
      <c r="G74" s="37">
        <f>SUMIFS(СВЦЭМ!$D$34:$D$777,СВЦЭМ!$A$34:$A$777,$A74,СВЦЭМ!$B$34:$B$777,G$47)+'СЕТ СН'!$G$11+СВЦЭМ!$D$10+'СЕТ СН'!$G$5-'СЕТ СН'!$G$21</f>
        <v>4151.2852708999999</v>
      </c>
      <c r="H74" s="37">
        <f>SUMIFS(СВЦЭМ!$D$34:$D$777,СВЦЭМ!$A$34:$A$777,$A74,СВЦЭМ!$B$34:$B$777,H$47)+'СЕТ СН'!$G$11+СВЦЭМ!$D$10+'СЕТ СН'!$G$5-'СЕТ СН'!$G$21</f>
        <v>4132.6857960400002</v>
      </c>
      <c r="I74" s="37">
        <f>SUMIFS(СВЦЭМ!$D$34:$D$777,СВЦЭМ!$A$34:$A$777,$A74,СВЦЭМ!$B$34:$B$777,I$47)+'СЕТ СН'!$G$11+СВЦЭМ!$D$10+'СЕТ СН'!$G$5-'СЕТ СН'!$G$21</f>
        <v>4061.4919396199998</v>
      </c>
      <c r="J74" s="37">
        <f>SUMIFS(СВЦЭМ!$D$34:$D$777,СВЦЭМ!$A$34:$A$777,$A74,СВЦЭМ!$B$34:$B$777,J$47)+'СЕТ СН'!$G$11+СВЦЭМ!$D$10+'СЕТ СН'!$G$5-'СЕТ СН'!$G$21</f>
        <v>4069.6559993599999</v>
      </c>
      <c r="K74" s="37">
        <f>SUMIFS(СВЦЭМ!$D$34:$D$777,СВЦЭМ!$A$34:$A$777,$A74,СВЦЭМ!$B$34:$B$777,K$47)+'СЕТ СН'!$G$11+СВЦЭМ!$D$10+'СЕТ СН'!$G$5-'СЕТ СН'!$G$21</f>
        <v>4052.6578172499999</v>
      </c>
      <c r="L74" s="37">
        <f>SUMIFS(СВЦЭМ!$D$34:$D$777,СВЦЭМ!$A$34:$A$777,$A74,СВЦЭМ!$B$34:$B$777,L$47)+'СЕТ СН'!$G$11+СВЦЭМ!$D$10+'СЕТ СН'!$G$5-'СЕТ СН'!$G$21</f>
        <v>4047.3026868100001</v>
      </c>
      <c r="M74" s="37">
        <f>SUMIFS(СВЦЭМ!$D$34:$D$777,СВЦЭМ!$A$34:$A$777,$A74,СВЦЭМ!$B$34:$B$777,M$47)+'СЕТ СН'!$G$11+СВЦЭМ!$D$10+'СЕТ СН'!$G$5-'СЕТ СН'!$G$21</f>
        <v>4056.4411445800001</v>
      </c>
      <c r="N74" s="37">
        <f>SUMIFS(СВЦЭМ!$D$34:$D$777,СВЦЭМ!$A$34:$A$777,$A74,СВЦЭМ!$B$34:$B$777,N$47)+'СЕТ СН'!$G$11+СВЦЭМ!$D$10+'СЕТ СН'!$G$5-'СЕТ СН'!$G$21</f>
        <v>4075.9689103099995</v>
      </c>
      <c r="O74" s="37">
        <f>SUMIFS(СВЦЭМ!$D$34:$D$777,СВЦЭМ!$A$34:$A$777,$A74,СВЦЭМ!$B$34:$B$777,O$47)+'СЕТ СН'!$G$11+СВЦЭМ!$D$10+'СЕТ СН'!$G$5-'СЕТ СН'!$G$21</f>
        <v>4086.0929813299995</v>
      </c>
      <c r="P74" s="37">
        <f>SUMIFS(СВЦЭМ!$D$34:$D$777,СВЦЭМ!$A$34:$A$777,$A74,СВЦЭМ!$B$34:$B$777,P$47)+'СЕТ СН'!$G$11+СВЦЭМ!$D$10+'СЕТ СН'!$G$5-'СЕТ СН'!$G$21</f>
        <v>4099.1667442799999</v>
      </c>
      <c r="Q74" s="37">
        <f>SUMIFS(СВЦЭМ!$D$34:$D$777,СВЦЭМ!$A$34:$A$777,$A74,СВЦЭМ!$B$34:$B$777,Q$47)+'СЕТ СН'!$G$11+СВЦЭМ!$D$10+'СЕТ СН'!$G$5-'СЕТ СН'!$G$21</f>
        <v>4105.2978214800005</v>
      </c>
      <c r="R74" s="37">
        <f>SUMIFS(СВЦЭМ!$D$34:$D$777,СВЦЭМ!$A$34:$A$777,$A74,СВЦЭМ!$B$34:$B$777,R$47)+'СЕТ СН'!$G$11+СВЦЭМ!$D$10+'СЕТ СН'!$G$5-'СЕТ СН'!$G$21</f>
        <v>4106.9627644800003</v>
      </c>
      <c r="S74" s="37">
        <f>SUMIFS(СВЦЭМ!$D$34:$D$777,СВЦЭМ!$A$34:$A$777,$A74,СВЦЭМ!$B$34:$B$777,S$47)+'СЕТ СН'!$G$11+СВЦЭМ!$D$10+'СЕТ СН'!$G$5-'СЕТ СН'!$G$21</f>
        <v>4106.3277478</v>
      </c>
      <c r="T74" s="37">
        <f>SUMIFS(СВЦЭМ!$D$34:$D$777,СВЦЭМ!$A$34:$A$777,$A74,СВЦЭМ!$B$34:$B$777,T$47)+'СЕТ СН'!$G$11+СВЦЭМ!$D$10+'СЕТ СН'!$G$5-'СЕТ СН'!$G$21</f>
        <v>4068.7659897799999</v>
      </c>
      <c r="U74" s="37">
        <f>SUMIFS(СВЦЭМ!$D$34:$D$777,СВЦЭМ!$A$34:$A$777,$A74,СВЦЭМ!$B$34:$B$777,U$47)+'СЕТ СН'!$G$11+СВЦЭМ!$D$10+'СЕТ СН'!$G$5-'СЕТ СН'!$G$21</f>
        <v>4038.66341177</v>
      </c>
      <c r="V74" s="37">
        <f>SUMIFS(СВЦЭМ!$D$34:$D$777,СВЦЭМ!$A$34:$A$777,$A74,СВЦЭМ!$B$34:$B$777,V$47)+'СЕТ СН'!$G$11+СВЦЭМ!$D$10+'СЕТ СН'!$G$5-'СЕТ СН'!$G$21</f>
        <v>4040.7454568399994</v>
      </c>
      <c r="W74" s="37">
        <f>SUMIFS(СВЦЭМ!$D$34:$D$777,СВЦЭМ!$A$34:$A$777,$A74,СВЦЭМ!$B$34:$B$777,W$47)+'СЕТ СН'!$G$11+СВЦЭМ!$D$10+'СЕТ СН'!$G$5-'СЕТ СН'!$G$21</f>
        <v>4041.3032938599995</v>
      </c>
      <c r="X74" s="37">
        <f>SUMIFS(СВЦЭМ!$D$34:$D$777,СВЦЭМ!$A$34:$A$777,$A74,СВЦЭМ!$B$34:$B$777,X$47)+'СЕТ СН'!$G$11+СВЦЭМ!$D$10+'СЕТ СН'!$G$5-'СЕТ СН'!$G$21</f>
        <v>4066.5020307199998</v>
      </c>
      <c r="Y74" s="37">
        <f>SUMIFS(СВЦЭМ!$D$34:$D$777,СВЦЭМ!$A$34:$A$777,$A74,СВЦЭМ!$B$34:$B$777,Y$47)+'СЕТ СН'!$G$11+СВЦЭМ!$D$10+'СЕТ СН'!$G$5-'СЕТ СН'!$G$21</f>
        <v>4101.0367518700004</v>
      </c>
    </row>
    <row r="75" spans="1:26" ht="15.75" x14ac:dyDescent="0.2">
      <c r="A75" s="36">
        <f t="shared" si="1"/>
        <v>43159</v>
      </c>
      <c r="B75" s="37">
        <f>SUMIFS(СВЦЭМ!$D$34:$D$777,СВЦЭМ!$A$34:$A$777,$A75,СВЦЭМ!$B$34:$B$777,B$47)+'СЕТ СН'!$G$11+СВЦЭМ!$D$10+'СЕТ СН'!$G$5-'СЕТ СН'!$G$21</f>
        <v>4088.9521740599998</v>
      </c>
      <c r="C75" s="37">
        <f>SUMIFS(СВЦЭМ!$D$34:$D$777,СВЦЭМ!$A$34:$A$777,$A75,СВЦЭМ!$B$34:$B$777,C$47)+'СЕТ СН'!$G$11+СВЦЭМ!$D$10+'СЕТ СН'!$G$5-'СЕТ СН'!$G$21</f>
        <v>4120.6564822199998</v>
      </c>
      <c r="D75" s="37">
        <f>SUMIFS(СВЦЭМ!$D$34:$D$777,СВЦЭМ!$A$34:$A$777,$A75,СВЦЭМ!$B$34:$B$777,D$47)+'СЕТ СН'!$G$11+СВЦЭМ!$D$10+'СЕТ СН'!$G$5-'СЕТ СН'!$G$21</f>
        <v>4173.0073903100001</v>
      </c>
      <c r="E75" s="37">
        <f>SUMIFS(СВЦЭМ!$D$34:$D$777,СВЦЭМ!$A$34:$A$777,$A75,СВЦЭМ!$B$34:$B$777,E$47)+'СЕТ СН'!$G$11+СВЦЭМ!$D$10+'СЕТ СН'!$G$5-'СЕТ СН'!$G$21</f>
        <v>4184.6592077300002</v>
      </c>
      <c r="F75" s="37">
        <f>SUMIFS(СВЦЭМ!$D$34:$D$777,СВЦЭМ!$A$34:$A$777,$A75,СВЦЭМ!$B$34:$B$777,F$47)+'СЕТ СН'!$G$11+СВЦЭМ!$D$10+'СЕТ СН'!$G$5-'СЕТ СН'!$G$21</f>
        <v>4179.00142968</v>
      </c>
      <c r="G75" s="37">
        <f>SUMIFS(СВЦЭМ!$D$34:$D$777,СВЦЭМ!$A$34:$A$777,$A75,СВЦЭМ!$B$34:$B$777,G$47)+'СЕТ СН'!$G$11+СВЦЭМ!$D$10+'СЕТ СН'!$G$5-'СЕТ СН'!$G$21</f>
        <v>4152.2156803799999</v>
      </c>
      <c r="H75" s="37">
        <f>SUMIFS(СВЦЭМ!$D$34:$D$777,СВЦЭМ!$A$34:$A$777,$A75,СВЦЭМ!$B$34:$B$777,H$47)+'СЕТ СН'!$G$11+СВЦЭМ!$D$10+'СЕТ СН'!$G$5-'СЕТ СН'!$G$21</f>
        <v>4101.9918268600004</v>
      </c>
      <c r="I75" s="37">
        <f>SUMIFS(СВЦЭМ!$D$34:$D$777,СВЦЭМ!$A$34:$A$777,$A75,СВЦЭМ!$B$34:$B$777,I$47)+'СЕТ СН'!$G$11+СВЦЭМ!$D$10+'СЕТ СН'!$G$5-'СЕТ СН'!$G$21</f>
        <v>4044.9844217099994</v>
      </c>
      <c r="J75" s="37">
        <f>SUMIFS(СВЦЭМ!$D$34:$D$777,СВЦЭМ!$A$34:$A$777,$A75,СВЦЭМ!$B$34:$B$777,J$47)+'СЕТ СН'!$G$11+СВЦЭМ!$D$10+'СЕТ СН'!$G$5-'СЕТ СН'!$G$21</f>
        <v>4059.8154337800001</v>
      </c>
      <c r="K75" s="37">
        <f>SUMIFS(СВЦЭМ!$D$34:$D$777,СВЦЭМ!$A$34:$A$777,$A75,СВЦЭМ!$B$34:$B$777,K$47)+'СЕТ СН'!$G$11+СВЦЭМ!$D$10+'СЕТ СН'!$G$5-'СЕТ СН'!$G$21</f>
        <v>4033.2163474100003</v>
      </c>
      <c r="L75" s="37">
        <f>SUMIFS(СВЦЭМ!$D$34:$D$777,СВЦЭМ!$A$34:$A$777,$A75,СВЦЭМ!$B$34:$B$777,L$47)+'СЕТ СН'!$G$11+СВЦЭМ!$D$10+'СЕТ СН'!$G$5-'СЕТ СН'!$G$21</f>
        <v>4031.2962925399993</v>
      </c>
      <c r="M75" s="37">
        <f>SUMIFS(СВЦЭМ!$D$34:$D$777,СВЦЭМ!$A$34:$A$777,$A75,СВЦЭМ!$B$34:$B$777,M$47)+'СЕТ СН'!$G$11+СВЦЭМ!$D$10+'СЕТ СН'!$G$5-'СЕТ СН'!$G$21</f>
        <v>4048.2383143800002</v>
      </c>
      <c r="N75" s="37">
        <f>SUMIFS(СВЦЭМ!$D$34:$D$777,СВЦЭМ!$A$34:$A$777,$A75,СВЦЭМ!$B$34:$B$777,N$47)+'СЕТ СН'!$G$11+СВЦЭМ!$D$10+'СЕТ СН'!$G$5-'СЕТ СН'!$G$21</f>
        <v>4049.5589904200001</v>
      </c>
      <c r="O75" s="37">
        <f>SUMIFS(СВЦЭМ!$D$34:$D$777,СВЦЭМ!$A$34:$A$777,$A75,СВЦЭМ!$B$34:$B$777,O$47)+'СЕТ СН'!$G$11+СВЦЭМ!$D$10+'СЕТ СН'!$G$5-'СЕТ СН'!$G$21</f>
        <v>4046.6752356000002</v>
      </c>
      <c r="P75" s="37">
        <f>SUMIFS(СВЦЭМ!$D$34:$D$777,СВЦЭМ!$A$34:$A$777,$A75,СВЦЭМ!$B$34:$B$777,P$47)+'СЕТ СН'!$G$11+СВЦЭМ!$D$10+'СЕТ СН'!$G$5-'СЕТ СН'!$G$21</f>
        <v>4079.4561424799999</v>
      </c>
      <c r="Q75" s="37">
        <f>SUMIFS(СВЦЭМ!$D$34:$D$777,СВЦЭМ!$A$34:$A$777,$A75,СВЦЭМ!$B$34:$B$777,Q$47)+'СЕТ СН'!$G$11+СВЦЭМ!$D$10+'СЕТ СН'!$G$5-'СЕТ СН'!$G$21</f>
        <v>4081.0495086099995</v>
      </c>
      <c r="R75" s="37">
        <f>SUMIFS(СВЦЭМ!$D$34:$D$777,СВЦЭМ!$A$34:$A$777,$A75,СВЦЭМ!$B$34:$B$777,R$47)+'СЕТ СН'!$G$11+СВЦЭМ!$D$10+'СЕТ СН'!$G$5-'СЕТ СН'!$G$21</f>
        <v>4082.2409512999998</v>
      </c>
      <c r="S75" s="37">
        <f>SUMIFS(СВЦЭМ!$D$34:$D$777,СВЦЭМ!$A$34:$A$777,$A75,СВЦЭМ!$B$34:$B$777,S$47)+'СЕТ СН'!$G$11+СВЦЭМ!$D$10+'СЕТ СН'!$G$5-'СЕТ СН'!$G$21</f>
        <v>4070.1139730199998</v>
      </c>
      <c r="T75" s="37">
        <f>SUMIFS(СВЦЭМ!$D$34:$D$777,СВЦЭМ!$A$34:$A$777,$A75,СВЦЭМ!$B$34:$B$777,T$47)+'СЕТ СН'!$G$11+СВЦЭМ!$D$10+'СЕТ СН'!$G$5-'СЕТ СН'!$G$21</f>
        <v>4057.8232489699999</v>
      </c>
      <c r="U75" s="37">
        <f>SUMIFS(СВЦЭМ!$D$34:$D$777,СВЦЭМ!$A$34:$A$777,$A75,СВЦЭМ!$B$34:$B$777,U$47)+'СЕТ СН'!$G$11+СВЦЭМ!$D$10+'СЕТ СН'!$G$5-'СЕТ СН'!$G$21</f>
        <v>4028.7871444899997</v>
      </c>
      <c r="V75" s="37">
        <f>SUMIFS(СВЦЭМ!$D$34:$D$777,СВЦЭМ!$A$34:$A$777,$A75,СВЦЭМ!$B$34:$B$777,V$47)+'СЕТ СН'!$G$11+СВЦЭМ!$D$10+'СЕТ СН'!$G$5-'СЕТ СН'!$G$21</f>
        <v>4031.6385667499994</v>
      </c>
      <c r="W75" s="37">
        <f>SUMIFS(СВЦЭМ!$D$34:$D$777,СВЦЭМ!$A$34:$A$777,$A75,СВЦЭМ!$B$34:$B$777,W$47)+'СЕТ СН'!$G$11+СВЦЭМ!$D$10+'СЕТ СН'!$G$5-'СЕТ СН'!$G$21</f>
        <v>4044.3509362899999</v>
      </c>
      <c r="X75" s="37">
        <f>SUMIFS(СВЦЭМ!$D$34:$D$777,СВЦЭМ!$A$34:$A$777,$A75,СВЦЭМ!$B$34:$B$777,X$47)+'СЕТ СН'!$G$11+СВЦЭМ!$D$10+'СЕТ СН'!$G$5-'СЕТ СН'!$G$21</f>
        <v>4067.6334998699999</v>
      </c>
      <c r="Y75" s="37">
        <f>SUMIFS(СВЦЭМ!$D$34:$D$777,СВЦЭМ!$A$34:$A$777,$A75,СВЦЭМ!$B$34:$B$777,Y$47)+'СЕТ СН'!$G$11+СВЦЭМ!$D$10+'СЕТ СН'!$G$5-'СЕТ СН'!$G$21</f>
        <v>4075.8054403599995</v>
      </c>
    </row>
    <row r="76" spans="1:26" ht="15.75" hidden="1" x14ac:dyDescent="0.2">
      <c r="A76" s="36">
        <f t="shared" si="1"/>
        <v>43160</v>
      </c>
      <c r="B76" s="37">
        <f>SUMIFS(СВЦЭМ!$D$34:$D$777,СВЦЭМ!$A$34:$A$777,$A76,СВЦЭМ!$B$34:$B$777,B$47)+'СЕТ СН'!$G$11+СВЦЭМ!$D$10+'СЕТ СН'!$G$5-'СЕТ СН'!$G$21</f>
        <v>3086.6716158899999</v>
      </c>
      <c r="C76" s="37">
        <f>SUMIFS(СВЦЭМ!$D$34:$D$777,СВЦЭМ!$A$34:$A$777,$A76,СВЦЭМ!$B$34:$B$777,C$47)+'СЕТ СН'!$G$11+СВЦЭМ!$D$10+'СЕТ СН'!$G$5-'СЕТ СН'!$G$21</f>
        <v>3086.6716158899999</v>
      </c>
      <c r="D76" s="37">
        <f>SUMIFS(СВЦЭМ!$D$34:$D$777,СВЦЭМ!$A$34:$A$777,$A76,СВЦЭМ!$B$34:$B$777,D$47)+'СЕТ СН'!$G$11+СВЦЭМ!$D$10+'СЕТ СН'!$G$5-'СЕТ СН'!$G$21</f>
        <v>3086.6716158899999</v>
      </c>
      <c r="E76" s="37">
        <f>SUMIFS(СВЦЭМ!$D$34:$D$777,СВЦЭМ!$A$34:$A$777,$A76,СВЦЭМ!$B$34:$B$777,E$47)+'СЕТ СН'!$G$11+СВЦЭМ!$D$10+'СЕТ СН'!$G$5-'СЕТ СН'!$G$21</f>
        <v>3086.6716158899999</v>
      </c>
      <c r="F76" s="37">
        <f>SUMIFS(СВЦЭМ!$D$34:$D$777,СВЦЭМ!$A$34:$A$777,$A76,СВЦЭМ!$B$34:$B$777,F$47)+'СЕТ СН'!$G$11+СВЦЭМ!$D$10+'СЕТ СН'!$G$5-'СЕТ СН'!$G$21</f>
        <v>3086.6716158899999</v>
      </c>
      <c r="G76" s="37">
        <f>SUMIFS(СВЦЭМ!$D$34:$D$777,СВЦЭМ!$A$34:$A$777,$A76,СВЦЭМ!$B$34:$B$777,G$47)+'СЕТ СН'!$G$11+СВЦЭМ!$D$10+'СЕТ СН'!$G$5-'СЕТ СН'!$G$21</f>
        <v>3086.6716158899999</v>
      </c>
      <c r="H76" s="37">
        <f>SUMIFS(СВЦЭМ!$D$34:$D$777,СВЦЭМ!$A$34:$A$777,$A76,СВЦЭМ!$B$34:$B$777,H$47)+'СЕТ СН'!$G$11+СВЦЭМ!$D$10+'СЕТ СН'!$G$5-'СЕТ СН'!$G$21</f>
        <v>3086.6716158899999</v>
      </c>
      <c r="I76" s="37">
        <f>SUMIFS(СВЦЭМ!$D$34:$D$777,СВЦЭМ!$A$34:$A$777,$A76,СВЦЭМ!$B$34:$B$777,I$47)+'СЕТ СН'!$G$11+СВЦЭМ!$D$10+'СЕТ СН'!$G$5-'СЕТ СН'!$G$21</f>
        <v>3086.6716158899999</v>
      </c>
      <c r="J76" s="37">
        <f>SUMIFS(СВЦЭМ!$D$34:$D$777,СВЦЭМ!$A$34:$A$777,$A76,СВЦЭМ!$B$34:$B$777,J$47)+'СЕТ СН'!$G$11+СВЦЭМ!$D$10+'СЕТ СН'!$G$5-'СЕТ СН'!$G$21</f>
        <v>3086.6716158899999</v>
      </c>
      <c r="K76" s="37">
        <f>SUMIFS(СВЦЭМ!$D$34:$D$777,СВЦЭМ!$A$34:$A$777,$A76,СВЦЭМ!$B$34:$B$777,K$47)+'СЕТ СН'!$G$11+СВЦЭМ!$D$10+'СЕТ СН'!$G$5-'СЕТ СН'!$G$21</f>
        <v>3086.6716158899999</v>
      </c>
      <c r="L76" s="37">
        <f>SUMIFS(СВЦЭМ!$D$34:$D$777,СВЦЭМ!$A$34:$A$777,$A76,СВЦЭМ!$B$34:$B$777,L$47)+'СЕТ СН'!$G$11+СВЦЭМ!$D$10+'СЕТ СН'!$G$5-'СЕТ СН'!$G$21</f>
        <v>3086.6716158899999</v>
      </c>
      <c r="M76" s="37">
        <f>SUMIFS(СВЦЭМ!$D$34:$D$777,СВЦЭМ!$A$34:$A$777,$A76,СВЦЭМ!$B$34:$B$777,M$47)+'СЕТ СН'!$G$11+СВЦЭМ!$D$10+'СЕТ СН'!$G$5-'СЕТ СН'!$G$21</f>
        <v>3086.6716158899999</v>
      </c>
      <c r="N76" s="37">
        <f>SUMIFS(СВЦЭМ!$D$34:$D$777,СВЦЭМ!$A$34:$A$777,$A76,СВЦЭМ!$B$34:$B$777,N$47)+'СЕТ СН'!$G$11+СВЦЭМ!$D$10+'СЕТ СН'!$G$5-'СЕТ СН'!$G$21</f>
        <v>3086.6716158899999</v>
      </c>
      <c r="O76" s="37">
        <f>SUMIFS(СВЦЭМ!$D$34:$D$777,СВЦЭМ!$A$34:$A$777,$A76,СВЦЭМ!$B$34:$B$777,O$47)+'СЕТ СН'!$G$11+СВЦЭМ!$D$10+'СЕТ СН'!$G$5-'СЕТ СН'!$G$21</f>
        <v>3086.6716158899999</v>
      </c>
      <c r="P76" s="37">
        <f>SUMIFS(СВЦЭМ!$D$34:$D$777,СВЦЭМ!$A$34:$A$777,$A76,СВЦЭМ!$B$34:$B$777,P$47)+'СЕТ СН'!$G$11+СВЦЭМ!$D$10+'СЕТ СН'!$G$5-'СЕТ СН'!$G$21</f>
        <v>3086.6716158899999</v>
      </c>
      <c r="Q76" s="37">
        <f>SUMIFS(СВЦЭМ!$D$34:$D$777,СВЦЭМ!$A$34:$A$777,$A76,СВЦЭМ!$B$34:$B$777,Q$47)+'СЕТ СН'!$G$11+СВЦЭМ!$D$10+'СЕТ СН'!$G$5-'СЕТ СН'!$G$21</f>
        <v>3086.6716158899999</v>
      </c>
      <c r="R76" s="37">
        <f>SUMIFS(СВЦЭМ!$D$34:$D$777,СВЦЭМ!$A$34:$A$777,$A76,СВЦЭМ!$B$34:$B$777,R$47)+'СЕТ СН'!$G$11+СВЦЭМ!$D$10+'СЕТ СН'!$G$5-'СЕТ СН'!$G$21</f>
        <v>3086.6716158899999</v>
      </c>
      <c r="S76" s="37">
        <f>SUMIFS(СВЦЭМ!$D$34:$D$777,СВЦЭМ!$A$34:$A$777,$A76,СВЦЭМ!$B$34:$B$777,S$47)+'СЕТ СН'!$G$11+СВЦЭМ!$D$10+'СЕТ СН'!$G$5-'СЕТ СН'!$G$21</f>
        <v>3086.6716158899999</v>
      </c>
      <c r="T76" s="37">
        <f>SUMIFS(СВЦЭМ!$D$34:$D$777,СВЦЭМ!$A$34:$A$777,$A76,СВЦЭМ!$B$34:$B$777,T$47)+'СЕТ СН'!$G$11+СВЦЭМ!$D$10+'СЕТ СН'!$G$5-'СЕТ СН'!$G$21</f>
        <v>3086.6716158899999</v>
      </c>
      <c r="U76" s="37">
        <f>SUMIFS(СВЦЭМ!$D$34:$D$777,СВЦЭМ!$A$34:$A$777,$A76,СВЦЭМ!$B$34:$B$777,U$47)+'СЕТ СН'!$G$11+СВЦЭМ!$D$10+'СЕТ СН'!$G$5-'СЕТ СН'!$G$21</f>
        <v>3086.6716158899999</v>
      </c>
      <c r="V76" s="37">
        <f>SUMIFS(СВЦЭМ!$D$34:$D$777,СВЦЭМ!$A$34:$A$777,$A76,СВЦЭМ!$B$34:$B$777,V$47)+'СЕТ СН'!$G$11+СВЦЭМ!$D$10+'СЕТ СН'!$G$5-'СЕТ СН'!$G$21</f>
        <v>3086.6716158899999</v>
      </c>
      <c r="W76" s="37">
        <f>SUMIFS(СВЦЭМ!$D$34:$D$777,СВЦЭМ!$A$34:$A$777,$A76,СВЦЭМ!$B$34:$B$777,W$47)+'СЕТ СН'!$G$11+СВЦЭМ!$D$10+'СЕТ СН'!$G$5-'СЕТ СН'!$G$21</f>
        <v>3086.6716158899999</v>
      </c>
      <c r="X76" s="37">
        <f>SUMIFS(СВЦЭМ!$D$34:$D$777,СВЦЭМ!$A$34:$A$777,$A76,СВЦЭМ!$B$34:$B$777,X$47)+'СЕТ СН'!$G$11+СВЦЭМ!$D$10+'СЕТ СН'!$G$5-'СЕТ СН'!$G$21</f>
        <v>3086.6716158899999</v>
      </c>
      <c r="Y76" s="37">
        <f>SUMIFS(СВЦЭМ!$D$34:$D$777,СВЦЭМ!$A$34:$A$777,$A76,СВЦЭМ!$B$34:$B$777,Y$47)+'СЕТ СН'!$G$11+СВЦЭМ!$D$10+'СЕТ СН'!$G$5-'СЕТ СН'!$G$21</f>
        <v>3086.6716158899999</v>
      </c>
    </row>
    <row r="77" spans="1:26" ht="15.75" hidden="1" x14ac:dyDescent="0.2">
      <c r="A77" s="36">
        <f t="shared" si="1"/>
        <v>43161</v>
      </c>
      <c r="B77" s="37">
        <f>SUMIFS(СВЦЭМ!$D$34:$D$777,СВЦЭМ!$A$34:$A$777,$A77,СВЦЭМ!$B$34:$B$777,B$47)+'СЕТ СН'!$G$11+СВЦЭМ!$D$10+'СЕТ СН'!$G$5-'СЕТ СН'!$G$21</f>
        <v>3086.6716158899999</v>
      </c>
      <c r="C77" s="37">
        <f>SUMIFS(СВЦЭМ!$D$34:$D$777,СВЦЭМ!$A$34:$A$777,$A77,СВЦЭМ!$B$34:$B$777,C$47)+'СЕТ СН'!$G$11+СВЦЭМ!$D$10+'СЕТ СН'!$G$5-'СЕТ СН'!$G$21</f>
        <v>3086.6716158899999</v>
      </c>
      <c r="D77" s="37">
        <f>SUMIFS(СВЦЭМ!$D$34:$D$777,СВЦЭМ!$A$34:$A$777,$A77,СВЦЭМ!$B$34:$B$777,D$47)+'СЕТ СН'!$G$11+СВЦЭМ!$D$10+'СЕТ СН'!$G$5-'СЕТ СН'!$G$21</f>
        <v>3086.6716158899999</v>
      </c>
      <c r="E77" s="37">
        <f>SUMIFS(СВЦЭМ!$D$34:$D$777,СВЦЭМ!$A$34:$A$777,$A77,СВЦЭМ!$B$34:$B$777,E$47)+'СЕТ СН'!$G$11+СВЦЭМ!$D$10+'СЕТ СН'!$G$5-'СЕТ СН'!$G$21</f>
        <v>3086.6716158899999</v>
      </c>
      <c r="F77" s="37">
        <f>SUMIFS(СВЦЭМ!$D$34:$D$777,СВЦЭМ!$A$34:$A$777,$A77,СВЦЭМ!$B$34:$B$777,F$47)+'СЕТ СН'!$G$11+СВЦЭМ!$D$10+'СЕТ СН'!$G$5-'СЕТ СН'!$G$21</f>
        <v>3086.6716158899999</v>
      </c>
      <c r="G77" s="37">
        <f>SUMIFS(СВЦЭМ!$D$34:$D$777,СВЦЭМ!$A$34:$A$777,$A77,СВЦЭМ!$B$34:$B$777,G$47)+'СЕТ СН'!$G$11+СВЦЭМ!$D$10+'СЕТ СН'!$G$5-'СЕТ СН'!$G$21</f>
        <v>3086.6716158899999</v>
      </c>
      <c r="H77" s="37">
        <f>SUMIFS(СВЦЭМ!$D$34:$D$777,СВЦЭМ!$A$34:$A$777,$A77,СВЦЭМ!$B$34:$B$777,H$47)+'СЕТ СН'!$G$11+СВЦЭМ!$D$10+'СЕТ СН'!$G$5-'СЕТ СН'!$G$21</f>
        <v>3086.6716158899999</v>
      </c>
      <c r="I77" s="37">
        <f>SUMIFS(СВЦЭМ!$D$34:$D$777,СВЦЭМ!$A$34:$A$777,$A77,СВЦЭМ!$B$34:$B$777,I$47)+'СЕТ СН'!$G$11+СВЦЭМ!$D$10+'СЕТ СН'!$G$5-'СЕТ СН'!$G$21</f>
        <v>3086.6716158899999</v>
      </c>
      <c r="J77" s="37">
        <f>SUMIFS(СВЦЭМ!$D$34:$D$777,СВЦЭМ!$A$34:$A$777,$A77,СВЦЭМ!$B$34:$B$777,J$47)+'СЕТ СН'!$G$11+СВЦЭМ!$D$10+'СЕТ СН'!$G$5-'СЕТ СН'!$G$21</f>
        <v>3086.6716158899999</v>
      </c>
      <c r="K77" s="37">
        <f>SUMIFS(СВЦЭМ!$D$34:$D$777,СВЦЭМ!$A$34:$A$777,$A77,СВЦЭМ!$B$34:$B$777,K$47)+'СЕТ СН'!$G$11+СВЦЭМ!$D$10+'СЕТ СН'!$G$5-'СЕТ СН'!$G$21</f>
        <v>3086.6716158899999</v>
      </c>
      <c r="L77" s="37">
        <f>SUMIFS(СВЦЭМ!$D$34:$D$777,СВЦЭМ!$A$34:$A$777,$A77,СВЦЭМ!$B$34:$B$777,L$47)+'СЕТ СН'!$G$11+СВЦЭМ!$D$10+'СЕТ СН'!$G$5-'СЕТ СН'!$G$21</f>
        <v>3086.6716158899999</v>
      </c>
      <c r="M77" s="37">
        <f>SUMIFS(СВЦЭМ!$D$34:$D$777,СВЦЭМ!$A$34:$A$777,$A77,СВЦЭМ!$B$34:$B$777,M$47)+'СЕТ СН'!$G$11+СВЦЭМ!$D$10+'СЕТ СН'!$G$5-'СЕТ СН'!$G$21</f>
        <v>3086.6716158899999</v>
      </c>
      <c r="N77" s="37">
        <f>SUMIFS(СВЦЭМ!$D$34:$D$777,СВЦЭМ!$A$34:$A$777,$A77,СВЦЭМ!$B$34:$B$777,N$47)+'СЕТ СН'!$G$11+СВЦЭМ!$D$10+'СЕТ СН'!$G$5-'СЕТ СН'!$G$21</f>
        <v>3086.6716158899999</v>
      </c>
      <c r="O77" s="37">
        <f>SUMIFS(СВЦЭМ!$D$34:$D$777,СВЦЭМ!$A$34:$A$777,$A77,СВЦЭМ!$B$34:$B$777,O$47)+'СЕТ СН'!$G$11+СВЦЭМ!$D$10+'СЕТ СН'!$G$5-'СЕТ СН'!$G$21</f>
        <v>3086.6716158899999</v>
      </c>
      <c r="P77" s="37">
        <f>SUMIFS(СВЦЭМ!$D$34:$D$777,СВЦЭМ!$A$34:$A$777,$A77,СВЦЭМ!$B$34:$B$777,P$47)+'СЕТ СН'!$G$11+СВЦЭМ!$D$10+'СЕТ СН'!$G$5-'СЕТ СН'!$G$21</f>
        <v>3086.6716158899999</v>
      </c>
      <c r="Q77" s="37">
        <f>SUMIFS(СВЦЭМ!$D$34:$D$777,СВЦЭМ!$A$34:$A$777,$A77,СВЦЭМ!$B$34:$B$777,Q$47)+'СЕТ СН'!$G$11+СВЦЭМ!$D$10+'СЕТ СН'!$G$5-'СЕТ СН'!$G$21</f>
        <v>3086.6716158899999</v>
      </c>
      <c r="R77" s="37">
        <f>SUMIFS(СВЦЭМ!$D$34:$D$777,СВЦЭМ!$A$34:$A$777,$A77,СВЦЭМ!$B$34:$B$777,R$47)+'СЕТ СН'!$G$11+СВЦЭМ!$D$10+'СЕТ СН'!$G$5-'СЕТ СН'!$G$21</f>
        <v>3086.6716158899999</v>
      </c>
      <c r="S77" s="37">
        <f>SUMIFS(СВЦЭМ!$D$34:$D$777,СВЦЭМ!$A$34:$A$777,$A77,СВЦЭМ!$B$34:$B$777,S$47)+'СЕТ СН'!$G$11+СВЦЭМ!$D$10+'СЕТ СН'!$G$5-'СЕТ СН'!$G$21</f>
        <v>3086.6716158899999</v>
      </c>
      <c r="T77" s="37">
        <f>SUMIFS(СВЦЭМ!$D$34:$D$777,СВЦЭМ!$A$34:$A$777,$A77,СВЦЭМ!$B$34:$B$777,T$47)+'СЕТ СН'!$G$11+СВЦЭМ!$D$10+'СЕТ СН'!$G$5-'СЕТ СН'!$G$21</f>
        <v>3086.6716158899999</v>
      </c>
      <c r="U77" s="37">
        <f>SUMIFS(СВЦЭМ!$D$34:$D$777,СВЦЭМ!$A$34:$A$777,$A77,СВЦЭМ!$B$34:$B$777,U$47)+'СЕТ СН'!$G$11+СВЦЭМ!$D$10+'СЕТ СН'!$G$5-'СЕТ СН'!$G$21</f>
        <v>3086.6716158899999</v>
      </c>
      <c r="V77" s="37">
        <f>SUMIFS(СВЦЭМ!$D$34:$D$777,СВЦЭМ!$A$34:$A$777,$A77,СВЦЭМ!$B$34:$B$777,V$47)+'СЕТ СН'!$G$11+СВЦЭМ!$D$10+'СЕТ СН'!$G$5-'СЕТ СН'!$G$21</f>
        <v>3086.6716158899999</v>
      </c>
      <c r="W77" s="37">
        <f>SUMIFS(СВЦЭМ!$D$34:$D$777,СВЦЭМ!$A$34:$A$777,$A77,СВЦЭМ!$B$34:$B$777,W$47)+'СЕТ СН'!$G$11+СВЦЭМ!$D$10+'СЕТ СН'!$G$5-'СЕТ СН'!$G$21</f>
        <v>3086.6716158899999</v>
      </c>
      <c r="X77" s="37">
        <f>SUMIFS(СВЦЭМ!$D$34:$D$777,СВЦЭМ!$A$34:$A$777,$A77,СВЦЭМ!$B$34:$B$777,X$47)+'СЕТ СН'!$G$11+СВЦЭМ!$D$10+'СЕТ СН'!$G$5-'СЕТ СН'!$G$21</f>
        <v>3086.6716158899999</v>
      </c>
      <c r="Y77" s="37">
        <f>SUMIFS(СВЦЭМ!$D$34:$D$777,СВЦЭМ!$A$34:$A$777,$A77,СВЦЭМ!$B$34:$B$777,Y$47)+'СЕТ СН'!$G$11+СВЦЭМ!$D$10+'СЕТ СН'!$G$5-'СЕТ СН'!$G$21</f>
        <v>3086.6716158899999</v>
      </c>
    </row>
    <row r="78" spans="1:26" ht="15.75" hidden="1" x14ac:dyDescent="0.2">
      <c r="A78" s="36">
        <f t="shared" si="1"/>
        <v>43162</v>
      </c>
      <c r="B78" s="37">
        <f>SUMIFS(СВЦЭМ!$D$34:$D$777,СВЦЭМ!$A$34:$A$777,$A78,СВЦЭМ!$B$34:$B$777,B$47)+'СЕТ СН'!$G$11+СВЦЭМ!$D$10+'СЕТ СН'!$G$5-'СЕТ СН'!$G$21</f>
        <v>3086.6716158899999</v>
      </c>
      <c r="C78" s="37">
        <f>SUMIFS(СВЦЭМ!$D$34:$D$777,СВЦЭМ!$A$34:$A$777,$A78,СВЦЭМ!$B$34:$B$777,C$47)+'СЕТ СН'!$G$11+СВЦЭМ!$D$10+'СЕТ СН'!$G$5-'СЕТ СН'!$G$21</f>
        <v>3086.6716158899999</v>
      </c>
      <c r="D78" s="37">
        <f>SUMIFS(СВЦЭМ!$D$34:$D$777,СВЦЭМ!$A$34:$A$777,$A78,СВЦЭМ!$B$34:$B$777,D$47)+'СЕТ СН'!$G$11+СВЦЭМ!$D$10+'СЕТ СН'!$G$5-'СЕТ СН'!$G$21</f>
        <v>3086.6716158899999</v>
      </c>
      <c r="E78" s="37">
        <f>SUMIFS(СВЦЭМ!$D$34:$D$777,СВЦЭМ!$A$34:$A$777,$A78,СВЦЭМ!$B$34:$B$777,E$47)+'СЕТ СН'!$G$11+СВЦЭМ!$D$10+'СЕТ СН'!$G$5-'СЕТ СН'!$G$21</f>
        <v>3086.6716158899999</v>
      </c>
      <c r="F78" s="37">
        <f>SUMIFS(СВЦЭМ!$D$34:$D$777,СВЦЭМ!$A$34:$A$777,$A78,СВЦЭМ!$B$34:$B$777,F$47)+'СЕТ СН'!$G$11+СВЦЭМ!$D$10+'СЕТ СН'!$G$5-'СЕТ СН'!$G$21</f>
        <v>3086.6716158899999</v>
      </c>
      <c r="G78" s="37">
        <f>SUMIFS(СВЦЭМ!$D$34:$D$777,СВЦЭМ!$A$34:$A$777,$A78,СВЦЭМ!$B$34:$B$777,G$47)+'СЕТ СН'!$G$11+СВЦЭМ!$D$10+'СЕТ СН'!$G$5-'СЕТ СН'!$G$21</f>
        <v>3086.6716158899999</v>
      </c>
      <c r="H78" s="37">
        <f>SUMIFS(СВЦЭМ!$D$34:$D$777,СВЦЭМ!$A$34:$A$777,$A78,СВЦЭМ!$B$34:$B$777,H$47)+'СЕТ СН'!$G$11+СВЦЭМ!$D$10+'СЕТ СН'!$G$5-'СЕТ СН'!$G$21</f>
        <v>3086.6716158899999</v>
      </c>
      <c r="I78" s="37">
        <f>SUMIFS(СВЦЭМ!$D$34:$D$777,СВЦЭМ!$A$34:$A$777,$A78,СВЦЭМ!$B$34:$B$777,I$47)+'СЕТ СН'!$G$11+СВЦЭМ!$D$10+'СЕТ СН'!$G$5-'СЕТ СН'!$G$21</f>
        <v>3086.6716158899999</v>
      </c>
      <c r="J78" s="37">
        <f>SUMIFS(СВЦЭМ!$D$34:$D$777,СВЦЭМ!$A$34:$A$777,$A78,СВЦЭМ!$B$34:$B$777,J$47)+'СЕТ СН'!$G$11+СВЦЭМ!$D$10+'СЕТ СН'!$G$5-'СЕТ СН'!$G$21</f>
        <v>3086.6716158899999</v>
      </c>
      <c r="K78" s="37">
        <f>SUMIFS(СВЦЭМ!$D$34:$D$777,СВЦЭМ!$A$34:$A$777,$A78,СВЦЭМ!$B$34:$B$777,K$47)+'СЕТ СН'!$G$11+СВЦЭМ!$D$10+'СЕТ СН'!$G$5-'СЕТ СН'!$G$21</f>
        <v>3086.6716158899999</v>
      </c>
      <c r="L78" s="37">
        <f>SUMIFS(СВЦЭМ!$D$34:$D$777,СВЦЭМ!$A$34:$A$777,$A78,СВЦЭМ!$B$34:$B$777,L$47)+'СЕТ СН'!$G$11+СВЦЭМ!$D$10+'СЕТ СН'!$G$5-'СЕТ СН'!$G$21</f>
        <v>3086.6716158899999</v>
      </c>
      <c r="M78" s="37">
        <f>SUMIFS(СВЦЭМ!$D$34:$D$777,СВЦЭМ!$A$34:$A$777,$A78,СВЦЭМ!$B$34:$B$777,M$47)+'СЕТ СН'!$G$11+СВЦЭМ!$D$10+'СЕТ СН'!$G$5-'СЕТ СН'!$G$21</f>
        <v>3086.6716158899999</v>
      </c>
      <c r="N78" s="37">
        <f>SUMIFS(СВЦЭМ!$D$34:$D$777,СВЦЭМ!$A$34:$A$777,$A78,СВЦЭМ!$B$34:$B$777,N$47)+'СЕТ СН'!$G$11+СВЦЭМ!$D$10+'СЕТ СН'!$G$5-'СЕТ СН'!$G$21</f>
        <v>3086.6716158899999</v>
      </c>
      <c r="O78" s="37">
        <f>SUMIFS(СВЦЭМ!$D$34:$D$777,СВЦЭМ!$A$34:$A$777,$A78,СВЦЭМ!$B$34:$B$777,O$47)+'СЕТ СН'!$G$11+СВЦЭМ!$D$10+'СЕТ СН'!$G$5-'СЕТ СН'!$G$21</f>
        <v>3086.6716158899999</v>
      </c>
      <c r="P78" s="37">
        <f>SUMIFS(СВЦЭМ!$D$34:$D$777,СВЦЭМ!$A$34:$A$777,$A78,СВЦЭМ!$B$34:$B$777,P$47)+'СЕТ СН'!$G$11+СВЦЭМ!$D$10+'СЕТ СН'!$G$5-'СЕТ СН'!$G$21</f>
        <v>3086.6716158899999</v>
      </c>
      <c r="Q78" s="37">
        <f>SUMIFS(СВЦЭМ!$D$34:$D$777,СВЦЭМ!$A$34:$A$777,$A78,СВЦЭМ!$B$34:$B$777,Q$47)+'СЕТ СН'!$G$11+СВЦЭМ!$D$10+'СЕТ СН'!$G$5-'СЕТ СН'!$G$21</f>
        <v>3086.6716158899999</v>
      </c>
      <c r="R78" s="37">
        <f>SUMIFS(СВЦЭМ!$D$34:$D$777,СВЦЭМ!$A$34:$A$777,$A78,СВЦЭМ!$B$34:$B$777,R$47)+'СЕТ СН'!$G$11+СВЦЭМ!$D$10+'СЕТ СН'!$G$5-'СЕТ СН'!$G$21</f>
        <v>3086.6716158899999</v>
      </c>
      <c r="S78" s="37">
        <f>SUMIFS(СВЦЭМ!$D$34:$D$777,СВЦЭМ!$A$34:$A$777,$A78,СВЦЭМ!$B$34:$B$777,S$47)+'СЕТ СН'!$G$11+СВЦЭМ!$D$10+'СЕТ СН'!$G$5-'СЕТ СН'!$G$21</f>
        <v>3086.6716158899999</v>
      </c>
      <c r="T78" s="37">
        <f>SUMIFS(СВЦЭМ!$D$34:$D$777,СВЦЭМ!$A$34:$A$777,$A78,СВЦЭМ!$B$34:$B$777,T$47)+'СЕТ СН'!$G$11+СВЦЭМ!$D$10+'СЕТ СН'!$G$5-'СЕТ СН'!$G$21</f>
        <v>3086.6716158899999</v>
      </c>
      <c r="U78" s="37">
        <f>SUMIFS(СВЦЭМ!$D$34:$D$777,СВЦЭМ!$A$34:$A$777,$A78,СВЦЭМ!$B$34:$B$777,U$47)+'СЕТ СН'!$G$11+СВЦЭМ!$D$10+'СЕТ СН'!$G$5-'СЕТ СН'!$G$21</f>
        <v>3086.6716158899999</v>
      </c>
      <c r="V78" s="37">
        <f>SUMIFS(СВЦЭМ!$D$34:$D$777,СВЦЭМ!$A$34:$A$777,$A78,СВЦЭМ!$B$34:$B$777,V$47)+'СЕТ СН'!$G$11+СВЦЭМ!$D$10+'СЕТ СН'!$G$5-'СЕТ СН'!$G$21</f>
        <v>3086.6716158899999</v>
      </c>
      <c r="W78" s="37">
        <f>SUMIFS(СВЦЭМ!$D$34:$D$777,СВЦЭМ!$A$34:$A$777,$A78,СВЦЭМ!$B$34:$B$777,W$47)+'СЕТ СН'!$G$11+СВЦЭМ!$D$10+'СЕТ СН'!$G$5-'СЕТ СН'!$G$21</f>
        <v>3086.6716158899999</v>
      </c>
      <c r="X78" s="37">
        <f>SUMIFS(СВЦЭМ!$D$34:$D$777,СВЦЭМ!$A$34:$A$777,$A78,СВЦЭМ!$B$34:$B$777,X$47)+'СЕТ СН'!$G$11+СВЦЭМ!$D$10+'СЕТ СН'!$G$5-'СЕТ СН'!$G$21</f>
        <v>3086.6716158899999</v>
      </c>
      <c r="Y78" s="37">
        <f>SUMIFS(СВЦЭМ!$D$34:$D$777,СВЦЭМ!$A$34:$A$777,$A78,СВЦЭМ!$B$34:$B$777,Y$47)+'СЕТ СН'!$G$11+СВЦЭМ!$D$10+'СЕТ СН'!$G$5-'СЕТ СН'!$G$21</f>
        <v>3086.6716158899999</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01.02.2018</v>
      </c>
      <c r="B84" s="37">
        <f>SUMIFS(СВЦЭМ!$D$34:$D$777,СВЦЭМ!$A$34:$A$777,$A84,СВЦЭМ!$B$34:$B$777,B$83)+'СЕТ СН'!$H$11+СВЦЭМ!$D$10+'СЕТ СН'!$H$5-'СЕТ СН'!$H$21</f>
        <v>4605.18203249</v>
      </c>
      <c r="C84" s="37">
        <f>SUMIFS(СВЦЭМ!$D$34:$D$777,СВЦЭМ!$A$34:$A$777,$A84,СВЦЭМ!$B$34:$B$777,C$83)+'СЕТ СН'!$H$11+СВЦЭМ!$D$10+'СЕТ СН'!$H$5-'СЕТ СН'!$H$21</f>
        <v>4641.6244312400004</v>
      </c>
      <c r="D84" s="37">
        <f>SUMIFS(СВЦЭМ!$D$34:$D$777,СВЦЭМ!$A$34:$A$777,$A84,СВЦЭМ!$B$34:$B$777,D$83)+'СЕТ СН'!$H$11+СВЦЭМ!$D$10+'СЕТ СН'!$H$5-'СЕТ СН'!$H$21</f>
        <v>4695.4441973900002</v>
      </c>
      <c r="E84" s="37">
        <f>SUMIFS(СВЦЭМ!$D$34:$D$777,СВЦЭМ!$A$34:$A$777,$A84,СВЦЭМ!$B$34:$B$777,E$83)+'СЕТ СН'!$H$11+СВЦЭМ!$D$10+'СЕТ СН'!$H$5-'СЕТ СН'!$H$21</f>
        <v>4710.5841164100002</v>
      </c>
      <c r="F84" s="37">
        <f>SUMIFS(СВЦЭМ!$D$34:$D$777,СВЦЭМ!$A$34:$A$777,$A84,СВЦЭМ!$B$34:$B$777,F$83)+'СЕТ СН'!$H$11+СВЦЭМ!$D$10+'СЕТ СН'!$H$5-'СЕТ СН'!$H$21</f>
        <v>4707.1851699400004</v>
      </c>
      <c r="G84" s="37">
        <f>SUMIFS(СВЦЭМ!$D$34:$D$777,СВЦЭМ!$A$34:$A$777,$A84,СВЦЭМ!$B$34:$B$777,G$83)+'СЕТ СН'!$H$11+СВЦЭМ!$D$10+'СЕТ СН'!$H$5-'СЕТ СН'!$H$21</f>
        <v>4683.7514577900001</v>
      </c>
      <c r="H84" s="37">
        <f>SUMIFS(СВЦЭМ!$D$34:$D$777,СВЦЭМ!$A$34:$A$777,$A84,СВЦЭМ!$B$34:$B$777,H$83)+'СЕТ СН'!$H$11+СВЦЭМ!$D$10+'СЕТ СН'!$H$5-'СЕТ СН'!$H$21</f>
        <v>4660.9911760000005</v>
      </c>
      <c r="I84" s="37">
        <f>SUMIFS(СВЦЭМ!$D$34:$D$777,СВЦЭМ!$A$34:$A$777,$A84,СВЦЭМ!$B$34:$B$777,I$83)+'СЕТ СН'!$H$11+СВЦЭМ!$D$10+'СЕТ СН'!$H$5-'СЕТ СН'!$H$21</f>
        <v>4573.2530712899998</v>
      </c>
      <c r="J84" s="37">
        <f>SUMIFS(СВЦЭМ!$D$34:$D$777,СВЦЭМ!$A$34:$A$777,$A84,СВЦЭМ!$B$34:$B$777,J$83)+'СЕТ СН'!$H$11+СВЦЭМ!$D$10+'СЕТ СН'!$H$5-'СЕТ СН'!$H$21</f>
        <v>4522.5933196699998</v>
      </c>
      <c r="K84" s="37">
        <f>SUMIFS(СВЦЭМ!$D$34:$D$777,СВЦЭМ!$A$34:$A$777,$A84,СВЦЭМ!$B$34:$B$777,K$83)+'СЕТ СН'!$H$11+СВЦЭМ!$D$10+'СЕТ СН'!$H$5-'СЕТ СН'!$H$21</f>
        <v>4503.7079429900004</v>
      </c>
      <c r="L84" s="37">
        <f>SUMIFS(СВЦЭМ!$D$34:$D$777,СВЦЭМ!$A$34:$A$777,$A84,СВЦЭМ!$B$34:$B$777,L$83)+'СЕТ СН'!$H$11+СВЦЭМ!$D$10+'СЕТ СН'!$H$5-'СЕТ СН'!$H$21</f>
        <v>4489.8400647500002</v>
      </c>
      <c r="M84" s="37">
        <f>SUMIFS(СВЦЭМ!$D$34:$D$777,СВЦЭМ!$A$34:$A$777,$A84,СВЦЭМ!$B$34:$B$777,M$83)+'СЕТ СН'!$H$11+СВЦЭМ!$D$10+'СЕТ СН'!$H$5-'СЕТ СН'!$H$21</f>
        <v>4495.9913616499998</v>
      </c>
      <c r="N84" s="37">
        <f>SUMIFS(СВЦЭМ!$D$34:$D$777,СВЦЭМ!$A$34:$A$777,$A84,СВЦЭМ!$B$34:$B$777,N$83)+'СЕТ СН'!$H$11+СВЦЭМ!$D$10+'СЕТ СН'!$H$5-'СЕТ СН'!$H$21</f>
        <v>4498.4446866999997</v>
      </c>
      <c r="O84" s="37">
        <f>SUMIFS(СВЦЭМ!$D$34:$D$777,СВЦЭМ!$A$34:$A$777,$A84,СВЦЭМ!$B$34:$B$777,O$83)+'СЕТ СН'!$H$11+СВЦЭМ!$D$10+'СЕТ СН'!$H$5-'СЕТ СН'!$H$21</f>
        <v>4505.3765134000005</v>
      </c>
      <c r="P84" s="37">
        <f>SUMIFS(СВЦЭМ!$D$34:$D$777,СВЦЭМ!$A$34:$A$777,$A84,СВЦЭМ!$B$34:$B$777,P$83)+'СЕТ СН'!$H$11+СВЦЭМ!$D$10+'СЕТ СН'!$H$5-'СЕТ СН'!$H$21</f>
        <v>4517.1258315499999</v>
      </c>
      <c r="Q84" s="37">
        <f>SUMIFS(СВЦЭМ!$D$34:$D$777,СВЦЭМ!$A$34:$A$777,$A84,СВЦЭМ!$B$34:$B$777,Q$83)+'СЕТ СН'!$H$11+СВЦЭМ!$D$10+'СЕТ СН'!$H$5-'СЕТ СН'!$H$21</f>
        <v>4527.9043792399998</v>
      </c>
      <c r="R84" s="37">
        <f>SUMIFS(СВЦЭМ!$D$34:$D$777,СВЦЭМ!$A$34:$A$777,$A84,СВЦЭМ!$B$34:$B$777,R$83)+'СЕТ СН'!$H$11+СВЦЭМ!$D$10+'СЕТ СН'!$H$5-'СЕТ СН'!$H$21</f>
        <v>4530.0053651500002</v>
      </c>
      <c r="S84" s="37">
        <f>SUMIFS(СВЦЭМ!$D$34:$D$777,СВЦЭМ!$A$34:$A$777,$A84,СВЦЭМ!$B$34:$B$777,S$83)+'СЕТ СН'!$H$11+СВЦЭМ!$D$10+'СЕТ СН'!$H$5-'СЕТ СН'!$H$21</f>
        <v>4526.1191714799997</v>
      </c>
      <c r="T84" s="37">
        <f>SUMIFS(СВЦЭМ!$D$34:$D$777,СВЦЭМ!$A$34:$A$777,$A84,СВЦЭМ!$B$34:$B$777,T$83)+'СЕТ СН'!$H$11+СВЦЭМ!$D$10+'СЕТ СН'!$H$5-'СЕТ СН'!$H$21</f>
        <v>4488.7688828999999</v>
      </c>
      <c r="U84" s="37">
        <f>SUMIFS(СВЦЭМ!$D$34:$D$777,СВЦЭМ!$A$34:$A$777,$A84,СВЦЭМ!$B$34:$B$777,U$83)+'СЕТ СН'!$H$11+СВЦЭМ!$D$10+'СЕТ СН'!$H$5-'СЕТ СН'!$H$21</f>
        <v>4482.0550986600001</v>
      </c>
      <c r="V84" s="37">
        <f>SUMIFS(СВЦЭМ!$D$34:$D$777,СВЦЭМ!$A$34:$A$777,$A84,СВЦЭМ!$B$34:$B$777,V$83)+'СЕТ СН'!$H$11+СВЦЭМ!$D$10+'СЕТ СН'!$H$5-'СЕТ СН'!$H$21</f>
        <v>4486.3975400899999</v>
      </c>
      <c r="W84" s="37">
        <f>SUMIFS(СВЦЭМ!$D$34:$D$777,СВЦЭМ!$A$34:$A$777,$A84,СВЦЭМ!$B$34:$B$777,W$83)+'СЕТ СН'!$H$11+СВЦЭМ!$D$10+'СЕТ СН'!$H$5-'СЕТ СН'!$H$21</f>
        <v>4490.8182779600002</v>
      </c>
      <c r="X84" s="37">
        <f>SUMIFS(СВЦЭМ!$D$34:$D$777,СВЦЭМ!$A$34:$A$777,$A84,СВЦЭМ!$B$34:$B$777,X$83)+'СЕТ СН'!$H$11+СВЦЭМ!$D$10+'СЕТ СН'!$H$5-'СЕТ СН'!$H$21</f>
        <v>4502.48524387</v>
      </c>
      <c r="Y84" s="37">
        <f>SUMIFS(СВЦЭМ!$D$34:$D$777,СВЦЭМ!$A$34:$A$777,$A84,СВЦЭМ!$B$34:$B$777,Y$83)+'СЕТ СН'!$H$11+СВЦЭМ!$D$10+'СЕТ СН'!$H$5-'СЕТ СН'!$H$21</f>
        <v>4575.5450241899998</v>
      </c>
      <c r="AA84" s="46"/>
    </row>
    <row r="85" spans="1:27" ht="15.75" x14ac:dyDescent="0.2">
      <c r="A85" s="36">
        <f>A84+1</f>
        <v>43133</v>
      </c>
      <c r="B85" s="37">
        <f>SUMIFS(СВЦЭМ!$D$34:$D$777,СВЦЭМ!$A$34:$A$777,$A85,СВЦЭМ!$B$34:$B$777,B$83)+'СЕТ СН'!$H$11+СВЦЭМ!$D$10+'СЕТ СН'!$H$5-'СЕТ СН'!$H$21</f>
        <v>4629.44649983</v>
      </c>
      <c r="C85" s="37">
        <f>SUMIFS(СВЦЭМ!$D$34:$D$777,СВЦЭМ!$A$34:$A$777,$A85,СВЦЭМ!$B$34:$B$777,C$83)+'СЕТ СН'!$H$11+СВЦЭМ!$D$10+'СЕТ СН'!$H$5-'СЕТ СН'!$H$21</f>
        <v>4668.7761894800005</v>
      </c>
      <c r="D85" s="37">
        <f>SUMIFS(СВЦЭМ!$D$34:$D$777,СВЦЭМ!$A$34:$A$777,$A85,СВЦЭМ!$B$34:$B$777,D$83)+'СЕТ СН'!$H$11+СВЦЭМ!$D$10+'СЕТ СН'!$H$5-'СЕТ СН'!$H$21</f>
        <v>4732.74073116</v>
      </c>
      <c r="E85" s="37">
        <f>SUMIFS(СВЦЭМ!$D$34:$D$777,СВЦЭМ!$A$34:$A$777,$A85,СВЦЭМ!$B$34:$B$777,E$83)+'СЕТ СН'!$H$11+СВЦЭМ!$D$10+'СЕТ СН'!$H$5-'СЕТ СН'!$H$21</f>
        <v>4745.7372536499997</v>
      </c>
      <c r="F85" s="37">
        <f>SUMIFS(СВЦЭМ!$D$34:$D$777,СВЦЭМ!$A$34:$A$777,$A85,СВЦЭМ!$B$34:$B$777,F$83)+'СЕТ СН'!$H$11+СВЦЭМ!$D$10+'СЕТ СН'!$H$5-'СЕТ СН'!$H$21</f>
        <v>4744.4584234000004</v>
      </c>
      <c r="G85" s="37">
        <f>SUMIFS(СВЦЭМ!$D$34:$D$777,СВЦЭМ!$A$34:$A$777,$A85,СВЦЭМ!$B$34:$B$777,G$83)+'СЕТ СН'!$H$11+СВЦЭМ!$D$10+'СЕТ СН'!$H$5-'СЕТ СН'!$H$21</f>
        <v>4720.92737132</v>
      </c>
      <c r="H85" s="37">
        <f>SUMIFS(СВЦЭМ!$D$34:$D$777,СВЦЭМ!$A$34:$A$777,$A85,СВЦЭМ!$B$34:$B$777,H$83)+'СЕТ СН'!$H$11+СВЦЭМ!$D$10+'СЕТ СН'!$H$5-'СЕТ СН'!$H$21</f>
        <v>4655.7667799500005</v>
      </c>
      <c r="I85" s="37">
        <f>SUMIFS(СВЦЭМ!$D$34:$D$777,СВЦЭМ!$A$34:$A$777,$A85,СВЦЭМ!$B$34:$B$777,I$83)+'СЕТ СН'!$H$11+СВЦЭМ!$D$10+'СЕТ СН'!$H$5-'СЕТ СН'!$H$21</f>
        <v>4567.3049304400001</v>
      </c>
      <c r="J85" s="37">
        <f>SUMIFS(СВЦЭМ!$D$34:$D$777,СВЦЭМ!$A$34:$A$777,$A85,СВЦЭМ!$B$34:$B$777,J$83)+'СЕТ СН'!$H$11+СВЦЭМ!$D$10+'СЕТ СН'!$H$5-'СЕТ СН'!$H$21</f>
        <v>4504.11934922</v>
      </c>
      <c r="K85" s="37">
        <f>SUMIFS(СВЦЭМ!$D$34:$D$777,СВЦЭМ!$A$34:$A$777,$A85,СВЦЭМ!$B$34:$B$777,K$83)+'СЕТ СН'!$H$11+СВЦЭМ!$D$10+'СЕТ СН'!$H$5-'СЕТ СН'!$H$21</f>
        <v>4464.12540635</v>
      </c>
      <c r="L85" s="37">
        <f>SUMIFS(СВЦЭМ!$D$34:$D$777,СВЦЭМ!$A$34:$A$777,$A85,СВЦЭМ!$B$34:$B$777,L$83)+'СЕТ СН'!$H$11+СВЦЭМ!$D$10+'СЕТ СН'!$H$5-'СЕТ СН'!$H$21</f>
        <v>4451.5503818300003</v>
      </c>
      <c r="M85" s="37">
        <f>SUMIFS(СВЦЭМ!$D$34:$D$777,СВЦЭМ!$A$34:$A$777,$A85,СВЦЭМ!$B$34:$B$777,M$83)+'СЕТ СН'!$H$11+СВЦЭМ!$D$10+'СЕТ СН'!$H$5-'СЕТ СН'!$H$21</f>
        <v>4461.4295904700002</v>
      </c>
      <c r="N85" s="37">
        <f>SUMIFS(СВЦЭМ!$D$34:$D$777,СВЦЭМ!$A$34:$A$777,$A85,СВЦЭМ!$B$34:$B$777,N$83)+'СЕТ СН'!$H$11+СВЦЭМ!$D$10+'СЕТ СН'!$H$5-'СЕТ СН'!$H$21</f>
        <v>4479.9550244800002</v>
      </c>
      <c r="O85" s="37">
        <f>SUMIFS(СВЦЭМ!$D$34:$D$777,СВЦЭМ!$A$34:$A$777,$A85,СВЦЭМ!$B$34:$B$777,O$83)+'СЕТ СН'!$H$11+СВЦЭМ!$D$10+'СЕТ СН'!$H$5-'СЕТ СН'!$H$21</f>
        <v>4489.7855227700002</v>
      </c>
      <c r="P85" s="37">
        <f>SUMIFS(СВЦЭМ!$D$34:$D$777,СВЦЭМ!$A$34:$A$777,$A85,СВЦЭМ!$B$34:$B$777,P$83)+'СЕТ СН'!$H$11+СВЦЭМ!$D$10+'СЕТ СН'!$H$5-'СЕТ СН'!$H$21</f>
        <v>4505.0878462199998</v>
      </c>
      <c r="Q85" s="37">
        <f>SUMIFS(СВЦЭМ!$D$34:$D$777,СВЦЭМ!$A$34:$A$777,$A85,СВЦЭМ!$B$34:$B$777,Q$83)+'СЕТ СН'!$H$11+СВЦЭМ!$D$10+'СЕТ СН'!$H$5-'СЕТ СН'!$H$21</f>
        <v>4514.4968846000002</v>
      </c>
      <c r="R85" s="37">
        <f>SUMIFS(СВЦЭМ!$D$34:$D$777,СВЦЭМ!$A$34:$A$777,$A85,СВЦЭМ!$B$34:$B$777,R$83)+'СЕТ СН'!$H$11+СВЦЭМ!$D$10+'СЕТ СН'!$H$5-'СЕТ СН'!$H$21</f>
        <v>4526.6386140000004</v>
      </c>
      <c r="S85" s="37">
        <f>SUMIFS(СВЦЭМ!$D$34:$D$777,СВЦЭМ!$A$34:$A$777,$A85,СВЦЭМ!$B$34:$B$777,S$83)+'СЕТ СН'!$H$11+СВЦЭМ!$D$10+'СЕТ СН'!$H$5-'СЕТ СН'!$H$21</f>
        <v>4519.3773058699999</v>
      </c>
      <c r="T85" s="37">
        <f>SUMIFS(СВЦЭМ!$D$34:$D$777,СВЦЭМ!$A$34:$A$777,$A85,СВЦЭМ!$B$34:$B$777,T$83)+'СЕТ СН'!$H$11+СВЦЭМ!$D$10+'СЕТ СН'!$H$5-'СЕТ СН'!$H$21</f>
        <v>4481.6472758500004</v>
      </c>
      <c r="U85" s="37">
        <f>SUMIFS(СВЦЭМ!$D$34:$D$777,СВЦЭМ!$A$34:$A$777,$A85,СВЦЭМ!$B$34:$B$777,U$83)+'СЕТ СН'!$H$11+СВЦЭМ!$D$10+'СЕТ СН'!$H$5-'СЕТ СН'!$H$21</f>
        <v>4463.1622168800004</v>
      </c>
      <c r="V85" s="37">
        <f>SUMIFS(СВЦЭМ!$D$34:$D$777,СВЦЭМ!$A$34:$A$777,$A85,СВЦЭМ!$B$34:$B$777,V$83)+'СЕТ СН'!$H$11+СВЦЭМ!$D$10+'СЕТ СН'!$H$5-'СЕТ СН'!$H$21</f>
        <v>4472.6076573199998</v>
      </c>
      <c r="W85" s="37">
        <f>SUMIFS(СВЦЭМ!$D$34:$D$777,СВЦЭМ!$A$34:$A$777,$A85,СВЦЭМ!$B$34:$B$777,W$83)+'СЕТ СН'!$H$11+СВЦЭМ!$D$10+'СЕТ СН'!$H$5-'СЕТ СН'!$H$21</f>
        <v>4489.9959366399999</v>
      </c>
      <c r="X85" s="37">
        <f>SUMIFS(СВЦЭМ!$D$34:$D$777,СВЦЭМ!$A$34:$A$777,$A85,СВЦЭМ!$B$34:$B$777,X$83)+'СЕТ СН'!$H$11+СВЦЭМ!$D$10+'СЕТ СН'!$H$5-'СЕТ СН'!$H$21</f>
        <v>4510.4959922200005</v>
      </c>
      <c r="Y85" s="37">
        <f>SUMIFS(СВЦЭМ!$D$34:$D$777,СВЦЭМ!$A$34:$A$777,$A85,СВЦЭМ!$B$34:$B$777,Y$83)+'СЕТ СН'!$H$11+СВЦЭМ!$D$10+'СЕТ СН'!$H$5-'СЕТ СН'!$H$21</f>
        <v>4570.0250320499999</v>
      </c>
    </row>
    <row r="86" spans="1:27" ht="15.75" x14ac:dyDescent="0.2">
      <c r="A86" s="36">
        <f t="shared" ref="A86:A114" si="2">A85+1</f>
        <v>43134</v>
      </c>
      <c r="B86" s="37">
        <f>SUMIFS(СВЦЭМ!$D$34:$D$777,СВЦЭМ!$A$34:$A$777,$A86,СВЦЭМ!$B$34:$B$777,B$83)+'СЕТ СН'!$H$11+СВЦЭМ!$D$10+'СЕТ СН'!$H$5-'СЕТ СН'!$H$21</f>
        <v>4606.6645654599997</v>
      </c>
      <c r="C86" s="37">
        <f>SUMIFS(СВЦЭМ!$D$34:$D$777,СВЦЭМ!$A$34:$A$777,$A86,СВЦЭМ!$B$34:$B$777,C$83)+'СЕТ СН'!$H$11+СВЦЭМ!$D$10+'СЕТ СН'!$H$5-'СЕТ СН'!$H$21</f>
        <v>4644.3419220800006</v>
      </c>
      <c r="D86" s="37">
        <f>SUMIFS(СВЦЭМ!$D$34:$D$777,СВЦЭМ!$A$34:$A$777,$A86,СВЦЭМ!$B$34:$B$777,D$83)+'СЕТ СН'!$H$11+СВЦЭМ!$D$10+'СЕТ СН'!$H$5-'СЕТ СН'!$H$21</f>
        <v>4708.7645777400003</v>
      </c>
      <c r="E86" s="37">
        <f>SUMIFS(СВЦЭМ!$D$34:$D$777,СВЦЭМ!$A$34:$A$777,$A86,СВЦЭМ!$B$34:$B$777,E$83)+'СЕТ СН'!$H$11+СВЦЭМ!$D$10+'СЕТ СН'!$H$5-'СЕТ СН'!$H$21</f>
        <v>4718.5086397599998</v>
      </c>
      <c r="F86" s="37">
        <f>SUMIFS(СВЦЭМ!$D$34:$D$777,СВЦЭМ!$A$34:$A$777,$A86,СВЦЭМ!$B$34:$B$777,F$83)+'СЕТ СН'!$H$11+СВЦЭМ!$D$10+'СЕТ СН'!$H$5-'СЕТ СН'!$H$21</f>
        <v>4723.9099052299998</v>
      </c>
      <c r="G86" s="37">
        <f>SUMIFS(СВЦЭМ!$D$34:$D$777,СВЦЭМ!$A$34:$A$777,$A86,СВЦЭМ!$B$34:$B$777,G$83)+'СЕТ СН'!$H$11+СВЦЭМ!$D$10+'СЕТ СН'!$H$5-'СЕТ СН'!$H$21</f>
        <v>4704.3957373399999</v>
      </c>
      <c r="H86" s="37">
        <f>SUMIFS(СВЦЭМ!$D$34:$D$777,СВЦЭМ!$A$34:$A$777,$A86,СВЦЭМ!$B$34:$B$777,H$83)+'СЕТ СН'!$H$11+СВЦЭМ!$D$10+'СЕТ СН'!$H$5-'СЕТ СН'!$H$21</f>
        <v>4679.6261170500002</v>
      </c>
      <c r="I86" s="37">
        <f>SUMIFS(СВЦЭМ!$D$34:$D$777,СВЦЭМ!$A$34:$A$777,$A86,СВЦЭМ!$B$34:$B$777,I$83)+'СЕТ СН'!$H$11+СВЦЭМ!$D$10+'СЕТ СН'!$H$5-'СЕТ СН'!$H$21</f>
        <v>4603.69900005</v>
      </c>
      <c r="J86" s="37">
        <f>SUMIFS(СВЦЭМ!$D$34:$D$777,СВЦЭМ!$A$34:$A$777,$A86,СВЦЭМ!$B$34:$B$777,J$83)+'СЕТ СН'!$H$11+СВЦЭМ!$D$10+'СЕТ СН'!$H$5-'СЕТ СН'!$H$21</f>
        <v>4545.0578742899997</v>
      </c>
      <c r="K86" s="37">
        <f>SUMIFS(СВЦЭМ!$D$34:$D$777,СВЦЭМ!$A$34:$A$777,$A86,СВЦЭМ!$B$34:$B$777,K$83)+'СЕТ СН'!$H$11+СВЦЭМ!$D$10+'СЕТ СН'!$H$5-'СЕТ СН'!$H$21</f>
        <v>4495.0496803200003</v>
      </c>
      <c r="L86" s="37">
        <f>SUMIFS(СВЦЭМ!$D$34:$D$777,СВЦЭМ!$A$34:$A$777,$A86,СВЦЭМ!$B$34:$B$777,L$83)+'СЕТ СН'!$H$11+СВЦЭМ!$D$10+'СЕТ СН'!$H$5-'СЕТ СН'!$H$21</f>
        <v>4462.76913702</v>
      </c>
      <c r="M86" s="37">
        <f>SUMIFS(СВЦЭМ!$D$34:$D$777,СВЦЭМ!$A$34:$A$777,$A86,СВЦЭМ!$B$34:$B$777,M$83)+'СЕТ СН'!$H$11+СВЦЭМ!$D$10+'СЕТ СН'!$H$5-'СЕТ СН'!$H$21</f>
        <v>4463.4721435800002</v>
      </c>
      <c r="N86" s="37">
        <f>SUMIFS(СВЦЭМ!$D$34:$D$777,СВЦЭМ!$A$34:$A$777,$A86,СВЦЭМ!$B$34:$B$777,N$83)+'СЕТ СН'!$H$11+СВЦЭМ!$D$10+'СЕТ СН'!$H$5-'СЕТ СН'!$H$21</f>
        <v>4470.4952363700004</v>
      </c>
      <c r="O86" s="37">
        <f>SUMIFS(СВЦЭМ!$D$34:$D$777,СВЦЭМ!$A$34:$A$777,$A86,СВЦЭМ!$B$34:$B$777,O$83)+'СЕТ СН'!$H$11+СВЦЭМ!$D$10+'СЕТ СН'!$H$5-'СЕТ СН'!$H$21</f>
        <v>4479.99002776</v>
      </c>
      <c r="P86" s="37">
        <f>SUMIFS(СВЦЭМ!$D$34:$D$777,СВЦЭМ!$A$34:$A$777,$A86,СВЦЭМ!$B$34:$B$777,P$83)+'СЕТ СН'!$H$11+СВЦЭМ!$D$10+'СЕТ СН'!$H$5-'СЕТ СН'!$H$21</f>
        <v>4493.6574227400006</v>
      </c>
      <c r="Q86" s="37">
        <f>SUMIFS(СВЦЭМ!$D$34:$D$777,СВЦЭМ!$A$34:$A$777,$A86,СВЦЭМ!$B$34:$B$777,Q$83)+'СЕТ СН'!$H$11+СВЦЭМ!$D$10+'СЕТ СН'!$H$5-'СЕТ СН'!$H$21</f>
        <v>4504.5355930000005</v>
      </c>
      <c r="R86" s="37">
        <f>SUMIFS(СВЦЭМ!$D$34:$D$777,СВЦЭМ!$A$34:$A$777,$A86,СВЦЭМ!$B$34:$B$777,R$83)+'СЕТ СН'!$H$11+СВЦЭМ!$D$10+'СЕТ СН'!$H$5-'СЕТ СН'!$H$21</f>
        <v>4506.7822438200001</v>
      </c>
      <c r="S86" s="37">
        <f>SUMIFS(СВЦЭМ!$D$34:$D$777,СВЦЭМ!$A$34:$A$777,$A86,СВЦЭМ!$B$34:$B$777,S$83)+'СЕТ СН'!$H$11+СВЦЭМ!$D$10+'СЕТ СН'!$H$5-'СЕТ СН'!$H$21</f>
        <v>4494.56584742</v>
      </c>
      <c r="T86" s="37">
        <f>SUMIFS(СВЦЭМ!$D$34:$D$777,СВЦЭМ!$A$34:$A$777,$A86,СВЦЭМ!$B$34:$B$777,T$83)+'СЕТ СН'!$H$11+СВЦЭМ!$D$10+'СЕТ СН'!$H$5-'СЕТ СН'!$H$21</f>
        <v>4462.9076684000001</v>
      </c>
      <c r="U86" s="37">
        <f>SUMIFS(СВЦЭМ!$D$34:$D$777,СВЦЭМ!$A$34:$A$777,$A86,СВЦЭМ!$B$34:$B$777,U$83)+'СЕТ СН'!$H$11+СВЦЭМ!$D$10+'СЕТ СН'!$H$5-'СЕТ СН'!$H$21</f>
        <v>4454.7055215299997</v>
      </c>
      <c r="V86" s="37">
        <f>SUMIFS(СВЦЭМ!$D$34:$D$777,СВЦЭМ!$A$34:$A$777,$A86,СВЦЭМ!$B$34:$B$777,V$83)+'СЕТ СН'!$H$11+СВЦЭМ!$D$10+'СЕТ СН'!$H$5-'СЕТ СН'!$H$21</f>
        <v>4464.2455273100004</v>
      </c>
      <c r="W86" s="37">
        <f>SUMIFS(СВЦЭМ!$D$34:$D$777,СВЦЭМ!$A$34:$A$777,$A86,СВЦЭМ!$B$34:$B$777,W$83)+'СЕТ СН'!$H$11+СВЦЭМ!$D$10+'СЕТ СН'!$H$5-'СЕТ СН'!$H$21</f>
        <v>4481.51478761</v>
      </c>
      <c r="X86" s="37">
        <f>SUMIFS(СВЦЭМ!$D$34:$D$777,СВЦЭМ!$A$34:$A$777,$A86,СВЦЭМ!$B$34:$B$777,X$83)+'СЕТ СН'!$H$11+СВЦЭМ!$D$10+'СЕТ СН'!$H$5-'СЕТ СН'!$H$21</f>
        <v>4508.2995682500004</v>
      </c>
      <c r="Y86" s="37">
        <f>SUMIFS(СВЦЭМ!$D$34:$D$777,СВЦЭМ!$A$34:$A$777,$A86,СВЦЭМ!$B$34:$B$777,Y$83)+'СЕТ СН'!$H$11+СВЦЭМ!$D$10+'СЕТ СН'!$H$5-'СЕТ СН'!$H$21</f>
        <v>4579.5216886999997</v>
      </c>
    </row>
    <row r="87" spans="1:27" ht="15.75" x14ac:dyDescent="0.2">
      <c r="A87" s="36">
        <f t="shared" si="2"/>
        <v>43135</v>
      </c>
      <c r="B87" s="37">
        <f>SUMIFS(СВЦЭМ!$D$34:$D$777,СВЦЭМ!$A$34:$A$777,$A87,СВЦЭМ!$B$34:$B$777,B$83)+'СЕТ СН'!$H$11+СВЦЭМ!$D$10+'СЕТ СН'!$H$5-'СЕТ СН'!$H$21</f>
        <v>4581.9058605800001</v>
      </c>
      <c r="C87" s="37">
        <f>SUMIFS(СВЦЭМ!$D$34:$D$777,СВЦЭМ!$A$34:$A$777,$A87,СВЦЭМ!$B$34:$B$777,C$83)+'СЕТ СН'!$H$11+СВЦЭМ!$D$10+'СЕТ СН'!$H$5-'СЕТ СН'!$H$21</f>
        <v>4599.0129560599999</v>
      </c>
      <c r="D87" s="37">
        <f>SUMIFS(СВЦЭМ!$D$34:$D$777,СВЦЭМ!$A$34:$A$777,$A87,СВЦЭМ!$B$34:$B$777,D$83)+'СЕТ СН'!$H$11+СВЦЭМ!$D$10+'СЕТ СН'!$H$5-'СЕТ СН'!$H$21</f>
        <v>4666.1632424099998</v>
      </c>
      <c r="E87" s="37">
        <f>SUMIFS(СВЦЭМ!$D$34:$D$777,СВЦЭМ!$A$34:$A$777,$A87,СВЦЭМ!$B$34:$B$777,E$83)+'СЕТ СН'!$H$11+СВЦЭМ!$D$10+'СЕТ СН'!$H$5-'СЕТ СН'!$H$21</f>
        <v>4672.5709298900001</v>
      </c>
      <c r="F87" s="37">
        <f>SUMIFS(СВЦЭМ!$D$34:$D$777,СВЦЭМ!$A$34:$A$777,$A87,СВЦЭМ!$B$34:$B$777,F$83)+'СЕТ СН'!$H$11+СВЦЭМ!$D$10+'СЕТ СН'!$H$5-'СЕТ СН'!$H$21</f>
        <v>4674.1081204800003</v>
      </c>
      <c r="G87" s="37">
        <f>SUMIFS(СВЦЭМ!$D$34:$D$777,СВЦЭМ!$A$34:$A$777,$A87,СВЦЭМ!$B$34:$B$777,G$83)+'СЕТ СН'!$H$11+СВЦЭМ!$D$10+'СЕТ СН'!$H$5-'СЕТ СН'!$H$21</f>
        <v>4664.3583975600004</v>
      </c>
      <c r="H87" s="37">
        <f>SUMIFS(СВЦЭМ!$D$34:$D$777,СВЦЭМ!$A$34:$A$777,$A87,СВЦЭМ!$B$34:$B$777,H$83)+'СЕТ СН'!$H$11+СВЦЭМ!$D$10+'СЕТ СН'!$H$5-'СЕТ СН'!$H$21</f>
        <v>4644.54649814</v>
      </c>
      <c r="I87" s="37">
        <f>SUMIFS(СВЦЭМ!$D$34:$D$777,СВЦЭМ!$A$34:$A$777,$A87,СВЦЭМ!$B$34:$B$777,I$83)+'СЕТ СН'!$H$11+СВЦЭМ!$D$10+'СЕТ СН'!$H$5-'СЕТ СН'!$H$21</f>
        <v>4581.1220209000003</v>
      </c>
      <c r="J87" s="37">
        <f>SUMIFS(СВЦЭМ!$D$34:$D$777,СВЦЭМ!$A$34:$A$777,$A87,СВЦЭМ!$B$34:$B$777,J$83)+'СЕТ СН'!$H$11+СВЦЭМ!$D$10+'СЕТ СН'!$H$5-'СЕТ СН'!$H$21</f>
        <v>4539.2616256299998</v>
      </c>
      <c r="K87" s="37">
        <f>SUMIFS(СВЦЭМ!$D$34:$D$777,СВЦЭМ!$A$34:$A$777,$A87,СВЦЭМ!$B$34:$B$777,K$83)+'СЕТ СН'!$H$11+СВЦЭМ!$D$10+'СЕТ СН'!$H$5-'СЕТ СН'!$H$21</f>
        <v>4486.9906347100004</v>
      </c>
      <c r="L87" s="37">
        <f>SUMIFS(СВЦЭМ!$D$34:$D$777,СВЦЭМ!$A$34:$A$777,$A87,СВЦЭМ!$B$34:$B$777,L$83)+'СЕТ СН'!$H$11+СВЦЭМ!$D$10+'СЕТ СН'!$H$5-'СЕТ СН'!$H$21</f>
        <v>4444.8263421800002</v>
      </c>
      <c r="M87" s="37">
        <f>SUMIFS(СВЦЭМ!$D$34:$D$777,СВЦЭМ!$A$34:$A$777,$A87,СВЦЭМ!$B$34:$B$777,M$83)+'СЕТ СН'!$H$11+СВЦЭМ!$D$10+'СЕТ СН'!$H$5-'СЕТ СН'!$H$21</f>
        <v>4438.6194937400005</v>
      </c>
      <c r="N87" s="37">
        <f>SUMIFS(СВЦЭМ!$D$34:$D$777,СВЦЭМ!$A$34:$A$777,$A87,СВЦЭМ!$B$34:$B$777,N$83)+'СЕТ СН'!$H$11+СВЦЭМ!$D$10+'СЕТ СН'!$H$5-'СЕТ СН'!$H$21</f>
        <v>4452.7129823900004</v>
      </c>
      <c r="O87" s="37">
        <f>SUMIFS(СВЦЭМ!$D$34:$D$777,СВЦЭМ!$A$34:$A$777,$A87,СВЦЭМ!$B$34:$B$777,O$83)+'СЕТ СН'!$H$11+СВЦЭМ!$D$10+'СЕТ СН'!$H$5-'СЕТ СН'!$H$21</f>
        <v>4464.81743929</v>
      </c>
      <c r="P87" s="37">
        <f>SUMIFS(СВЦЭМ!$D$34:$D$777,СВЦЭМ!$A$34:$A$777,$A87,СВЦЭМ!$B$34:$B$777,P$83)+'СЕТ СН'!$H$11+СВЦЭМ!$D$10+'СЕТ СН'!$H$5-'СЕТ СН'!$H$21</f>
        <v>4472.7502707200001</v>
      </c>
      <c r="Q87" s="37">
        <f>SUMIFS(СВЦЭМ!$D$34:$D$777,СВЦЭМ!$A$34:$A$777,$A87,СВЦЭМ!$B$34:$B$777,Q$83)+'СЕТ СН'!$H$11+СВЦЭМ!$D$10+'СЕТ СН'!$H$5-'СЕТ СН'!$H$21</f>
        <v>4478.8525303800006</v>
      </c>
      <c r="R87" s="37">
        <f>SUMIFS(СВЦЭМ!$D$34:$D$777,СВЦЭМ!$A$34:$A$777,$A87,СВЦЭМ!$B$34:$B$777,R$83)+'СЕТ СН'!$H$11+СВЦЭМ!$D$10+'СЕТ СН'!$H$5-'СЕТ СН'!$H$21</f>
        <v>4480.28213194</v>
      </c>
      <c r="S87" s="37">
        <f>SUMIFS(СВЦЭМ!$D$34:$D$777,СВЦЭМ!$A$34:$A$777,$A87,СВЦЭМ!$B$34:$B$777,S$83)+'СЕТ СН'!$H$11+СВЦЭМ!$D$10+'СЕТ СН'!$H$5-'СЕТ СН'!$H$21</f>
        <v>4469.2077313899999</v>
      </c>
      <c r="T87" s="37">
        <f>SUMIFS(СВЦЭМ!$D$34:$D$777,СВЦЭМ!$A$34:$A$777,$A87,СВЦЭМ!$B$34:$B$777,T$83)+'СЕТ СН'!$H$11+СВЦЭМ!$D$10+'СЕТ СН'!$H$5-'СЕТ СН'!$H$21</f>
        <v>4458.0756365200004</v>
      </c>
      <c r="U87" s="37">
        <f>SUMIFS(СВЦЭМ!$D$34:$D$777,СВЦЭМ!$A$34:$A$777,$A87,СВЦЭМ!$B$34:$B$777,U$83)+'СЕТ СН'!$H$11+СВЦЭМ!$D$10+'СЕТ СН'!$H$5-'СЕТ СН'!$H$21</f>
        <v>4463.7832999000002</v>
      </c>
      <c r="V87" s="37">
        <f>SUMIFS(СВЦЭМ!$D$34:$D$777,СВЦЭМ!$A$34:$A$777,$A87,СВЦЭМ!$B$34:$B$777,V$83)+'СЕТ СН'!$H$11+СВЦЭМ!$D$10+'СЕТ СН'!$H$5-'СЕТ СН'!$H$21</f>
        <v>4451.0799239400003</v>
      </c>
      <c r="W87" s="37">
        <f>SUMIFS(СВЦЭМ!$D$34:$D$777,СВЦЭМ!$A$34:$A$777,$A87,СВЦЭМ!$B$34:$B$777,W$83)+'СЕТ СН'!$H$11+СВЦЭМ!$D$10+'СЕТ СН'!$H$5-'СЕТ СН'!$H$21</f>
        <v>4436.1056718700002</v>
      </c>
      <c r="X87" s="37">
        <f>SUMIFS(СВЦЭМ!$D$34:$D$777,СВЦЭМ!$A$34:$A$777,$A87,СВЦЭМ!$B$34:$B$777,X$83)+'СЕТ СН'!$H$11+СВЦЭМ!$D$10+'СЕТ СН'!$H$5-'СЕТ СН'!$H$21</f>
        <v>4455.0554872900002</v>
      </c>
      <c r="Y87" s="37">
        <f>SUMIFS(СВЦЭМ!$D$34:$D$777,СВЦЭМ!$A$34:$A$777,$A87,СВЦЭМ!$B$34:$B$777,Y$83)+'СЕТ СН'!$H$11+СВЦЭМ!$D$10+'СЕТ СН'!$H$5-'СЕТ СН'!$H$21</f>
        <v>4522.3405457300005</v>
      </c>
    </row>
    <row r="88" spans="1:27" ht="15.75" x14ac:dyDescent="0.2">
      <c r="A88" s="36">
        <f t="shared" si="2"/>
        <v>43136</v>
      </c>
      <c r="B88" s="37">
        <f>SUMIFS(СВЦЭМ!$D$34:$D$777,СВЦЭМ!$A$34:$A$777,$A88,СВЦЭМ!$B$34:$B$777,B$83)+'СЕТ СН'!$H$11+СВЦЭМ!$D$10+'СЕТ СН'!$H$5-'СЕТ СН'!$H$21</f>
        <v>4627.6123654800003</v>
      </c>
      <c r="C88" s="37">
        <f>SUMIFS(СВЦЭМ!$D$34:$D$777,СВЦЭМ!$A$34:$A$777,$A88,СВЦЭМ!$B$34:$B$777,C$83)+'СЕТ СН'!$H$11+СВЦЭМ!$D$10+'СЕТ СН'!$H$5-'СЕТ СН'!$H$21</f>
        <v>4661.6828968</v>
      </c>
      <c r="D88" s="37">
        <f>SUMIFS(СВЦЭМ!$D$34:$D$777,СВЦЭМ!$A$34:$A$777,$A88,СВЦЭМ!$B$34:$B$777,D$83)+'СЕТ СН'!$H$11+СВЦЭМ!$D$10+'СЕТ СН'!$H$5-'СЕТ СН'!$H$21</f>
        <v>4717.9982915500004</v>
      </c>
      <c r="E88" s="37">
        <f>SUMIFS(СВЦЭМ!$D$34:$D$777,СВЦЭМ!$A$34:$A$777,$A88,СВЦЭМ!$B$34:$B$777,E$83)+'СЕТ СН'!$H$11+СВЦЭМ!$D$10+'СЕТ СН'!$H$5-'СЕТ СН'!$H$21</f>
        <v>4731.3483371000002</v>
      </c>
      <c r="F88" s="37">
        <f>SUMIFS(СВЦЭМ!$D$34:$D$777,СВЦЭМ!$A$34:$A$777,$A88,СВЦЭМ!$B$34:$B$777,F$83)+'СЕТ СН'!$H$11+СВЦЭМ!$D$10+'СЕТ СН'!$H$5-'СЕТ СН'!$H$21</f>
        <v>4730.6851711500003</v>
      </c>
      <c r="G88" s="37">
        <f>SUMIFS(СВЦЭМ!$D$34:$D$777,СВЦЭМ!$A$34:$A$777,$A88,СВЦЭМ!$B$34:$B$777,G$83)+'СЕТ СН'!$H$11+СВЦЭМ!$D$10+'СЕТ СН'!$H$5-'СЕТ СН'!$H$21</f>
        <v>4715.3433318799998</v>
      </c>
      <c r="H88" s="37">
        <f>SUMIFS(СВЦЭМ!$D$34:$D$777,СВЦЭМ!$A$34:$A$777,$A88,СВЦЭМ!$B$34:$B$777,H$83)+'СЕТ СН'!$H$11+СВЦЭМ!$D$10+'СЕТ СН'!$H$5-'СЕТ СН'!$H$21</f>
        <v>4651.14337858</v>
      </c>
      <c r="I88" s="37">
        <f>SUMIFS(СВЦЭМ!$D$34:$D$777,СВЦЭМ!$A$34:$A$777,$A88,СВЦЭМ!$B$34:$B$777,I$83)+'СЕТ СН'!$H$11+СВЦЭМ!$D$10+'СЕТ СН'!$H$5-'СЕТ СН'!$H$21</f>
        <v>4547.2402040300003</v>
      </c>
      <c r="J88" s="37">
        <f>SUMIFS(СВЦЭМ!$D$34:$D$777,СВЦЭМ!$A$34:$A$777,$A88,СВЦЭМ!$B$34:$B$777,J$83)+'СЕТ СН'!$H$11+СВЦЭМ!$D$10+'СЕТ СН'!$H$5-'СЕТ СН'!$H$21</f>
        <v>4516.5716964600006</v>
      </c>
      <c r="K88" s="37">
        <f>SUMIFS(СВЦЭМ!$D$34:$D$777,СВЦЭМ!$A$34:$A$777,$A88,СВЦЭМ!$B$34:$B$777,K$83)+'СЕТ СН'!$H$11+СВЦЭМ!$D$10+'СЕТ СН'!$H$5-'СЕТ СН'!$H$21</f>
        <v>4512.3775387599999</v>
      </c>
      <c r="L88" s="37">
        <f>SUMIFS(СВЦЭМ!$D$34:$D$777,СВЦЭМ!$A$34:$A$777,$A88,СВЦЭМ!$B$34:$B$777,L$83)+'СЕТ СН'!$H$11+СВЦЭМ!$D$10+'СЕТ СН'!$H$5-'СЕТ СН'!$H$21</f>
        <v>4507.4494841599999</v>
      </c>
      <c r="M88" s="37">
        <f>SUMIFS(СВЦЭМ!$D$34:$D$777,СВЦЭМ!$A$34:$A$777,$A88,СВЦЭМ!$B$34:$B$777,M$83)+'СЕТ СН'!$H$11+СВЦЭМ!$D$10+'СЕТ СН'!$H$5-'СЕТ СН'!$H$21</f>
        <v>4506.9976540600001</v>
      </c>
      <c r="N88" s="37">
        <f>SUMIFS(СВЦЭМ!$D$34:$D$777,СВЦЭМ!$A$34:$A$777,$A88,СВЦЭМ!$B$34:$B$777,N$83)+'СЕТ СН'!$H$11+СВЦЭМ!$D$10+'СЕТ СН'!$H$5-'СЕТ СН'!$H$21</f>
        <v>4502.3300669199998</v>
      </c>
      <c r="O88" s="37">
        <f>SUMIFS(СВЦЭМ!$D$34:$D$777,СВЦЭМ!$A$34:$A$777,$A88,СВЦЭМ!$B$34:$B$777,O$83)+'СЕТ СН'!$H$11+СВЦЭМ!$D$10+'СЕТ СН'!$H$5-'СЕТ СН'!$H$21</f>
        <v>4504.3693131600003</v>
      </c>
      <c r="P88" s="37">
        <f>SUMIFS(СВЦЭМ!$D$34:$D$777,СВЦЭМ!$A$34:$A$777,$A88,СВЦЭМ!$B$34:$B$777,P$83)+'СЕТ СН'!$H$11+СВЦЭМ!$D$10+'СЕТ СН'!$H$5-'СЕТ СН'!$H$21</f>
        <v>4519.5877823700002</v>
      </c>
      <c r="Q88" s="37">
        <f>SUMIFS(СВЦЭМ!$D$34:$D$777,СВЦЭМ!$A$34:$A$777,$A88,СВЦЭМ!$B$34:$B$777,Q$83)+'СЕТ СН'!$H$11+СВЦЭМ!$D$10+'СЕТ СН'!$H$5-'СЕТ СН'!$H$21</f>
        <v>4525.0303178300001</v>
      </c>
      <c r="R88" s="37">
        <f>SUMIFS(СВЦЭМ!$D$34:$D$777,СВЦЭМ!$A$34:$A$777,$A88,СВЦЭМ!$B$34:$B$777,R$83)+'СЕТ СН'!$H$11+СВЦЭМ!$D$10+'СЕТ СН'!$H$5-'СЕТ СН'!$H$21</f>
        <v>4532.0156053500004</v>
      </c>
      <c r="S88" s="37">
        <f>SUMIFS(СВЦЭМ!$D$34:$D$777,СВЦЭМ!$A$34:$A$777,$A88,СВЦЭМ!$B$34:$B$777,S$83)+'СЕТ СН'!$H$11+СВЦЭМ!$D$10+'СЕТ СН'!$H$5-'СЕТ СН'!$H$21</f>
        <v>4529.0306944200001</v>
      </c>
      <c r="T88" s="37">
        <f>SUMIFS(СВЦЭМ!$D$34:$D$777,СВЦЭМ!$A$34:$A$777,$A88,СВЦЭМ!$B$34:$B$777,T$83)+'СЕТ СН'!$H$11+СВЦЭМ!$D$10+'СЕТ СН'!$H$5-'СЕТ СН'!$H$21</f>
        <v>4503.7922009100002</v>
      </c>
      <c r="U88" s="37">
        <f>SUMIFS(СВЦЭМ!$D$34:$D$777,СВЦЭМ!$A$34:$A$777,$A88,СВЦЭМ!$B$34:$B$777,U$83)+'СЕТ СН'!$H$11+СВЦЭМ!$D$10+'СЕТ СН'!$H$5-'СЕТ СН'!$H$21</f>
        <v>4496.8434929000005</v>
      </c>
      <c r="V88" s="37">
        <f>SUMIFS(СВЦЭМ!$D$34:$D$777,СВЦЭМ!$A$34:$A$777,$A88,СВЦЭМ!$B$34:$B$777,V$83)+'СЕТ СН'!$H$11+СВЦЭМ!$D$10+'СЕТ СН'!$H$5-'СЕТ СН'!$H$21</f>
        <v>4494.7265321499999</v>
      </c>
      <c r="W88" s="37">
        <f>SUMIFS(СВЦЭМ!$D$34:$D$777,СВЦЭМ!$A$34:$A$777,$A88,СВЦЭМ!$B$34:$B$777,W$83)+'СЕТ СН'!$H$11+СВЦЭМ!$D$10+'СЕТ СН'!$H$5-'СЕТ СН'!$H$21</f>
        <v>4499.2193293600003</v>
      </c>
      <c r="X88" s="37">
        <f>SUMIFS(СВЦЭМ!$D$34:$D$777,СВЦЭМ!$A$34:$A$777,$A88,СВЦЭМ!$B$34:$B$777,X$83)+'СЕТ СН'!$H$11+СВЦЭМ!$D$10+'СЕТ СН'!$H$5-'СЕТ СН'!$H$21</f>
        <v>4518.59440619</v>
      </c>
      <c r="Y88" s="37">
        <f>SUMIFS(СВЦЭМ!$D$34:$D$777,СВЦЭМ!$A$34:$A$777,$A88,СВЦЭМ!$B$34:$B$777,Y$83)+'СЕТ СН'!$H$11+СВЦЭМ!$D$10+'СЕТ СН'!$H$5-'СЕТ СН'!$H$21</f>
        <v>4597.3193770799999</v>
      </c>
    </row>
    <row r="89" spans="1:27" ht="15.75" x14ac:dyDescent="0.2">
      <c r="A89" s="36">
        <f t="shared" si="2"/>
        <v>43137</v>
      </c>
      <c r="B89" s="37">
        <f>SUMIFS(СВЦЭМ!$D$34:$D$777,СВЦЭМ!$A$34:$A$777,$A89,СВЦЭМ!$B$34:$B$777,B$83)+'СЕТ СН'!$H$11+СВЦЭМ!$D$10+'СЕТ СН'!$H$5-'СЕТ СН'!$H$21</f>
        <v>4571.42603246</v>
      </c>
      <c r="C89" s="37">
        <f>SUMIFS(СВЦЭМ!$D$34:$D$777,СВЦЭМ!$A$34:$A$777,$A89,СВЦЭМ!$B$34:$B$777,C$83)+'СЕТ СН'!$H$11+СВЦЭМ!$D$10+'СЕТ СН'!$H$5-'СЕТ СН'!$H$21</f>
        <v>4600.4258878400005</v>
      </c>
      <c r="D89" s="37">
        <f>SUMIFS(СВЦЭМ!$D$34:$D$777,СВЦЭМ!$A$34:$A$777,$A89,СВЦЭМ!$B$34:$B$777,D$83)+'СЕТ СН'!$H$11+СВЦЭМ!$D$10+'СЕТ СН'!$H$5-'СЕТ СН'!$H$21</f>
        <v>4671.1930980100005</v>
      </c>
      <c r="E89" s="37">
        <f>SUMIFS(СВЦЭМ!$D$34:$D$777,СВЦЭМ!$A$34:$A$777,$A89,СВЦЭМ!$B$34:$B$777,E$83)+'СЕТ СН'!$H$11+СВЦЭМ!$D$10+'СЕТ СН'!$H$5-'СЕТ СН'!$H$21</f>
        <v>4689.8610017299998</v>
      </c>
      <c r="F89" s="37">
        <f>SUMIFS(СВЦЭМ!$D$34:$D$777,СВЦЭМ!$A$34:$A$777,$A89,СВЦЭМ!$B$34:$B$777,F$83)+'СЕТ СН'!$H$11+СВЦЭМ!$D$10+'СЕТ СН'!$H$5-'СЕТ СН'!$H$21</f>
        <v>4681.0767497500001</v>
      </c>
      <c r="G89" s="37">
        <f>SUMIFS(СВЦЭМ!$D$34:$D$777,СВЦЭМ!$A$34:$A$777,$A89,СВЦЭМ!$B$34:$B$777,G$83)+'СЕТ СН'!$H$11+СВЦЭМ!$D$10+'СЕТ СН'!$H$5-'СЕТ СН'!$H$21</f>
        <v>4662.5668749200004</v>
      </c>
      <c r="H89" s="37">
        <f>SUMIFS(СВЦЭМ!$D$34:$D$777,СВЦЭМ!$A$34:$A$777,$A89,СВЦЭМ!$B$34:$B$777,H$83)+'СЕТ СН'!$H$11+СВЦЭМ!$D$10+'СЕТ СН'!$H$5-'СЕТ СН'!$H$21</f>
        <v>4601.12688454</v>
      </c>
      <c r="I89" s="37">
        <f>SUMIFS(СВЦЭМ!$D$34:$D$777,СВЦЭМ!$A$34:$A$777,$A89,СВЦЭМ!$B$34:$B$777,I$83)+'СЕТ СН'!$H$11+СВЦЭМ!$D$10+'СЕТ СН'!$H$5-'СЕТ СН'!$H$21</f>
        <v>4513.2841274499997</v>
      </c>
      <c r="J89" s="37">
        <f>SUMIFS(СВЦЭМ!$D$34:$D$777,СВЦЭМ!$A$34:$A$777,$A89,СВЦЭМ!$B$34:$B$777,J$83)+'СЕТ СН'!$H$11+СВЦЭМ!$D$10+'СЕТ СН'!$H$5-'СЕТ СН'!$H$21</f>
        <v>4468.1157431299998</v>
      </c>
      <c r="K89" s="37">
        <f>SUMIFS(СВЦЭМ!$D$34:$D$777,СВЦЭМ!$A$34:$A$777,$A89,СВЦЭМ!$B$34:$B$777,K$83)+'СЕТ СН'!$H$11+СВЦЭМ!$D$10+'СЕТ СН'!$H$5-'СЕТ СН'!$H$21</f>
        <v>4440.5760896299998</v>
      </c>
      <c r="L89" s="37">
        <f>SUMIFS(СВЦЭМ!$D$34:$D$777,СВЦЭМ!$A$34:$A$777,$A89,СВЦЭМ!$B$34:$B$777,L$83)+'СЕТ СН'!$H$11+СВЦЭМ!$D$10+'СЕТ СН'!$H$5-'СЕТ СН'!$H$21</f>
        <v>4437.8327583199998</v>
      </c>
      <c r="M89" s="37">
        <f>SUMIFS(СВЦЭМ!$D$34:$D$777,СВЦЭМ!$A$34:$A$777,$A89,СВЦЭМ!$B$34:$B$777,M$83)+'СЕТ СН'!$H$11+СВЦЭМ!$D$10+'СЕТ СН'!$H$5-'СЕТ СН'!$H$21</f>
        <v>4448.7084112000002</v>
      </c>
      <c r="N89" s="37">
        <f>SUMIFS(СВЦЭМ!$D$34:$D$777,СВЦЭМ!$A$34:$A$777,$A89,СВЦЭМ!$B$34:$B$777,N$83)+'СЕТ СН'!$H$11+СВЦЭМ!$D$10+'СЕТ СН'!$H$5-'СЕТ СН'!$H$21</f>
        <v>4471.5967420300003</v>
      </c>
      <c r="O89" s="37">
        <f>SUMIFS(СВЦЭМ!$D$34:$D$777,СВЦЭМ!$A$34:$A$777,$A89,СВЦЭМ!$B$34:$B$777,O$83)+'СЕТ СН'!$H$11+СВЦЭМ!$D$10+'СЕТ СН'!$H$5-'СЕТ СН'!$H$21</f>
        <v>4488.80359924</v>
      </c>
      <c r="P89" s="37">
        <f>SUMIFS(СВЦЭМ!$D$34:$D$777,СВЦЭМ!$A$34:$A$777,$A89,СВЦЭМ!$B$34:$B$777,P$83)+'СЕТ СН'!$H$11+СВЦЭМ!$D$10+'СЕТ СН'!$H$5-'СЕТ СН'!$H$21</f>
        <v>4496.0760689899998</v>
      </c>
      <c r="Q89" s="37">
        <f>SUMIFS(СВЦЭМ!$D$34:$D$777,СВЦЭМ!$A$34:$A$777,$A89,СВЦЭМ!$B$34:$B$777,Q$83)+'СЕТ СН'!$H$11+СВЦЭМ!$D$10+'СЕТ СН'!$H$5-'СЕТ СН'!$H$21</f>
        <v>4518.0565535200003</v>
      </c>
      <c r="R89" s="37">
        <f>SUMIFS(СВЦЭМ!$D$34:$D$777,СВЦЭМ!$A$34:$A$777,$A89,СВЦЭМ!$B$34:$B$777,R$83)+'СЕТ СН'!$H$11+СВЦЭМ!$D$10+'СЕТ СН'!$H$5-'СЕТ СН'!$H$21</f>
        <v>4525.3389222900005</v>
      </c>
      <c r="S89" s="37">
        <f>SUMIFS(СВЦЭМ!$D$34:$D$777,СВЦЭМ!$A$34:$A$777,$A89,СВЦЭМ!$B$34:$B$777,S$83)+'СЕТ СН'!$H$11+СВЦЭМ!$D$10+'СЕТ СН'!$H$5-'СЕТ СН'!$H$21</f>
        <v>4513.0228904100004</v>
      </c>
      <c r="T89" s="37">
        <f>SUMIFS(СВЦЭМ!$D$34:$D$777,СВЦЭМ!$A$34:$A$777,$A89,СВЦЭМ!$B$34:$B$777,T$83)+'СЕТ СН'!$H$11+СВЦЭМ!$D$10+'СЕТ СН'!$H$5-'СЕТ СН'!$H$21</f>
        <v>4488.5067360000003</v>
      </c>
      <c r="U89" s="37">
        <f>SUMIFS(СВЦЭМ!$D$34:$D$777,СВЦЭМ!$A$34:$A$777,$A89,СВЦЭМ!$B$34:$B$777,U$83)+'СЕТ СН'!$H$11+СВЦЭМ!$D$10+'СЕТ СН'!$H$5-'СЕТ СН'!$H$21</f>
        <v>4479.0591235600004</v>
      </c>
      <c r="V89" s="37">
        <f>SUMIFS(СВЦЭМ!$D$34:$D$777,СВЦЭМ!$A$34:$A$777,$A89,СВЦЭМ!$B$34:$B$777,V$83)+'СЕТ СН'!$H$11+СВЦЭМ!$D$10+'СЕТ СН'!$H$5-'СЕТ СН'!$H$21</f>
        <v>4472.0749373400004</v>
      </c>
      <c r="W89" s="37">
        <f>SUMIFS(СВЦЭМ!$D$34:$D$777,СВЦЭМ!$A$34:$A$777,$A89,СВЦЭМ!$B$34:$B$777,W$83)+'СЕТ СН'!$H$11+СВЦЭМ!$D$10+'СЕТ СН'!$H$5-'СЕТ СН'!$H$21</f>
        <v>4487.5476379900001</v>
      </c>
      <c r="X89" s="37">
        <f>SUMIFS(СВЦЭМ!$D$34:$D$777,СВЦЭМ!$A$34:$A$777,$A89,СВЦЭМ!$B$34:$B$777,X$83)+'СЕТ СН'!$H$11+СВЦЭМ!$D$10+'СЕТ СН'!$H$5-'СЕТ СН'!$H$21</f>
        <v>4507.7766583500006</v>
      </c>
      <c r="Y89" s="37">
        <f>SUMIFS(СВЦЭМ!$D$34:$D$777,СВЦЭМ!$A$34:$A$777,$A89,СВЦЭМ!$B$34:$B$777,Y$83)+'СЕТ СН'!$H$11+СВЦЭМ!$D$10+'СЕТ СН'!$H$5-'СЕТ СН'!$H$21</f>
        <v>4579.4125605400004</v>
      </c>
    </row>
    <row r="90" spans="1:27" ht="15.75" x14ac:dyDescent="0.2">
      <c r="A90" s="36">
        <f t="shared" si="2"/>
        <v>43138</v>
      </c>
      <c r="B90" s="37">
        <f>SUMIFS(СВЦЭМ!$D$34:$D$777,СВЦЭМ!$A$34:$A$777,$A90,СВЦЭМ!$B$34:$B$777,B$83)+'СЕТ СН'!$H$11+СВЦЭМ!$D$10+'СЕТ СН'!$H$5-'СЕТ СН'!$H$21</f>
        <v>4638.7374150300002</v>
      </c>
      <c r="C90" s="37">
        <f>SUMIFS(СВЦЭМ!$D$34:$D$777,СВЦЭМ!$A$34:$A$777,$A90,СВЦЭМ!$B$34:$B$777,C$83)+'СЕТ СН'!$H$11+СВЦЭМ!$D$10+'СЕТ СН'!$H$5-'СЕТ СН'!$H$21</f>
        <v>4671.33279614</v>
      </c>
      <c r="D90" s="37">
        <f>SUMIFS(СВЦЭМ!$D$34:$D$777,СВЦЭМ!$A$34:$A$777,$A90,СВЦЭМ!$B$34:$B$777,D$83)+'СЕТ СН'!$H$11+СВЦЭМ!$D$10+'СЕТ СН'!$H$5-'СЕТ СН'!$H$21</f>
        <v>4739.0601167200002</v>
      </c>
      <c r="E90" s="37">
        <f>SUMIFS(СВЦЭМ!$D$34:$D$777,СВЦЭМ!$A$34:$A$777,$A90,СВЦЭМ!$B$34:$B$777,E$83)+'СЕТ СН'!$H$11+СВЦЭМ!$D$10+'СЕТ СН'!$H$5-'СЕТ СН'!$H$21</f>
        <v>4748.6356217800003</v>
      </c>
      <c r="F90" s="37">
        <f>SUMIFS(СВЦЭМ!$D$34:$D$777,СВЦЭМ!$A$34:$A$777,$A90,СВЦЭМ!$B$34:$B$777,F$83)+'СЕТ СН'!$H$11+СВЦЭМ!$D$10+'СЕТ СН'!$H$5-'СЕТ СН'!$H$21</f>
        <v>4745.3335328600006</v>
      </c>
      <c r="G90" s="37">
        <f>SUMIFS(СВЦЭМ!$D$34:$D$777,СВЦЭМ!$A$34:$A$777,$A90,СВЦЭМ!$B$34:$B$777,G$83)+'СЕТ СН'!$H$11+СВЦЭМ!$D$10+'СЕТ СН'!$H$5-'СЕТ СН'!$H$21</f>
        <v>4713.5297513699998</v>
      </c>
      <c r="H90" s="37">
        <f>SUMIFS(СВЦЭМ!$D$34:$D$777,СВЦЭМ!$A$34:$A$777,$A90,СВЦЭМ!$B$34:$B$777,H$83)+'СЕТ СН'!$H$11+СВЦЭМ!$D$10+'СЕТ СН'!$H$5-'СЕТ СН'!$H$21</f>
        <v>4647.8163547100003</v>
      </c>
      <c r="I90" s="37">
        <f>SUMIFS(СВЦЭМ!$D$34:$D$777,СВЦЭМ!$A$34:$A$777,$A90,СВЦЭМ!$B$34:$B$777,I$83)+'СЕТ СН'!$H$11+СВЦЭМ!$D$10+'СЕТ СН'!$H$5-'СЕТ СН'!$H$21</f>
        <v>4552.6585571300002</v>
      </c>
      <c r="J90" s="37">
        <f>SUMIFS(СВЦЭМ!$D$34:$D$777,СВЦЭМ!$A$34:$A$777,$A90,СВЦЭМ!$B$34:$B$777,J$83)+'СЕТ СН'!$H$11+СВЦЭМ!$D$10+'СЕТ СН'!$H$5-'СЕТ СН'!$H$21</f>
        <v>4492.2361333700001</v>
      </c>
      <c r="K90" s="37">
        <f>SUMIFS(СВЦЭМ!$D$34:$D$777,СВЦЭМ!$A$34:$A$777,$A90,СВЦЭМ!$B$34:$B$777,K$83)+'СЕТ СН'!$H$11+СВЦЭМ!$D$10+'СЕТ СН'!$H$5-'СЕТ СН'!$H$21</f>
        <v>4476.2118073700003</v>
      </c>
      <c r="L90" s="37">
        <f>SUMIFS(СВЦЭМ!$D$34:$D$777,СВЦЭМ!$A$34:$A$777,$A90,СВЦЭМ!$B$34:$B$777,L$83)+'СЕТ СН'!$H$11+СВЦЭМ!$D$10+'СЕТ СН'!$H$5-'СЕТ СН'!$H$21</f>
        <v>4472.8570951000002</v>
      </c>
      <c r="M90" s="37">
        <f>SUMIFS(СВЦЭМ!$D$34:$D$777,СВЦЭМ!$A$34:$A$777,$A90,СВЦЭМ!$B$34:$B$777,M$83)+'СЕТ СН'!$H$11+СВЦЭМ!$D$10+'СЕТ СН'!$H$5-'СЕТ СН'!$H$21</f>
        <v>4468.43254445</v>
      </c>
      <c r="N90" s="37">
        <f>SUMIFS(СВЦЭМ!$D$34:$D$777,СВЦЭМ!$A$34:$A$777,$A90,СВЦЭМ!$B$34:$B$777,N$83)+'СЕТ СН'!$H$11+СВЦЭМ!$D$10+'СЕТ СН'!$H$5-'СЕТ СН'!$H$21</f>
        <v>4468.2986423000002</v>
      </c>
      <c r="O90" s="37">
        <f>SUMIFS(СВЦЭМ!$D$34:$D$777,СВЦЭМ!$A$34:$A$777,$A90,СВЦЭМ!$B$34:$B$777,O$83)+'СЕТ СН'!$H$11+СВЦЭМ!$D$10+'СЕТ СН'!$H$5-'СЕТ СН'!$H$21</f>
        <v>4474.4032039200001</v>
      </c>
      <c r="P90" s="37">
        <f>SUMIFS(СВЦЭМ!$D$34:$D$777,СВЦЭМ!$A$34:$A$777,$A90,СВЦЭМ!$B$34:$B$777,P$83)+'СЕТ СН'!$H$11+СВЦЭМ!$D$10+'СЕТ СН'!$H$5-'СЕТ СН'!$H$21</f>
        <v>4491.21227817</v>
      </c>
      <c r="Q90" s="37">
        <f>SUMIFS(СВЦЭМ!$D$34:$D$777,СВЦЭМ!$A$34:$A$777,$A90,СВЦЭМ!$B$34:$B$777,Q$83)+'СЕТ СН'!$H$11+СВЦЭМ!$D$10+'СЕТ СН'!$H$5-'СЕТ СН'!$H$21</f>
        <v>4508.7186422700006</v>
      </c>
      <c r="R90" s="37">
        <f>SUMIFS(СВЦЭМ!$D$34:$D$777,СВЦЭМ!$A$34:$A$777,$A90,СВЦЭМ!$B$34:$B$777,R$83)+'СЕТ СН'!$H$11+СВЦЭМ!$D$10+'СЕТ СН'!$H$5-'СЕТ СН'!$H$21</f>
        <v>4516.1503519200005</v>
      </c>
      <c r="S90" s="37">
        <f>SUMIFS(СВЦЭМ!$D$34:$D$777,СВЦЭМ!$A$34:$A$777,$A90,СВЦЭМ!$B$34:$B$777,S$83)+'СЕТ СН'!$H$11+СВЦЭМ!$D$10+'СЕТ СН'!$H$5-'СЕТ СН'!$H$21</f>
        <v>4498.5614169199998</v>
      </c>
      <c r="T90" s="37">
        <f>SUMIFS(СВЦЭМ!$D$34:$D$777,СВЦЭМ!$A$34:$A$777,$A90,СВЦЭМ!$B$34:$B$777,T$83)+'СЕТ СН'!$H$11+СВЦЭМ!$D$10+'СЕТ СН'!$H$5-'СЕТ СН'!$H$21</f>
        <v>4468.5598768500004</v>
      </c>
      <c r="U90" s="37">
        <f>SUMIFS(СВЦЭМ!$D$34:$D$777,СВЦЭМ!$A$34:$A$777,$A90,СВЦЭМ!$B$34:$B$777,U$83)+'СЕТ СН'!$H$11+СВЦЭМ!$D$10+'СЕТ СН'!$H$5-'СЕТ СН'!$H$21</f>
        <v>4464.8742543400003</v>
      </c>
      <c r="V90" s="37">
        <f>SUMIFS(СВЦЭМ!$D$34:$D$777,СВЦЭМ!$A$34:$A$777,$A90,СВЦЭМ!$B$34:$B$777,V$83)+'СЕТ СН'!$H$11+СВЦЭМ!$D$10+'СЕТ СН'!$H$5-'СЕТ СН'!$H$21</f>
        <v>4456.5697950700005</v>
      </c>
      <c r="W90" s="37">
        <f>SUMIFS(СВЦЭМ!$D$34:$D$777,СВЦЭМ!$A$34:$A$777,$A90,СВЦЭМ!$B$34:$B$777,W$83)+'СЕТ СН'!$H$11+СВЦЭМ!$D$10+'СЕТ СН'!$H$5-'СЕТ СН'!$H$21</f>
        <v>4461.8628296699999</v>
      </c>
      <c r="X90" s="37">
        <f>SUMIFS(СВЦЭМ!$D$34:$D$777,СВЦЭМ!$A$34:$A$777,$A90,СВЦЭМ!$B$34:$B$777,X$83)+'СЕТ СН'!$H$11+СВЦЭМ!$D$10+'СЕТ СН'!$H$5-'СЕТ СН'!$H$21</f>
        <v>4496.9362597600002</v>
      </c>
      <c r="Y90" s="37">
        <f>SUMIFS(СВЦЭМ!$D$34:$D$777,СВЦЭМ!$A$34:$A$777,$A90,СВЦЭМ!$B$34:$B$777,Y$83)+'СЕТ СН'!$H$11+СВЦЭМ!$D$10+'СЕТ СН'!$H$5-'СЕТ СН'!$H$21</f>
        <v>4570.6066274000004</v>
      </c>
    </row>
    <row r="91" spans="1:27" ht="15.75" x14ac:dyDescent="0.2">
      <c r="A91" s="36">
        <f t="shared" si="2"/>
        <v>43139</v>
      </c>
      <c r="B91" s="37">
        <f>SUMIFS(СВЦЭМ!$D$34:$D$777,СВЦЭМ!$A$34:$A$777,$A91,СВЦЭМ!$B$34:$B$777,B$83)+'СЕТ СН'!$H$11+СВЦЭМ!$D$10+'СЕТ СН'!$H$5-'СЕТ СН'!$H$21</f>
        <v>4610.9547565600005</v>
      </c>
      <c r="C91" s="37">
        <f>SUMIFS(СВЦЭМ!$D$34:$D$777,СВЦЭМ!$A$34:$A$777,$A91,СВЦЭМ!$B$34:$B$777,C$83)+'СЕТ СН'!$H$11+СВЦЭМ!$D$10+'СЕТ СН'!$H$5-'СЕТ СН'!$H$21</f>
        <v>4645.0045305499998</v>
      </c>
      <c r="D91" s="37">
        <f>SUMIFS(СВЦЭМ!$D$34:$D$777,СВЦЭМ!$A$34:$A$777,$A91,СВЦЭМ!$B$34:$B$777,D$83)+'СЕТ СН'!$H$11+СВЦЭМ!$D$10+'СЕТ СН'!$H$5-'СЕТ СН'!$H$21</f>
        <v>4701.3694466799998</v>
      </c>
      <c r="E91" s="37">
        <f>SUMIFS(СВЦЭМ!$D$34:$D$777,СВЦЭМ!$A$34:$A$777,$A91,СВЦЭМ!$B$34:$B$777,E$83)+'СЕТ СН'!$H$11+СВЦЭМ!$D$10+'СЕТ СН'!$H$5-'СЕТ СН'!$H$21</f>
        <v>4712.6283866700005</v>
      </c>
      <c r="F91" s="37">
        <f>SUMIFS(СВЦЭМ!$D$34:$D$777,СВЦЭМ!$A$34:$A$777,$A91,СВЦЭМ!$B$34:$B$777,F$83)+'СЕТ СН'!$H$11+СВЦЭМ!$D$10+'СЕТ СН'!$H$5-'СЕТ СН'!$H$21</f>
        <v>4710.7092103900004</v>
      </c>
      <c r="G91" s="37">
        <f>SUMIFS(СВЦЭМ!$D$34:$D$777,СВЦЭМ!$A$34:$A$777,$A91,СВЦЭМ!$B$34:$B$777,G$83)+'СЕТ СН'!$H$11+СВЦЭМ!$D$10+'СЕТ СН'!$H$5-'СЕТ СН'!$H$21</f>
        <v>4693.0125486400002</v>
      </c>
      <c r="H91" s="37">
        <f>SUMIFS(СВЦЭМ!$D$34:$D$777,СВЦЭМ!$A$34:$A$777,$A91,СВЦЭМ!$B$34:$B$777,H$83)+'СЕТ СН'!$H$11+СВЦЭМ!$D$10+'СЕТ СН'!$H$5-'СЕТ СН'!$H$21</f>
        <v>4626.7823448099998</v>
      </c>
      <c r="I91" s="37">
        <f>SUMIFS(СВЦЭМ!$D$34:$D$777,СВЦЭМ!$A$34:$A$777,$A91,СВЦЭМ!$B$34:$B$777,I$83)+'СЕТ СН'!$H$11+СВЦЭМ!$D$10+'СЕТ СН'!$H$5-'СЕТ СН'!$H$21</f>
        <v>4529.4693892000005</v>
      </c>
      <c r="J91" s="37">
        <f>SUMIFS(СВЦЭМ!$D$34:$D$777,СВЦЭМ!$A$34:$A$777,$A91,СВЦЭМ!$B$34:$B$777,J$83)+'СЕТ СН'!$H$11+СВЦЭМ!$D$10+'СЕТ СН'!$H$5-'СЕТ СН'!$H$21</f>
        <v>4475.3904321600003</v>
      </c>
      <c r="K91" s="37">
        <f>SUMIFS(СВЦЭМ!$D$34:$D$777,СВЦЭМ!$A$34:$A$777,$A91,СВЦЭМ!$B$34:$B$777,K$83)+'СЕТ СН'!$H$11+СВЦЭМ!$D$10+'СЕТ СН'!$H$5-'СЕТ СН'!$H$21</f>
        <v>4474.8320588699999</v>
      </c>
      <c r="L91" s="37">
        <f>SUMIFS(СВЦЭМ!$D$34:$D$777,СВЦЭМ!$A$34:$A$777,$A91,СВЦЭМ!$B$34:$B$777,L$83)+'СЕТ СН'!$H$11+СВЦЭМ!$D$10+'СЕТ СН'!$H$5-'СЕТ СН'!$H$21</f>
        <v>4469.4641258800002</v>
      </c>
      <c r="M91" s="37">
        <f>SUMIFS(СВЦЭМ!$D$34:$D$777,СВЦЭМ!$A$34:$A$777,$A91,СВЦЭМ!$B$34:$B$777,M$83)+'СЕТ СН'!$H$11+СВЦЭМ!$D$10+'СЕТ СН'!$H$5-'СЕТ СН'!$H$21</f>
        <v>4460.6450442100004</v>
      </c>
      <c r="N91" s="37">
        <f>SUMIFS(СВЦЭМ!$D$34:$D$777,СВЦЭМ!$A$34:$A$777,$A91,СВЦЭМ!$B$34:$B$777,N$83)+'СЕТ СН'!$H$11+СВЦЭМ!$D$10+'СЕТ СН'!$H$5-'СЕТ СН'!$H$21</f>
        <v>4469.0479198900002</v>
      </c>
      <c r="O91" s="37">
        <f>SUMIFS(СВЦЭМ!$D$34:$D$777,СВЦЭМ!$A$34:$A$777,$A91,СВЦЭМ!$B$34:$B$777,O$83)+'СЕТ СН'!$H$11+СВЦЭМ!$D$10+'СЕТ СН'!$H$5-'СЕТ СН'!$H$21</f>
        <v>4474.9774267000003</v>
      </c>
      <c r="P91" s="37">
        <f>SUMIFS(СВЦЭМ!$D$34:$D$777,СВЦЭМ!$A$34:$A$777,$A91,СВЦЭМ!$B$34:$B$777,P$83)+'СЕТ СН'!$H$11+СВЦЭМ!$D$10+'СЕТ СН'!$H$5-'СЕТ СН'!$H$21</f>
        <v>4490.0514535399998</v>
      </c>
      <c r="Q91" s="37">
        <f>SUMIFS(СВЦЭМ!$D$34:$D$777,СВЦЭМ!$A$34:$A$777,$A91,СВЦЭМ!$B$34:$B$777,Q$83)+'СЕТ СН'!$H$11+СВЦЭМ!$D$10+'СЕТ СН'!$H$5-'СЕТ СН'!$H$21</f>
        <v>4515.1632814800005</v>
      </c>
      <c r="R91" s="37">
        <f>SUMIFS(СВЦЭМ!$D$34:$D$777,СВЦЭМ!$A$34:$A$777,$A91,СВЦЭМ!$B$34:$B$777,R$83)+'СЕТ СН'!$H$11+СВЦЭМ!$D$10+'СЕТ СН'!$H$5-'СЕТ СН'!$H$21</f>
        <v>4537.2372287600001</v>
      </c>
      <c r="S91" s="37">
        <f>SUMIFS(СВЦЭМ!$D$34:$D$777,СВЦЭМ!$A$34:$A$777,$A91,СВЦЭМ!$B$34:$B$777,S$83)+'СЕТ СН'!$H$11+СВЦЭМ!$D$10+'СЕТ СН'!$H$5-'СЕТ СН'!$H$21</f>
        <v>4554.1024117100005</v>
      </c>
      <c r="T91" s="37">
        <f>SUMIFS(СВЦЭМ!$D$34:$D$777,СВЦЭМ!$A$34:$A$777,$A91,СВЦЭМ!$B$34:$B$777,T$83)+'СЕТ СН'!$H$11+СВЦЭМ!$D$10+'СЕТ СН'!$H$5-'СЕТ СН'!$H$21</f>
        <v>4533.0857725100004</v>
      </c>
      <c r="U91" s="37">
        <f>SUMIFS(СВЦЭМ!$D$34:$D$777,СВЦЭМ!$A$34:$A$777,$A91,СВЦЭМ!$B$34:$B$777,U$83)+'СЕТ СН'!$H$11+СВЦЭМ!$D$10+'СЕТ СН'!$H$5-'СЕТ СН'!$H$21</f>
        <v>4520.2285143899999</v>
      </c>
      <c r="V91" s="37">
        <f>SUMIFS(СВЦЭМ!$D$34:$D$777,СВЦЭМ!$A$34:$A$777,$A91,СВЦЭМ!$B$34:$B$777,V$83)+'СЕТ СН'!$H$11+СВЦЭМ!$D$10+'СЕТ СН'!$H$5-'СЕТ СН'!$H$21</f>
        <v>4515.4154922300004</v>
      </c>
      <c r="W91" s="37">
        <f>SUMIFS(СВЦЭМ!$D$34:$D$777,СВЦЭМ!$A$34:$A$777,$A91,СВЦЭМ!$B$34:$B$777,W$83)+'СЕТ СН'!$H$11+СВЦЭМ!$D$10+'СЕТ СН'!$H$5-'СЕТ СН'!$H$21</f>
        <v>4527.8768905000006</v>
      </c>
      <c r="X91" s="37">
        <f>SUMIFS(СВЦЭМ!$D$34:$D$777,СВЦЭМ!$A$34:$A$777,$A91,СВЦЭМ!$B$34:$B$777,X$83)+'СЕТ СН'!$H$11+СВЦЭМ!$D$10+'СЕТ СН'!$H$5-'СЕТ СН'!$H$21</f>
        <v>4507.3214860600001</v>
      </c>
      <c r="Y91" s="37">
        <f>SUMIFS(СВЦЭМ!$D$34:$D$777,СВЦЭМ!$A$34:$A$777,$A91,СВЦЭМ!$B$34:$B$777,Y$83)+'СЕТ СН'!$H$11+СВЦЭМ!$D$10+'СЕТ СН'!$H$5-'СЕТ СН'!$H$21</f>
        <v>4567.3352644799998</v>
      </c>
    </row>
    <row r="92" spans="1:27" ht="15.75" x14ac:dyDescent="0.2">
      <c r="A92" s="36">
        <f t="shared" si="2"/>
        <v>43140</v>
      </c>
      <c r="B92" s="37">
        <f>SUMIFS(СВЦЭМ!$D$34:$D$777,СВЦЭМ!$A$34:$A$777,$A92,СВЦЭМ!$B$34:$B$777,B$83)+'СЕТ СН'!$H$11+СВЦЭМ!$D$10+'СЕТ СН'!$H$5-'СЕТ СН'!$H$21</f>
        <v>4636.3933609400001</v>
      </c>
      <c r="C92" s="37">
        <f>SUMIFS(СВЦЭМ!$D$34:$D$777,СВЦЭМ!$A$34:$A$777,$A92,СВЦЭМ!$B$34:$B$777,C$83)+'СЕТ СН'!$H$11+СВЦЭМ!$D$10+'СЕТ СН'!$H$5-'СЕТ СН'!$H$21</f>
        <v>4653.6775086100006</v>
      </c>
      <c r="D92" s="37">
        <f>SUMIFS(СВЦЭМ!$D$34:$D$777,СВЦЭМ!$A$34:$A$777,$A92,СВЦЭМ!$B$34:$B$777,D$83)+'СЕТ СН'!$H$11+СВЦЭМ!$D$10+'СЕТ СН'!$H$5-'СЕТ СН'!$H$21</f>
        <v>4710.3658521400002</v>
      </c>
      <c r="E92" s="37">
        <f>SUMIFS(СВЦЭМ!$D$34:$D$777,СВЦЭМ!$A$34:$A$777,$A92,СВЦЭМ!$B$34:$B$777,E$83)+'СЕТ СН'!$H$11+СВЦЭМ!$D$10+'СЕТ СН'!$H$5-'СЕТ СН'!$H$21</f>
        <v>4716.4320666499998</v>
      </c>
      <c r="F92" s="37">
        <f>SUMIFS(СВЦЭМ!$D$34:$D$777,СВЦЭМ!$A$34:$A$777,$A92,СВЦЭМ!$B$34:$B$777,F$83)+'СЕТ СН'!$H$11+СВЦЭМ!$D$10+'СЕТ СН'!$H$5-'СЕТ СН'!$H$21</f>
        <v>4713.1463546300001</v>
      </c>
      <c r="G92" s="37">
        <f>SUMIFS(СВЦЭМ!$D$34:$D$777,СВЦЭМ!$A$34:$A$777,$A92,СВЦЭМ!$B$34:$B$777,G$83)+'СЕТ СН'!$H$11+СВЦЭМ!$D$10+'СЕТ СН'!$H$5-'СЕТ СН'!$H$21</f>
        <v>4701.1335960599999</v>
      </c>
      <c r="H92" s="37">
        <f>SUMIFS(СВЦЭМ!$D$34:$D$777,СВЦЭМ!$A$34:$A$777,$A92,СВЦЭМ!$B$34:$B$777,H$83)+'СЕТ СН'!$H$11+СВЦЭМ!$D$10+'СЕТ СН'!$H$5-'СЕТ СН'!$H$21</f>
        <v>4620.9722715300004</v>
      </c>
      <c r="I92" s="37">
        <f>SUMIFS(СВЦЭМ!$D$34:$D$777,СВЦЭМ!$A$34:$A$777,$A92,СВЦЭМ!$B$34:$B$777,I$83)+'СЕТ СН'!$H$11+СВЦЭМ!$D$10+'СЕТ СН'!$H$5-'СЕТ СН'!$H$21</f>
        <v>4525.70350306</v>
      </c>
      <c r="J92" s="37">
        <f>SUMIFS(СВЦЭМ!$D$34:$D$777,СВЦЭМ!$A$34:$A$777,$A92,СВЦЭМ!$B$34:$B$777,J$83)+'СЕТ СН'!$H$11+СВЦЭМ!$D$10+'СЕТ СН'!$H$5-'СЕТ СН'!$H$21</f>
        <v>4495.6509892700005</v>
      </c>
      <c r="K92" s="37">
        <f>SUMIFS(СВЦЭМ!$D$34:$D$777,СВЦЭМ!$A$34:$A$777,$A92,СВЦЭМ!$B$34:$B$777,K$83)+'СЕТ СН'!$H$11+СВЦЭМ!$D$10+'СЕТ СН'!$H$5-'СЕТ СН'!$H$21</f>
        <v>4474.1575124399997</v>
      </c>
      <c r="L92" s="37">
        <f>SUMIFS(СВЦЭМ!$D$34:$D$777,СВЦЭМ!$A$34:$A$777,$A92,СВЦЭМ!$B$34:$B$777,L$83)+'СЕТ СН'!$H$11+СВЦЭМ!$D$10+'СЕТ СН'!$H$5-'СЕТ СН'!$H$21</f>
        <v>4466.9910728499999</v>
      </c>
      <c r="M92" s="37">
        <f>SUMIFS(СВЦЭМ!$D$34:$D$777,СВЦЭМ!$A$34:$A$777,$A92,СВЦЭМ!$B$34:$B$777,M$83)+'СЕТ СН'!$H$11+СВЦЭМ!$D$10+'СЕТ СН'!$H$5-'СЕТ СН'!$H$21</f>
        <v>4472.9908451199999</v>
      </c>
      <c r="N92" s="37">
        <f>SUMIFS(СВЦЭМ!$D$34:$D$777,СВЦЭМ!$A$34:$A$777,$A92,СВЦЭМ!$B$34:$B$777,N$83)+'СЕТ СН'!$H$11+СВЦЭМ!$D$10+'СЕТ СН'!$H$5-'СЕТ СН'!$H$21</f>
        <v>4480.4610010300003</v>
      </c>
      <c r="O92" s="37">
        <f>SUMIFS(СВЦЭМ!$D$34:$D$777,СВЦЭМ!$A$34:$A$777,$A92,СВЦЭМ!$B$34:$B$777,O$83)+'СЕТ СН'!$H$11+СВЦЭМ!$D$10+'СЕТ СН'!$H$5-'СЕТ СН'!$H$21</f>
        <v>4482.1331742100001</v>
      </c>
      <c r="P92" s="37">
        <f>SUMIFS(СВЦЭМ!$D$34:$D$777,СВЦЭМ!$A$34:$A$777,$A92,СВЦЭМ!$B$34:$B$777,P$83)+'СЕТ СН'!$H$11+СВЦЭМ!$D$10+'СЕТ СН'!$H$5-'СЕТ СН'!$H$21</f>
        <v>4514.4053288499999</v>
      </c>
      <c r="Q92" s="37">
        <f>SUMIFS(СВЦЭМ!$D$34:$D$777,СВЦЭМ!$A$34:$A$777,$A92,СВЦЭМ!$B$34:$B$777,Q$83)+'СЕТ СН'!$H$11+СВЦЭМ!$D$10+'СЕТ СН'!$H$5-'СЕТ СН'!$H$21</f>
        <v>4539.4820433900004</v>
      </c>
      <c r="R92" s="37">
        <f>SUMIFS(СВЦЭМ!$D$34:$D$777,СВЦЭМ!$A$34:$A$777,$A92,СВЦЭМ!$B$34:$B$777,R$83)+'СЕТ СН'!$H$11+СВЦЭМ!$D$10+'СЕТ СН'!$H$5-'СЕТ СН'!$H$21</f>
        <v>4540.7615440700001</v>
      </c>
      <c r="S92" s="37">
        <f>SUMIFS(СВЦЭМ!$D$34:$D$777,СВЦЭМ!$A$34:$A$777,$A92,СВЦЭМ!$B$34:$B$777,S$83)+'СЕТ СН'!$H$11+СВЦЭМ!$D$10+'СЕТ СН'!$H$5-'СЕТ СН'!$H$21</f>
        <v>4527.4108217499997</v>
      </c>
      <c r="T92" s="37">
        <f>SUMIFS(СВЦЭМ!$D$34:$D$777,СВЦЭМ!$A$34:$A$777,$A92,СВЦЭМ!$B$34:$B$777,T$83)+'СЕТ СН'!$H$11+СВЦЭМ!$D$10+'СЕТ СН'!$H$5-'СЕТ СН'!$H$21</f>
        <v>4484.0568864300003</v>
      </c>
      <c r="U92" s="37">
        <f>SUMIFS(СВЦЭМ!$D$34:$D$777,СВЦЭМ!$A$34:$A$777,$A92,СВЦЭМ!$B$34:$B$777,U$83)+'СЕТ СН'!$H$11+СВЦЭМ!$D$10+'СЕТ СН'!$H$5-'СЕТ СН'!$H$21</f>
        <v>4460.9250934800002</v>
      </c>
      <c r="V92" s="37">
        <f>SUMIFS(СВЦЭМ!$D$34:$D$777,СВЦЭМ!$A$34:$A$777,$A92,СВЦЭМ!$B$34:$B$777,V$83)+'СЕТ СН'!$H$11+СВЦЭМ!$D$10+'СЕТ СН'!$H$5-'СЕТ СН'!$H$21</f>
        <v>4472.2670622599999</v>
      </c>
      <c r="W92" s="37">
        <f>SUMIFS(СВЦЭМ!$D$34:$D$777,СВЦЭМ!$A$34:$A$777,$A92,СВЦЭМ!$B$34:$B$777,W$83)+'СЕТ СН'!$H$11+СВЦЭМ!$D$10+'СЕТ СН'!$H$5-'СЕТ СН'!$H$21</f>
        <v>4474.0365386599997</v>
      </c>
      <c r="X92" s="37">
        <f>SUMIFS(СВЦЭМ!$D$34:$D$777,СВЦЭМ!$A$34:$A$777,$A92,СВЦЭМ!$B$34:$B$777,X$83)+'СЕТ СН'!$H$11+СВЦЭМ!$D$10+'СЕТ СН'!$H$5-'СЕТ СН'!$H$21</f>
        <v>4507.7347520900003</v>
      </c>
      <c r="Y92" s="37">
        <f>SUMIFS(СВЦЭМ!$D$34:$D$777,СВЦЭМ!$A$34:$A$777,$A92,СВЦЭМ!$B$34:$B$777,Y$83)+'СЕТ СН'!$H$11+СВЦЭМ!$D$10+'СЕТ СН'!$H$5-'СЕТ СН'!$H$21</f>
        <v>4541.0406445400004</v>
      </c>
    </row>
    <row r="93" spans="1:27" ht="15.75" x14ac:dyDescent="0.2">
      <c r="A93" s="36">
        <f t="shared" si="2"/>
        <v>43141</v>
      </c>
      <c r="B93" s="37">
        <f>SUMIFS(СВЦЭМ!$D$34:$D$777,СВЦЭМ!$A$34:$A$777,$A93,СВЦЭМ!$B$34:$B$777,B$83)+'СЕТ СН'!$H$11+СВЦЭМ!$D$10+'СЕТ СН'!$H$5-'СЕТ СН'!$H$21</f>
        <v>4551.4795898900002</v>
      </c>
      <c r="C93" s="37">
        <f>SUMIFS(СВЦЭМ!$D$34:$D$777,СВЦЭМ!$A$34:$A$777,$A93,СВЦЭМ!$B$34:$B$777,C$83)+'СЕТ СН'!$H$11+СВЦЭМ!$D$10+'СЕТ СН'!$H$5-'СЕТ СН'!$H$21</f>
        <v>4584.2232863099998</v>
      </c>
      <c r="D93" s="37">
        <f>SUMIFS(СВЦЭМ!$D$34:$D$777,СВЦЭМ!$A$34:$A$777,$A93,СВЦЭМ!$B$34:$B$777,D$83)+'СЕТ СН'!$H$11+СВЦЭМ!$D$10+'СЕТ СН'!$H$5-'СЕТ СН'!$H$21</f>
        <v>4649.7197537000002</v>
      </c>
      <c r="E93" s="37">
        <f>SUMIFS(СВЦЭМ!$D$34:$D$777,СВЦЭМ!$A$34:$A$777,$A93,СВЦЭМ!$B$34:$B$777,E$83)+'СЕТ СН'!$H$11+СВЦЭМ!$D$10+'СЕТ СН'!$H$5-'СЕТ СН'!$H$21</f>
        <v>4663.2200209900002</v>
      </c>
      <c r="F93" s="37">
        <f>SUMIFS(СВЦЭМ!$D$34:$D$777,СВЦЭМ!$A$34:$A$777,$A93,СВЦЭМ!$B$34:$B$777,F$83)+'СЕТ СН'!$H$11+СВЦЭМ!$D$10+'СЕТ СН'!$H$5-'СЕТ СН'!$H$21</f>
        <v>4657.2820630000006</v>
      </c>
      <c r="G93" s="37">
        <f>SUMIFS(СВЦЭМ!$D$34:$D$777,СВЦЭМ!$A$34:$A$777,$A93,СВЦЭМ!$B$34:$B$777,G$83)+'СЕТ СН'!$H$11+СВЦЭМ!$D$10+'СЕТ СН'!$H$5-'СЕТ СН'!$H$21</f>
        <v>4643.7991027500002</v>
      </c>
      <c r="H93" s="37">
        <f>SUMIFS(СВЦЭМ!$D$34:$D$777,СВЦЭМ!$A$34:$A$777,$A93,СВЦЭМ!$B$34:$B$777,H$83)+'СЕТ СН'!$H$11+СВЦЭМ!$D$10+'СЕТ СН'!$H$5-'СЕТ СН'!$H$21</f>
        <v>4621.2256802500006</v>
      </c>
      <c r="I93" s="37">
        <f>SUMIFS(СВЦЭМ!$D$34:$D$777,СВЦЭМ!$A$34:$A$777,$A93,СВЦЭМ!$B$34:$B$777,I$83)+'СЕТ СН'!$H$11+СВЦЭМ!$D$10+'СЕТ СН'!$H$5-'СЕТ СН'!$H$21</f>
        <v>4580.0614488399997</v>
      </c>
      <c r="J93" s="37">
        <f>SUMIFS(СВЦЭМ!$D$34:$D$777,СВЦЭМ!$A$34:$A$777,$A93,СВЦЭМ!$B$34:$B$777,J$83)+'СЕТ СН'!$H$11+СВЦЭМ!$D$10+'СЕТ СН'!$H$5-'СЕТ СН'!$H$21</f>
        <v>4542.8132393799997</v>
      </c>
      <c r="K93" s="37">
        <f>SUMIFS(СВЦЭМ!$D$34:$D$777,СВЦЭМ!$A$34:$A$777,$A93,СВЦЭМ!$B$34:$B$777,K$83)+'СЕТ СН'!$H$11+СВЦЭМ!$D$10+'СЕТ СН'!$H$5-'СЕТ СН'!$H$21</f>
        <v>4509.0278802900002</v>
      </c>
      <c r="L93" s="37">
        <f>SUMIFS(СВЦЭМ!$D$34:$D$777,СВЦЭМ!$A$34:$A$777,$A93,СВЦЭМ!$B$34:$B$777,L$83)+'СЕТ СН'!$H$11+СВЦЭМ!$D$10+'СЕТ СН'!$H$5-'СЕТ СН'!$H$21</f>
        <v>4500.1861532800003</v>
      </c>
      <c r="M93" s="37">
        <f>SUMIFS(СВЦЭМ!$D$34:$D$777,СВЦЭМ!$A$34:$A$777,$A93,СВЦЭМ!$B$34:$B$777,M$83)+'СЕТ СН'!$H$11+СВЦЭМ!$D$10+'СЕТ СН'!$H$5-'СЕТ СН'!$H$21</f>
        <v>4496.1533015699997</v>
      </c>
      <c r="N93" s="37">
        <f>SUMIFS(СВЦЭМ!$D$34:$D$777,СВЦЭМ!$A$34:$A$777,$A93,СВЦЭМ!$B$34:$B$777,N$83)+'СЕТ СН'!$H$11+СВЦЭМ!$D$10+'СЕТ СН'!$H$5-'СЕТ СН'!$H$21</f>
        <v>4502.1016453900002</v>
      </c>
      <c r="O93" s="37">
        <f>SUMIFS(СВЦЭМ!$D$34:$D$777,СВЦЭМ!$A$34:$A$777,$A93,СВЦЭМ!$B$34:$B$777,O$83)+'СЕТ СН'!$H$11+СВЦЭМ!$D$10+'СЕТ СН'!$H$5-'СЕТ СН'!$H$21</f>
        <v>4515.06242638</v>
      </c>
      <c r="P93" s="37">
        <f>SUMIFS(СВЦЭМ!$D$34:$D$777,СВЦЭМ!$A$34:$A$777,$A93,СВЦЭМ!$B$34:$B$777,P$83)+'СЕТ СН'!$H$11+СВЦЭМ!$D$10+'СЕТ СН'!$H$5-'СЕТ СН'!$H$21</f>
        <v>4518.7237219200006</v>
      </c>
      <c r="Q93" s="37">
        <f>SUMIFS(СВЦЭМ!$D$34:$D$777,СВЦЭМ!$A$34:$A$777,$A93,СВЦЭМ!$B$34:$B$777,Q$83)+'СЕТ СН'!$H$11+СВЦЭМ!$D$10+'СЕТ СН'!$H$5-'СЕТ СН'!$H$21</f>
        <v>4527.6866467</v>
      </c>
      <c r="R93" s="37">
        <f>SUMIFS(СВЦЭМ!$D$34:$D$777,СВЦЭМ!$A$34:$A$777,$A93,СВЦЭМ!$B$34:$B$777,R$83)+'СЕТ СН'!$H$11+СВЦЭМ!$D$10+'СЕТ СН'!$H$5-'СЕТ СН'!$H$21</f>
        <v>4540.5196226799999</v>
      </c>
      <c r="S93" s="37">
        <f>SUMIFS(СВЦЭМ!$D$34:$D$777,СВЦЭМ!$A$34:$A$777,$A93,СВЦЭМ!$B$34:$B$777,S$83)+'СЕТ СН'!$H$11+СВЦЭМ!$D$10+'СЕТ СН'!$H$5-'СЕТ СН'!$H$21</f>
        <v>4527.6439726199997</v>
      </c>
      <c r="T93" s="37">
        <f>SUMIFS(СВЦЭМ!$D$34:$D$777,СВЦЭМ!$A$34:$A$777,$A93,СВЦЭМ!$B$34:$B$777,T$83)+'СЕТ СН'!$H$11+СВЦЭМ!$D$10+'СЕТ СН'!$H$5-'СЕТ СН'!$H$21</f>
        <v>4505.7811165800003</v>
      </c>
      <c r="U93" s="37">
        <f>SUMIFS(СВЦЭМ!$D$34:$D$777,СВЦЭМ!$A$34:$A$777,$A93,СВЦЭМ!$B$34:$B$777,U$83)+'СЕТ СН'!$H$11+СВЦЭМ!$D$10+'СЕТ СН'!$H$5-'СЕТ СН'!$H$21</f>
        <v>4493.2676298599999</v>
      </c>
      <c r="V93" s="37">
        <f>SUMIFS(СВЦЭМ!$D$34:$D$777,СВЦЭМ!$A$34:$A$777,$A93,СВЦЭМ!$B$34:$B$777,V$83)+'СЕТ СН'!$H$11+СВЦЭМ!$D$10+'СЕТ СН'!$H$5-'СЕТ СН'!$H$21</f>
        <v>4501.7711923400002</v>
      </c>
      <c r="W93" s="37">
        <f>SUMIFS(СВЦЭМ!$D$34:$D$777,СВЦЭМ!$A$34:$A$777,$A93,СВЦЭМ!$B$34:$B$777,W$83)+'СЕТ СН'!$H$11+СВЦЭМ!$D$10+'СЕТ СН'!$H$5-'СЕТ СН'!$H$21</f>
        <v>4498.4891342299998</v>
      </c>
      <c r="X93" s="37">
        <f>SUMIFS(СВЦЭМ!$D$34:$D$777,СВЦЭМ!$A$34:$A$777,$A93,СВЦЭМ!$B$34:$B$777,X$83)+'СЕТ СН'!$H$11+СВЦЭМ!$D$10+'СЕТ СН'!$H$5-'СЕТ СН'!$H$21</f>
        <v>4498.7731537600002</v>
      </c>
      <c r="Y93" s="37">
        <f>SUMIFS(СВЦЭМ!$D$34:$D$777,СВЦЭМ!$A$34:$A$777,$A93,СВЦЭМ!$B$34:$B$777,Y$83)+'СЕТ СН'!$H$11+СВЦЭМ!$D$10+'СЕТ СН'!$H$5-'СЕТ СН'!$H$21</f>
        <v>4527.3887869099999</v>
      </c>
    </row>
    <row r="94" spans="1:27" ht="15.75" x14ac:dyDescent="0.2">
      <c r="A94" s="36">
        <f t="shared" si="2"/>
        <v>43142</v>
      </c>
      <c r="B94" s="37">
        <f>SUMIFS(СВЦЭМ!$D$34:$D$777,СВЦЭМ!$A$34:$A$777,$A94,СВЦЭМ!$B$34:$B$777,B$83)+'СЕТ СН'!$H$11+СВЦЭМ!$D$10+'СЕТ СН'!$H$5-'СЕТ СН'!$H$21</f>
        <v>4526.1615480199998</v>
      </c>
      <c r="C94" s="37">
        <f>SUMIFS(СВЦЭМ!$D$34:$D$777,СВЦЭМ!$A$34:$A$777,$A94,СВЦЭМ!$B$34:$B$777,C$83)+'СЕТ СН'!$H$11+СВЦЭМ!$D$10+'СЕТ СН'!$H$5-'СЕТ СН'!$H$21</f>
        <v>4555.19272912</v>
      </c>
      <c r="D94" s="37">
        <f>SUMIFS(СВЦЭМ!$D$34:$D$777,СВЦЭМ!$A$34:$A$777,$A94,СВЦЭМ!$B$34:$B$777,D$83)+'СЕТ СН'!$H$11+СВЦЭМ!$D$10+'СЕТ СН'!$H$5-'СЕТ СН'!$H$21</f>
        <v>4614.7346629200001</v>
      </c>
      <c r="E94" s="37">
        <f>SUMIFS(СВЦЭМ!$D$34:$D$777,СВЦЭМ!$A$34:$A$777,$A94,СВЦЭМ!$B$34:$B$777,E$83)+'СЕТ СН'!$H$11+СВЦЭМ!$D$10+'СЕТ СН'!$H$5-'СЕТ СН'!$H$21</f>
        <v>4630.9605665300005</v>
      </c>
      <c r="F94" s="37">
        <f>SUMIFS(СВЦЭМ!$D$34:$D$777,СВЦЭМ!$A$34:$A$777,$A94,СВЦЭМ!$B$34:$B$777,F$83)+'СЕТ СН'!$H$11+СВЦЭМ!$D$10+'СЕТ СН'!$H$5-'СЕТ СН'!$H$21</f>
        <v>4627.2392648499999</v>
      </c>
      <c r="G94" s="37">
        <f>SUMIFS(СВЦЭМ!$D$34:$D$777,СВЦЭМ!$A$34:$A$777,$A94,СВЦЭМ!$B$34:$B$777,G$83)+'СЕТ СН'!$H$11+СВЦЭМ!$D$10+'СЕТ СН'!$H$5-'СЕТ СН'!$H$21</f>
        <v>4612.6311085400002</v>
      </c>
      <c r="H94" s="37">
        <f>SUMIFS(СВЦЭМ!$D$34:$D$777,СВЦЭМ!$A$34:$A$777,$A94,СВЦЭМ!$B$34:$B$777,H$83)+'СЕТ СН'!$H$11+СВЦЭМ!$D$10+'СЕТ СН'!$H$5-'СЕТ СН'!$H$21</f>
        <v>4595.2922294300006</v>
      </c>
      <c r="I94" s="37">
        <f>SUMIFS(СВЦЭМ!$D$34:$D$777,СВЦЭМ!$A$34:$A$777,$A94,СВЦЭМ!$B$34:$B$777,I$83)+'СЕТ СН'!$H$11+СВЦЭМ!$D$10+'СЕТ СН'!$H$5-'СЕТ СН'!$H$21</f>
        <v>4549.3951086400002</v>
      </c>
      <c r="J94" s="37">
        <f>SUMIFS(СВЦЭМ!$D$34:$D$777,СВЦЭМ!$A$34:$A$777,$A94,СВЦЭМ!$B$34:$B$777,J$83)+'СЕТ СН'!$H$11+СВЦЭМ!$D$10+'СЕТ СН'!$H$5-'СЕТ СН'!$H$21</f>
        <v>4512.8513700399999</v>
      </c>
      <c r="K94" s="37">
        <f>SUMIFS(СВЦЭМ!$D$34:$D$777,СВЦЭМ!$A$34:$A$777,$A94,СВЦЭМ!$B$34:$B$777,K$83)+'СЕТ СН'!$H$11+СВЦЭМ!$D$10+'СЕТ СН'!$H$5-'СЕТ СН'!$H$21</f>
        <v>4481.5902874000003</v>
      </c>
      <c r="L94" s="37">
        <f>SUMIFS(СВЦЭМ!$D$34:$D$777,СВЦЭМ!$A$34:$A$777,$A94,СВЦЭМ!$B$34:$B$777,L$83)+'СЕТ СН'!$H$11+СВЦЭМ!$D$10+'СЕТ СН'!$H$5-'СЕТ СН'!$H$21</f>
        <v>4473.5643086</v>
      </c>
      <c r="M94" s="37">
        <f>SUMIFS(СВЦЭМ!$D$34:$D$777,СВЦЭМ!$A$34:$A$777,$A94,СВЦЭМ!$B$34:$B$777,M$83)+'СЕТ СН'!$H$11+СВЦЭМ!$D$10+'СЕТ СН'!$H$5-'СЕТ СН'!$H$21</f>
        <v>4474.7601697600003</v>
      </c>
      <c r="N94" s="37">
        <f>SUMIFS(СВЦЭМ!$D$34:$D$777,СВЦЭМ!$A$34:$A$777,$A94,СВЦЭМ!$B$34:$B$777,N$83)+'СЕТ СН'!$H$11+СВЦЭМ!$D$10+'СЕТ СН'!$H$5-'СЕТ СН'!$H$21</f>
        <v>4467.7739389500002</v>
      </c>
      <c r="O94" s="37">
        <f>SUMIFS(СВЦЭМ!$D$34:$D$777,СВЦЭМ!$A$34:$A$777,$A94,СВЦЭМ!$B$34:$B$777,O$83)+'СЕТ СН'!$H$11+СВЦЭМ!$D$10+'СЕТ СН'!$H$5-'СЕТ СН'!$H$21</f>
        <v>4463.9682726999999</v>
      </c>
      <c r="P94" s="37">
        <f>SUMIFS(СВЦЭМ!$D$34:$D$777,СВЦЭМ!$A$34:$A$777,$A94,СВЦЭМ!$B$34:$B$777,P$83)+'СЕТ СН'!$H$11+СВЦЭМ!$D$10+'СЕТ СН'!$H$5-'СЕТ СН'!$H$21</f>
        <v>4469.7352754700005</v>
      </c>
      <c r="Q94" s="37">
        <f>SUMIFS(СВЦЭМ!$D$34:$D$777,СВЦЭМ!$A$34:$A$777,$A94,СВЦЭМ!$B$34:$B$777,Q$83)+'СЕТ СН'!$H$11+СВЦЭМ!$D$10+'СЕТ СН'!$H$5-'СЕТ СН'!$H$21</f>
        <v>4470.8606358200004</v>
      </c>
      <c r="R94" s="37">
        <f>SUMIFS(СВЦЭМ!$D$34:$D$777,СВЦЭМ!$A$34:$A$777,$A94,СВЦЭМ!$B$34:$B$777,R$83)+'СЕТ СН'!$H$11+СВЦЭМ!$D$10+'СЕТ СН'!$H$5-'СЕТ СН'!$H$21</f>
        <v>4471.5422393400004</v>
      </c>
      <c r="S94" s="37">
        <f>SUMIFS(СВЦЭМ!$D$34:$D$777,СВЦЭМ!$A$34:$A$777,$A94,СВЦЭМ!$B$34:$B$777,S$83)+'СЕТ СН'!$H$11+СВЦЭМ!$D$10+'СЕТ СН'!$H$5-'СЕТ СН'!$H$21</f>
        <v>4460.3587502</v>
      </c>
      <c r="T94" s="37">
        <f>SUMIFS(СВЦЭМ!$D$34:$D$777,СВЦЭМ!$A$34:$A$777,$A94,СВЦЭМ!$B$34:$B$777,T$83)+'СЕТ СН'!$H$11+СВЦЭМ!$D$10+'СЕТ СН'!$H$5-'СЕТ СН'!$H$21</f>
        <v>4446.5638253500001</v>
      </c>
      <c r="U94" s="37">
        <f>SUMIFS(СВЦЭМ!$D$34:$D$777,СВЦЭМ!$A$34:$A$777,$A94,СВЦЭМ!$B$34:$B$777,U$83)+'СЕТ СН'!$H$11+СВЦЭМ!$D$10+'СЕТ СН'!$H$5-'СЕТ СН'!$H$21</f>
        <v>4449.4700722099997</v>
      </c>
      <c r="V94" s="37">
        <f>SUMIFS(СВЦЭМ!$D$34:$D$777,СВЦЭМ!$A$34:$A$777,$A94,СВЦЭМ!$B$34:$B$777,V$83)+'СЕТ СН'!$H$11+СВЦЭМ!$D$10+'СЕТ СН'!$H$5-'СЕТ СН'!$H$21</f>
        <v>4449.9628355699997</v>
      </c>
      <c r="W94" s="37">
        <f>SUMIFS(СВЦЭМ!$D$34:$D$777,СВЦЭМ!$A$34:$A$777,$A94,СВЦЭМ!$B$34:$B$777,W$83)+'СЕТ СН'!$H$11+СВЦЭМ!$D$10+'СЕТ СН'!$H$5-'СЕТ СН'!$H$21</f>
        <v>4452.2433989600004</v>
      </c>
      <c r="X94" s="37">
        <f>SUMIFS(СВЦЭМ!$D$34:$D$777,СВЦЭМ!$A$34:$A$777,$A94,СВЦЭМ!$B$34:$B$777,X$83)+'СЕТ СН'!$H$11+СВЦЭМ!$D$10+'СЕТ СН'!$H$5-'СЕТ СН'!$H$21</f>
        <v>4449.6043919600006</v>
      </c>
      <c r="Y94" s="37">
        <f>SUMIFS(СВЦЭМ!$D$34:$D$777,СВЦЭМ!$A$34:$A$777,$A94,СВЦЭМ!$B$34:$B$777,Y$83)+'СЕТ СН'!$H$11+СВЦЭМ!$D$10+'СЕТ СН'!$H$5-'СЕТ СН'!$H$21</f>
        <v>4464.9699405000001</v>
      </c>
    </row>
    <row r="95" spans="1:27" ht="15.75" x14ac:dyDescent="0.2">
      <c r="A95" s="36">
        <f t="shared" si="2"/>
        <v>43143</v>
      </c>
      <c r="B95" s="37">
        <f>SUMIFS(СВЦЭМ!$D$34:$D$777,СВЦЭМ!$A$34:$A$777,$A95,СВЦЭМ!$B$34:$B$777,B$83)+'СЕТ СН'!$H$11+СВЦЭМ!$D$10+'СЕТ СН'!$H$5-'СЕТ СН'!$H$21</f>
        <v>4575.8527084100006</v>
      </c>
      <c r="C95" s="37">
        <f>SUMIFS(СВЦЭМ!$D$34:$D$777,СВЦЭМ!$A$34:$A$777,$A95,СВЦЭМ!$B$34:$B$777,C$83)+'СЕТ СН'!$H$11+СВЦЭМ!$D$10+'СЕТ СН'!$H$5-'СЕТ СН'!$H$21</f>
        <v>4602.1554465099998</v>
      </c>
      <c r="D95" s="37">
        <f>SUMIFS(СВЦЭМ!$D$34:$D$777,СВЦЭМ!$A$34:$A$777,$A95,СВЦЭМ!$B$34:$B$777,D$83)+'СЕТ СН'!$H$11+СВЦЭМ!$D$10+'СЕТ СН'!$H$5-'СЕТ СН'!$H$21</f>
        <v>4657.8164534200005</v>
      </c>
      <c r="E95" s="37">
        <f>SUMIFS(СВЦЭМ!$D$34:$D$777,СВЦЭМ!$A$34:$A$777,$A95,СВЦЭМ!$B$34:$B$777,E$83)+'СЕТ СН'!$H$11+СВЦЭМ!$D$10+'СЕТ СН'!$H$5-'СЕТ СН'!$H$21</f>
        <v>4667.1535157099997</v>
      </c>
      <c r="F95" s="37">
        <f>SUMIFS(СВЦЭМ!$D$34:$D$777,СВЦЭМ!$A$34:$A$777,$A95,СВЦЭМ!$B$34:$B$777,F$83)+'СЕТ СН'!$H$11+СВЦЭМ!$D$10+'СЕТ СН'!$H$5-'СЕТ СН'!$H$21</f>
        <v>4661.0299067100004</v>
      </c>
      <c r="G95" s="37">
        <f>SUMIFS(СВЦЭМ!$D$34:$D$777,СВЦЭМ!$A$34:$A$777,$A95,СВЦЭМ!$B$34:$B$777,G$83)+'СЕТ СН'!$H$11+СВЦЭМ!$D$10+'СЕТ СН'!$H$5-'СЕТ СН'!$H$21</f>
        <v>4642.6132315699997</v>
      </c>
      <c r="H95" s="37">
        <f>SUMIFS(СВЦЭМ!$D$34:$D$777,СВЦЭМ!$A$34:$A$777,$A95,СВЦЭМ!$B$34:$B$777,H$83)+'СЕТ СН'!$H$11+СВЦЭМ!$D$10+'СЕТ СН'!$H$5-'СЕТ СН'!$H$21</f>
        <v>4600.26951998</v>
      </c>
      <c r="I95" s="37">
        <f>SUMIFS(СВЦЭМ!$D$34:$D$777,СВЦЭМ!$A$34:$A$777,$A95,СВЦЭМ!$B$34:$B$777,I$83)+'СЕТ СН'!$H$11+СВЦЭМ!$D$10+'СЕТ СН'!$H$5-'СЕТ СН'!$H$21</f>
        <v>4543.7270291000004</v>
      </c>
      <c r="J95" s="37">
        <f>SUMIFS(СВЦЭМ!$D$34:$D$777,СВЦЭМ!$A$34:$A$777,$A95,СВЦЭМ!$B$34:$B$777,J$83)+'СЕТ СН'!$H$11+СВЦЭМ!$D$10+'СЕТ СН'!$H$5-'СЕТ СН'!$H$21</f>
        <v>4541.2853686999997</v>
      </c>
      <c r="K95" s="37">
        <f>SUMIFS(СВЦЭМ!$D$34:$D$777,СВЦЭМ!$A$34:$A$777,$A95,СВЦЭМ!$B$34:$B$777,K$83)+'СЕТ СН'!$H$11+СВЦЭМ!$D$10+'СЕТ СН'!$H$5-'СЕТ СН'!$H$21</f>
        <v>4534.75022214</v>
      </c>
      <c r="L95" s="37">
        <f>SUMIFS(СВЦЭМ!$D$34:$D$777,СВЦЭМ!$A$34:$A$777,$A95,СВЦЭМ!$B$34:$B$777,L$83)+'СЕТ СН'!$H$11+СВЦЭМ!$D$10+'СЕТ СН'!$H$5-'СЕТ СН'!$H$21</f>
        <v>4532.8245849700006</v>
      </c>
      <c r="M95" s="37">
        <f>SUMIFS(СВЦЭМ!$D$34:$D$777,СВЦЭМ!$A$34:$A$777,$A95,СВЦЭМ!$B$34:$B$777,M$83)+'СЕТ СН'!$H$11+СВЦЭМ!$D$10+'СЕТ СН'!$H$5-'СЕТ СН'!$H$21</f>
        <v>4536.84710318</v>
      </c>
      <c r="N95" s="37">
        <f>SUMIFS(СВЦЭМ!$D$34:$D$777,СВЦЭМ!$A$34:$A$777,$A95,СВЦЭМ!$B$34:$B$777,N$83)+'СЕТ СН'!$H$11+СВЦЭМ!$D$10+'СЕТ СН'!$H$5-'СЕТ СН'!$H$21</f>
        <v>4533.5872646300004</v>
      </c>
      <c r="O95" s="37">
        <f>SUMIFS(СВЦЭМ!$D$34:$D$777,СВЦЭМ!$A$34:$A$777,$A95,СВЦЭМ!$B$34:$B$777,O$83)+'СЕТ СН'!$H$11+СВЦЭМ!$D$10+'СЕТ СН'!$H$5-'СЕТ СН'!$H$21</f>
        <v>4532.9159501000004</v>
      </c>
      <c r="P95" s="37">
        <f>SUMIFS(СВЦЭМ!$D$34:$D$777,СВЦЭМ!$A$34:$A$777,$A95,СВЦЭМ!$B$34:$B$777,P$83)+'СЕТ СН'!$H$11+СВЦЭМ!$D$10+'СЕТ СН'!$H$5-'СЕТ СН'!$H$21</f>
        <v>4536.2523571000002</v>
      </c>
      <c r="Q95" s="37">
        <f>SUMIFS(СВЦЭМ!$D$34:$D$777,СВЦЭМ!$A$34:$A$777,$A95,СВЦЭМ!$B$34:$B$777,Q$83)+'СЕТ СН'!$H$11+СВЦЭМ!$D$10+'СЕТ СН'!$H$5-'СЕТ СН'!$H$21</f>
        <v>4535.7220737300004</v>
      </c>
      <c r="R95" s="37">
        <f>SUMIFS(СВЦЭМ!$D$34:$D$777,СВЦЭМ!$A$34:$A$777,$A95,СВЦЭМ!$B$34:$B$777,R$83)+'СЕТ СН'!$H$11+СВЦЭМ!$D$10+'СЕТ СН'!$H$5-'СЕТ СН'!$H$21</f>
        <v>4565.0704517000004</v>
      </c>
      <c r="S95" s="37">
        <f>SUMIFS(СВЦЭМ!$D$34:$D$777,СВЦЭМ!$A$34:$A$777,$A95,СВЦЭМ!$B$34:$B$777,S$83)+'СЕТ СН'!$H$11+СВЦЭМ!$D$10+'СЕТ СН'!$H$5-'СЕТ СН'!$H$21</f>
        <v>4579.6457292599998</v>
      </c>
      <c r="T95" s="37">
        <f>SUMIFS(СВЦЭМ!$D$34:$D$777,СВЦЭМ!$A$34:$A$777,$A95,СВЦЭМ!$B$34:$B$777,T$83)+'СЕТ СН'!$H$11+СВЦЭМ!$D$10+'СЕТ СН'!$H$5-'СЕТ СН'!$H$21</f>
        <v>4537.9795566000003</v>
      </c>
      <c r="U95" s="37">
        <f>SUMIFS(СВЦЭМ!$D$34:$D$777,СВЦЭМ!$A$34:$A$777,$A95,СВЦЭМ!$B$34:$B$777,U$83)+'СЕТ СН'!$H$11+СВЦЭМ!$D$10+'СЕТ СН'!$H$5-'СЕТ СН'!$H$21</f>
        <v>4526.2880610299999</v>
      </c>
      <c r="V95" s="37">
        <f>SUMIFS(СВЦЭМ!$D$34:$D$777,СВЦЭМ!$A$34:$A$777,$A95,СВЦЭМ!$B$34:$B$777,V$83)+'СЕТ СН'!$H$11+СВЦЭМ!$D$10+'СЕТ СН'!$H$5-'СЕТ СН'!$H$21</f>
        <v>4528.2615767200004</v>
      </c>
      <c r="W95" s="37">
        <f>SUMIFS(СВЦЭМ!$D$34:$D$777,СВЦЭМ!$A$34:$A$777,$A95,СВЦЭМ!$B$34:$B$777,W$83)+'СЕТ СН'!$H$11+СВЦЭМ!$D$10+'СЕТ СН'!$H$5-'СЕТ СН'!$H$21</f>
        <v>4532.1258761600002</v>
      </c>
      <c r="X95" s="37">
        <f>SUMIFS(СВЦЭМ!$D$34:$D$777,СВЦЭМ!$A$34:$A$777,$A95,СВЦЭМ!$B$34:$B$777,X$83)+'СЕТ СН'!$H$11+СВЦЭМ!$D$10+'СЕТ СН'!$H$5-'СЕТ СН'!$H$21</f>
        <v>4534.0501259299999</v>
      </c>
      <c r="Y95" s="37">
        <f>SUMIFS(СВЦЭМ!$D$34:$D$777,СВЦЭМ!$A$34:$A$777,$A95,СВЦЭМ!$B$34:$B$777,Y$83)+'СЕТ СН'!$H$11+СВЦЭМ!$D$10+'СЕТ СН'!$H$5-'СЕТ СН'!$H$21</f>
        <v>4560.6987164600005</v>
      </c>
    </row>
    <row r="96" spans="1:27" ht="15.75" x14ac:dyDescent="0.2">
      <c r="A96" s="36">
        <f t="shared" si="2"/>
        <v>43144</v>
      </c>
      <c r="B96" s="37">
        <f>SUMIFS(СВЦЭМ!$D$34:$D$777,СВЦЭМ!$A$34:$A$777,$A96,СВЦЭМ!$B$34:$B$777,B$83)+'СЕТ СН'!$H$11+СВЦЭМ!$D$10+'СЕТ СН'!$H$5-'СЕТ СН'!$H$21</f>
        <v>4559.3506241699997</v>
      </c>
      <c r="C96" s="37">
        <f>SUMIFS(СВЦЭМ!$D$34:$D$777,СВЦЭМ!$A$34:$A$777,$A96,СВЦЭМ!$B$34:$B$777,C$83)+'СЕТ СН'!$H$11+СВЦЭМ!$D$10+'СЕТ СН'!$H$5-'СЕТ СН'!$H$21</f>
        <v>4592.0365459900004</v>
      </c>
      <c r="D96" s="37">
        <f>SUMIFS(СВЦЭМ!$D$34:$D$777,СВЦЭМ!$A$34:$A$777,$A96,СВЦЭМ!$B$34:$B$777,D$83)+'СЕТ СН'!$H$11+СВЦЭМ!$D$10+'СЕТ СН'!$H$5-'СЕТ СН'!$H$21</f>
        <v>4654.1128157100002</v>
      </c>
      <c r="E96" s="37">
        <f>SUMIFS(СВЦЭМ!$D$34:$D$777,СВЦЭМ!$A$34:$A$777,$A96,СВЦЭМ!$B$34:$B$777,E$83)+'СЕТ СН'!$H$11+СВЦЭМ!$D$10+'СЕТ СН'!$H$5-'СЕТ СН'!$H$21</f>
        <v>4673.3742793399997</v>
      </c>
      <c r="F96" s="37">
        <f>SUMIFS(СВЦЭМ!$D$34:$D$777,СВЦЭМ!$A$34:$A$777,$A96,СВЦЭМ!$B$34:$B$777,F$83)+'СЕТ СН'!$H$11+СВЦЭМ!$D$10+'СЕТ СН'!$H$5-'СЕТ СН'!$H$21</f>
        <v>4660.0852387100003</v>
      </c>
      <c r="G96" s="37">
        <f>SUMIFS(СВЦЭМ!$D$34:$D$777,СВЦЭМ!$A$34:$A$777,$A96,СВЦЭМ!$B$34:$B$777,G$83)+'СЕТ СН'!$H$11+СВЦЭМ!$D$10+'СЕТ СН'!$H$5-'СЕТ СН'!$H$21</f>
        <v>4639.0827945700003</v>
      </c>
      <c r="H96" s="37">
        <f>SUMIFS(СВЦЭМ!$D$34:$D$777,СВЦЭМ!$A$34:$A$777,$A96,СВЦЭМ!$B$34:$B$777,H$83)+'СЕТ СН'!$H$11+СВЦЭМ!$D$10+'СЕТ СН'!$H$5-'СЕТ СН'!$H$21</f>
        <v>4582.1393247400001</v>
      </c>
      <c r="I96" s="37">
        <f>SUMIFS(СВЦЭМ!$D$34:$D$777,СВЦЭМ!$A$34:$A$777,$A96,СВЦЭМ!$B$34:$B$777,I$83)+'СЕТ СН'!$H$11+СВЦЭМ!$D$10+'СЕТ СН'!$H$5-'СЕТ СН'!$H$21</f>
        <v>4515.1515772399998</v>
      </c>
      <c r="J96" s="37">
        <f>SUMIFS(СВЦЭМ!$D$34:$D$777,СВЦЭМ!$A$34:$A$777,$A96,СВЦЭМ!$B$34:$B$777,J$83)+'СЕТ СН'!$H$11+СВЦЭМ!$D$10+'СЕТ СН'!$H$5-'СЕТ СН'!$H$21</f>
        <v>4537.3392737900003</v>
      </c>
      <c r="K96" s="37">
        <f>SUMIFS(СВЦЭМ!$D$34:$D$777,СВЦЭМ!$A$34:$A$777,$A96,СВЦЭМ!$B$34:$B$777,K$83)+'СЕТ СН'!$H$11+СВЦЭМ!$D$10+'СЕТ СН'!$H$5-'СЕТ СН'!$H$21</f>
        <v>4526.3448262700003</v>
      </c>
      <c r="L96" s="37">
        <f>SUMIFS(СВЦЭМ!$D$34:$D$777,СВЦЭМ!$A$34:$A$777,$A96,СВЦЭМ!$B$34:$B$777,L$83)+'СЕТ СН'!$H$11+СВЦЭМ!$D$10+'СЕТ СН'!$H$5-'СЕТ СН'!$H$21</f>
        <v>4519.0638672000005</v>
      </c>
      <c r="M96" s="37">
        <f>SUMIFS(СВЦЭМ!$D$34:$D$777,СВЦЭМ!$A$34:$A$777,$A96,СВЦЭМ!$B$34:$B$777,M$83)+'СЕТ СН'!$H$11+СВЦЭМ!$D$10+'СЕТ СН'!$H$5-'СЕТ СН'!$H$21</f>
        <v>4522.3223100900004</v>
      </c>
      <c r="N96" s="37">
        <f>SUMIFS(СВЦЭМ!$D$34:$D$777,СВЦЭМ!$A$34:$A$777,$A96,СВЦЭМ!$B$34:$B$777,N$83)+'СЕТ СН'!$H$11+СВЦЭМ!$D$10+'СЕТ СН'!$H$5-'СЕТ СН'!$H$21</f>
        <v>4524.2914547700002</v>
      </c>
      <c r="O96" s="37">
        <f>SUMIFS(СВЦЭМ!$D$34:$D$777,СВЦЭМ!$A$34:$A$777,$A96,СВЦЭМ!$B$34:$B$777,O$83)+'СЕТ СН'!$H$11+СВЦЭМ!$D$10+'СЕТ СН'!$H$5-'СЕТ СН'!$H$21</f>
        <v>4513.4621712899998</v>
      </c>
      <c r="P96" s="37">
        <f>SUMIFS(СВЦЭМ!$D$34:$D$777,СВЦЭМ!$A$34:$A$777,$A96,СВЦЭМ!$B$34:$B$777,P$83)+'СЕТ СН'!$H$11+СВЦЭМ!$D$10+'СЕТ СН'!$H$5-'СЕТ СН'!$H$21</f>
        <v>4531.5579246400002</v>
      </c>
      <c r="Q96" s="37">
        <f>SUMIFS(СВЦЭМ!$D$34:$D$777,СВЦЭМ!$A$34:$A$777,$A96,СВЦЭМ!$B$34:$B$777,Q$83)+'СЕТ СН'!$H$11+СВЦЭМ!$D$10+'СЕТ СН'!$H$5-'СЕТ СН'!$H$21</f>
        <v>4552.3690777399997</v>
      </c>
      <c r="R96" s="37">
        <f>SUMIFS(СВЦЭМ!$D$34:$D$777,СВЦЭМ!$A$34:$A$777,$A96,СВЦЭМ!$B$34:$B$777,R$83)+'СЕТ СН'!$H$11+СВЦЭМ!$D$10+'СЕТ СН'!$H$5-'СЕТ СН'!$H$21</f>
        <v>4561.4763848900002</v>
      </c>
      <c r="S96" s="37">
        <f>SUMIFS(СВЦЭМ!$D$34:$D$777,СВЦЭМ!$A$34:$A$777,$A96,СВЦЭМ!$B$34:$B$777,S$83)+'СЕТ СН'!$H$11+СВЦЭМ!$D$10+'СЕТ СН'!$H$5-'СЕТ СН'!$H$21</f>
        <v>4539.9044863300005</v>
      </c>
      <c r="T96" s="37">
        <f>SUMIFS(СВЦЭМ!$D$34:$D$777,СВЦЭМ!$A$34:$A$777,$A96,СВЦЭМ!$B$34:$B$777,T$83)+'СЕТ СН'!$H$11+СВЦЭМ!$D$10+'СЕТ СН'!$H$5-'СЕТ СН'!$H$21</f>
        <v>4522.2131171700003</v>
      </c>
      <c r="U96" s="37">
        <f>SUMIFS(СВЦЭМ!$D$34:$D$777,СВЦЭМ!$A$34:$A$777,$A96,СВЦЭМ!$B$34:$B$777,U$83)+'СЕТ СН'!$H$11+СВЦЭМ!$D$10+'СЕТ СН'!$H$5-'СЕТ СН'!$H$21</f>
        <v>4519.5015946800004</v>
      </c>
      <c r="V96" s="37">
        <f>SUMIFS(СВЦЭМ!$D$34:$D$777,СВЦЭМ!$A$34:$A$777,$A96,СВЦЭМ!$B$34:$B$777,V$83)+'СЕТ СН'!$H$11+СВЦЭМ!$D$10+'СЕТ СН'!$H$5-'СЕТ СН'!$H$21</f>
        <v>4528.9980622000003</v>
      </c>
      <c r="W96" s="37">
        <f>SUMIFS(СВЦЭМ!$D$34:$D$777,СВЦЭМ!$A$34:$A$777,$A96,СВЦЭМ!$B$34:$B$777,W$83)+'СЕТ СН'!$H$11+СВЦЭМ!$D$10+'СЕТ СН'!$H$5-'СЕТ СН'!$H$21</f>
        <v>4536.2701760600003</v>
      </c>
      <c r="X96" s="37">
        <f>SUMIFS(СВЦЭМ!$D$34:$D$777,СВЦЭМ!$A$34:$A$777,$A96,СВЦЭМ!$B$34:$B$777,X$83)+'СЕТ СН'!$H$11+СВЦЭМ!$D$10+'СЕТ СН'!$H$5-'СЕТ СН'!$H$21</f>
        <v>4547.4536089600006</v>
      </c>
      <c r="Y96" s="37">
        <f>SUMIFS(СВЦЭМ!$D$34:$D$777,СВЦЭМ!$A$34:$A$777,$A96,СВЦЭМ!$B$34:$B$777,Y$83)+'СЕТ СН'!$H$11+СВЦЭМ!$D$10+'СЕТ СН'!$H$5-'СЕТ СН'!$H$21</f>
        <v>4592.16055873</v>
      </c>
    </row>
    <row r="97" spans="1:25" ht="15.75" x14ac:dyDescent="0.2">
      <c r="A97" s="36">
        <f t="shared" si="2"/>
        <v>43145</v>
      </c>
      <c r="B97" s="37">
        <f>SUMIFS(СВЦЭМ!$D$34:$D$777,СВЦЭМ!$A$34:$A$777,$A97,СВЦЭМ!$B$34:$B$777,B$83)+'СЕТ СН'!$H$11+СВЦЭМ!$D$10+'СЕТ СН'!$H$5-'СЕТ СН'!$H$21</f>
        <v>4594.3414921599997</v>
      </c>
      <c r="C97" s="37">
        <f>SUMIFS(СВЦЭМ!$D$34:$D$777,СВЦЭМ!$A$34:$A$777,$A97,СВЦЭМ!$B$34:$B$777,C$83)+'СЕТ СН'!$H$11+СВЦЭМ!$D$10+'СЕТ СН'!$H$5-'СЕТ СН'!$H$21</f>
        <v>4606.6804272899999</v>
      </c>
      <c r="D97" s="37">
        <f>SUMIFS(СВЦЭМ!$D$34:$D$777,СВЦЭМ!$A$34:$A$777,$A97,СВЦЭМ!$B$34:$B$777,D$83)+'СЕТ СН'!$H$11+СВЦЭМ!$D$10+'СЕТ СН'!$H$5-'СЕТ СН'!$H$21</f>
        <v>4647.8592004299999</v>
      </c>
      <c r="E97" s="37">
        <f>SUMIFS(СВЦЭМ!$D$34:$D$777,СВЦЭМ!$A$34:$A$777,$A97,СВЦЭМ!$B$34:$B$777,E$83)+'СЕТ СН'!$H$11+СВЦЭМ!$D$10+'СЕТ СН'!$H$5-'СЕТ СН'!$H$21</f>
        <v>4650.6651902700005</v>
      </c>
      <c r="F97" s="37">
        <f>SUMIFS(СВЦЭМ!$D$34:$D$777,СВЦЭМ!$A$34:$A$777,$A97,СВЦЭМ!$B$34:$B$777,F$83)+'СЕТ СН'!$H$11+СВЦЭМ!$D$10+'СЕТ СН'!$H$5-'СЕТ СН'!$H$21</f>
        <v>4655.3834543299999</v>
      </c>
      <c r="G97" s="37">
        <f>SUMIFS(СВЦЭМ!$D$34:$D$777,СВЦЭМ!$A$34:$A$777,$A97,СВЦЭМ!$B$34:$B$777,G$83)+'СЕТ СН'!$H$11+СВЦЭМ!$D$10+'СЕТ СН'!$H$5-'СЕТ СН'!$H$21</f>
        <v>4646.01386241</v>
      </c>
      <c r="H97" s="37">
        <f>SUMIFS(СВЦЭМ!$D$34:$D$777,СВЦЭМ!$A$34:$A$777,$A97,СВЦЭМ!$B$34:$B$777,H$83)+'СЕТ СН'!$H$11+СВЦЭМ!$D$10+'СЕТ СН'!$H$5-'СЕТ СН'!$H$21</f>
        <v>4605.7051885999999</v>
      </c>
      <c r="I97" s="37">
        <f>SUMIFS(СВЦЭМ!$D$34:$D$777,СВЦЭМ!$A$34:$A$777,$A97,СВЦЭМ!$B$34:$B$777,I$83)+'СЕТ СН'!$H$11+СВЦЭМ!$D$10+'СЕТ СН'!$H$5-'СЕТ СН'!$H$21</f>
        <v>4512.1832931999998</v>
      </c>
      <c r="J97" s="37">
        <f>SUMIFS(СВЦЭМ!$D$34:$D$777,СВЦЭМ!$A$34:$A$777,$A97,СВЦЭМ!$B$34:$B$777,J$83)+'СЕТ СН'!$H$11+СВЦЭМ!$D$10+'СЕТ СН'!$H$5-'СЕТ СН'!$H$21</f>
        <v>4505.6724492399999</v>
      </c>
      <c r="K97" s="37">
        <f>SUMIFS(СВЦЭМ!$D$34:$D$777,СВЦЭМ!$A$34:$A$777,$A97,СВЦЭМ!$B$34:$B$777,K$83)+'СЕТ СН'!$H$11+СВЦЭМ!$D$10+'СЕТ СН'!$H$5-'СЕТ СН'!$H$21</f>
        <v>4490.3615513100003</v>
      </c>
      <c r="L97" s="37">
        <f>SUMIFS(СВЦЭМ!$D$34:$D$777,СВЦЭМ!$A$34:$A$777,$A97,СВЦЭМ!$B$34:$B$777,L$83)+'СЕТ СН'!$H$11+СВЦЭМ!$D$10+'СЕТ СН'!$H$5-'СЕТ СН'!$H$21</f>
        <v>4480.5958631200001</v>
      </c>
      <c r="M97" s="37">
        <f>SUMIFS(СВЦЭМ!$D$34:$D$777,СВЦЭМ!$A$34:$A$777,$A97,СВЦЭМ!$B$34:$B$777,M$83)+'СЕТ СН'!$H$11+СВЦЭМ!$D$10+'СЕТ СН'!$H$5-'СЕТ СН'!$H$21</f>
        <v>4484.58864644</v>
      </c>
      <c r="N97" s="37">
        <f>SUMIFS(СВЦЭМ!$D$34:$D$777,СВЦЭМ!$A$34:$A$777,$A97,СВЦЭМ!$B$34:$B$777,N$83)+'СЕТ СН'!$H$11+СВЦЭМ!$D$10+'СЕТ СН'!$H$5-'СЕТ СН'!$H$21</f>
        <v>4498.1454115799997</v>
      </c>
      <c r="O97" s="37">
        <f>SUMIFS(СВЦЭМ!$D$34:$D$777,СВЦЭМ!$A$34:$A$777,$A97,СВЦЭМ!$B$34:$B$777,O$83)+'СЕТ СН'!$H$11+СВЦЭМ!$D$10+'СЕТ СН'!$H$5-'СЕТ СН'!$H$21</f>
        <v>4505.2314007800005</v>
      </c>
      <c r="P97" s="37">
        <f>SUMIFS(СВЦЭМ!$D$34:$D$777,СВЦЭМ!$A$34:$A$777,$A97,СВЦЭМ!$B$34:$B$777,P$83)+'СЕТ СН'!$H$11+СВЦЭМ!$D$10+'СЕТ СН'!$H$5-'СЕТ СН'!$H$21</f>
        <v>4525.2047279899998</v>
      </c>
      <c r="Q97" s="37">
        <f>SUMIFS(СВЦЭМ!$D$34:$D$777,СВЦЭМ!$A$34:$A$777,$A97,СВЦЭМ!$B$34:$B$777,Q$83)+'СЕТ СН'!$H$11+СВЦЭМ!$D$10+'СЕТ СН'!$H$5-'СЕТ СН'!$H$21</f>
        <v>4538.7963465800003</v>
      </c>
      <c r="R97" s="37">
        <f>SUMIFS(СВЦЭМ!$D$34:$D$777,СВЦЭМ!$A$34:$A$777,$A97,СВЦЭМ!$B$34:$B$777,R$83)+'СЕТ СН'!$H$11+СВЦЭМ!$D$10+'СЕТ СН'!$H$5-'СЕТ СН'!$H$21</f>
        <v>4548.8264702100005</v>
      </c>
      <c r="S97" s="37">
        <f>SUMIFS(СВЦЭМ!$D$34:$D$777,СВЦЭМ!$A$34:$A$777,$A97,СВЦЭМ!$B$34:$B$777,S$83)+'СЕТ СН'!$H$11+СВЦЭМ!$D$10+'СЕТ СН'!$H$5-'СЕТ СН'!$H$21</f>
        <v>4528.5415111000002</v>
      </c>
      <c r="T97" s="37">
        <f>SUMIFS(СВЦЭМ!$D$34:$D$777,СВЦЭМ!$A$34:$A$777,$A97,СВЦЭМ!$B$34:$B$777,T$83)+'СЕТ СН'!$H$11+СВЦЭМ!$D$10+'СЕТ СН'!$H$5-'СЕТ СН'!$H$21</f>
        <v>4493.7296273600004</v>
      </c>
      <c r="U97" s="37">
        <f>SUMIFS(СВЦЭМ!$D$34:$D$777,СВЦЭМ!$A$34:$A$777,$A97,СВЦЭМ!$B$34:$B$777,U$83)+'СЕТ СН'!$H$11+СВЦЭМ!$D$10+'СЕТ СН'!$H$5-'СЕТ СН'!$H$21</f>
        <v>4486.0414175900005</v>
      </c>
      <c r="V97" s="37">
        <f>SUMIFS(СВЦЭМ!$D$34:$D$777,СВЦЭМ!$A$34:$A$777,$A97,СВЦЭМ!$B$34:$B$777,V$83)+'СЕТ СН'!$H$11+СВЦЭМ!$D$10+'СЕТ СН'!$H$5-'СЕТ СН'!$H$21</f>
        <v>4495.3616656200002</v>
      </c>
      <c r="W97" s="37">
        <f>SUMIFS(СВЦЭМ!$D$34:$D$777,СВЦЭМ!$A$34:$A$777,$A97,СВЦЭМ!$B$34:$B$777,W$83)+'СЕТ СН'!$H$11+СВЦЭМ!$D$10+'СЕТ СН'!$H$5-'СЕТ СН'!$H$21</f>
        <v>4501.94486925</v>
      </c>
      <c r="X97" s="37">
        <f>SUMIFS(СВЦЭМ!$D$34:$D$777,СВЦЭМ!$A$34:$A$777,$A97,СВЦЭМ!$B$34:$B$777,X$83)+'СЕТ СН'!$H$11+СВЦЭМ!$D$10+'СЕТ СН'!$H$5-'СЕТ СН'!$H$21</f>
        <v>4543.6972986400006</v>
      </c>
      <c r="Y97" s="37">
        <f>SUMIFS(СВЦЭМ!$D$34:$D$777,СВЦЭМ!$A$34:$A$777,$A97,СВЦЭМ!$B$34:$B$777,Y$83)+'СЕТ СН'!$H$11+СВЦЭМ!$D$10+'СЕТ СН'!$H$5-'СЕТ СН'!$H$21</f>
        <v>4585.4322917999998</v>
      </c>
    </row>
    <row r="98" spans="1:25" ht="15.75" x14ac:dyDescent="0.2">
      <c r="A98" s="36">
        <f t="shared" si="2"/>
        <v>43146</v>
      </c>
      <c r="B98" s="37">
        <f>SUMIFS(СВЦЭМ!$D$34:$D$777,СВЦЭМ!$A$34:$A$777,$A98,СВЦЭМ!$B$34:$B$777,B$83)+'СЕТ СН'!$H$11+СВЦЭМ!$D$10+'СЕТ СН'!$H$5-'СЕТ СН'!$H$21</f>
        <v>4584.9037177</v>
      </c>
      <c r="C98" s="37">
        <f>SUMIFS(СВЦЭМ!$D$34:$D$777,СВЦЭМ!$A$34:$A$777,$A98,СВЦЭМ!$B$34:$B$777,C$83)+'СЕТ СН'!$H$11+СВЦЭМ!$D$10+'СЕТ СН'!$H$5-'СЕТ СН'!$H$21</f>
        <v>4619.4094292600003</v>
      </c>
      <c r="D98" s="37">
        <f>SUMIFS(СВЦЭМ!$D$34:$D$777,СВЦЭМ!$A$34:$A$777,$A98,СВЦЭМ!$B$34:$B$777,D$83)+'СЕТ СН'!$H$11+СВЦЭМ!$D$10+'СЕТ СН'!$H$5-'СЕТ СН'!$H$21</f>
        <v>4671.3978899800004</v>
      </c>
      <c r="E98" s="37">
        <f>SUMIFS(СВЦЭМ!$D$34:$D$777,СВЦЭМ!$A$34:$A$777,$A98,СВЦЭМ!$B$34:$B$777,E$83)+'СЕТ СН'!$H$11+СВЦЭМ!$D$10+'СЕТ СН'!$H$5-'СЕТ СН'!$H$21</f>
        <v>4668.6905546899998</v>
      </c>
      <c r="F98" s="37">
        <f>SUMIFS(СВЦЭМ!$D$34:$D$777,СВЦЭМ!$A$34:$A$777,$A98,СВЦЭМ!$B$34:$B$777,F$83)+'СЕТ СН'!$H$11+СВЦЭМ!$D$10+'СЕТ СН'!$H$5-'СЕТ СН'!$H$21</f>
        <v>4669.1205678799997</v>
      </c>
      <c r="G98" s="37">
        <f>SUMIFS(СВЦЭМ!$D$34:$D$777,СВЦЭМ!$A$34:$A$777,$A98,СВЦЭМ!$B$34:$B$777,G$83)+'СЕТ СН'!$H$11+СВЦЭМ!$D$10+'СЕТ СН'!$H$5-'СЕТ СН'!$H$21</f>
        <v>4661.08212155</v>
      </c>
      <c r="H98" s="37">
        <f>SUMIFS(СВЦЭМ!$D$34:$D$777,СВЦЭМ!$A$34:$A$777,$A98,СВЦЭМ!$B$34:$B$777,H$83)+'СЕТ СН'!$H$11+СВЦЭМ!$D$10+'СЕТ СН'!$H$5-'СЕТ СН'!$H$21</f>
        <v>4595.7610121500002</v>
      </c>
      <c r="I98" s="37">
        <f>SUMIFS(СВЦЭМ!$D$34:$D$777,СВЦЭМ!$A$34:$A$777,$A98,СВЦЭМ!$B$34:$B$777,I$83)+'СЕТ СН'!$H$11+СВЦЭМ!$D$10+'СЕТ СН'!$H$5-'СЕТ СН'!$H$21</f>
        <v>4516.2434332600005</v>
      </c>
      <c r="J98" s="37">
        <f>SUMIFS(СВЦЭМ!$D$34:$D$777,СВЦЭМ!$A$34:$A$777,$A98,СВЦЭМ!$B$34:$B$777,J$83)+'СЕТ СН'!$H$11+СВЦЭМ!$D$10+'СЕТ СН'!$H$5-'СЕТ СН'!$H$21</f>
        <v>4505.5182252800005</v>
      </c>
      <c r="K98" s="37">
        <f>SUMIFS(СВЦЭМ!$D$34:$D$777,СВЦЭМ!$A$34:$A$777,$A98,СВЦЭМ!$B$34:$B$777,K$83)+'СЕТ СН'!$H$11+СВЦЭМ!$D$10+'СЕТ СН'!$H$5-'СЕТ СН'!$H$21</f>
        <v>4489.7525880100002</v>
      </c>
      <c r="L98" s="37">
        <f>SUMIFS(СВЦЭМ!$D$34:$D$777,СВЦЭМ!$A$34:$A$777,$A98,СВЦЭМ!$B$34:$B$777,L$83)+'СЕТ СН'!$H$11+СВЦЭМ!$D$10+'СЕТ СН'!$H$5-'СЕТ СН'!$H$21</f>
        <v>4483.2739055900001</v>
      </c>
      <c r="M98" s="37">
        <f>SUMIFS(СВЦЭМ!$D$34:$D$777,СВЦЭМ!$A$34:$A$777,$A98,СВЦЭМ!$B$34:$B$777,M$83)+'СЕТ СН'!$H$11+СВЦЭМ!$D$10+'СЕТ СН'!$H$5-'СЕТ СН'!$H$21</f>
        <v>4483.7321720700002</v>
      </c>
      <c r="N98" s="37">
        <f>SUMIFS(СВЦЭМ!$D$34:$D$777,СВЦЭМ!$A$34:$A$777,$A98,СВЦЭМ!$B$34:$B$777,N$83)+'СЕТ СН'!$H$11+СВЦЭМ!$D$10+'СЕТ СН'!$H$5-'СЕТ СН'!$H$21</f>
        <v>4495.04985029</v>
      </c>
      <c r="O98" s="37">
        <f>SUMIFS(СВЦЭМ!$D$34:$D$777,СВЦЭМ!$A$34:$A$777,$A98,СВЦЭМ!$B$34:$B$777,O$83)+'СЕТ СН'!$H$11+СВЦЭМ!$D$10+'СЕТ СН'!$H$5-'СЕТ СН'!$H$21</f>
        <v>4500.52477851</v>
      </c>
      <c r="P98" s="37">
        <f>SUMIFS(СВЦЭМ!$D$34:$D$777,СВЦЭМ!$A$34:$A$777,$A98,СВЦЭМ!$B$34:$B$777,P$83)+'СЕТ СН'!$H$11+СВЦЭМ!$D$10+'СЕТ СН'!$H$5-'СЕТ СН'!$H$21</f>
        <v>4513.9841817799997</v>
      </c>
      <c r="Q98" s="37">
        <f>SUMIFS(СВЦЭМ!$D$34:$D$777,СВЦЭМ!$A$34:$A$777,$A98,СВЦЭМ!$B$34:$B$777,Q$83)+'СЕТ СН'!$H$11+СВЦЭМ!$D$10+'СЕТ СН'!$H$5-'СЕТ СН'!$H$21</f>
        <v>4531.8630732500005</v>
      </c>
      <c r="R98" s="37">
        <f>SUMIFS(СВЦЭМ!$D$34:$D$777,СВЦЭМ!$A$34:$A$777,$A98,СВЦЭМ!$B$34:$B$777,R$83)+'СЕТ СН'!$H$11+СВЦЭМ!$D$10+'СЕТ СН'!$H$5-'СЕТ СН'!$H$21</f>
        <v>4531.4636167500003</v>
      </c>
      <c r="S98" s="37">
        <f>SUMIFS(СВЦЭМ!$D$34:$D$777,СВЦЭМ!$A$34:$A$777,$A98,СВЦЭМ!$B$34:$B$777,S$83)+'СЕТ СН'!$H$11+СВЦЭМ!$D$10+'СЕТ СН'!$H$5-'СЕТ СН'!$H$21</f>
        <v>4533.5635128000004</v>
      </c>
      <c r="T98" s="37">
        <f>SUMIFS(СВЦЭМ!$D$34:$D$777,СВЦЭМ!$A$34:$A$777,$A98,СВЦЭМ!$B$34:$B$777,T$83)+'СЕТ СН'!$H$11+СВЦЭМ!$D$10+'СЕТ СН'!$H$5-'СЕТ СН'!$H$21</f>
        <v>4496.8177446199998</v>
      </c>
      <c r="U98" s="37">
        <f>SUMIFS(СВЦЭМ!$D$34:$D$777,СВЦЭМ!$A$34:$A$777,$A98,СВЦЭМ!$B$34:$B$777,U$83)+'СЕТ СН'!$H$11+СВЦЭМ!$D$10+'СЕТ СН'!$H$5-'СЕТ СН'!$H$21</f>
        <v>4482.9434832300003</v>
      </c>
      <c r="V98" s="37">
        <f>SUMIFS(СВЦЭМ!$D$34:$D$777,СВЦЭМ!$A$34:$A$777,$A98,СВЦЭМ!$B$34:$B$777,V$83)+'СЕТ СН'!$H$11+СВЦЭМ!$D$10+'СЕТ СН'!$H$5-'СЕТ СН'!$H$21</f>
        <v>4484.6071451799999</v>
      </c>
      <c r="W98" s="37">
        <f>SUMIFS(СВЦЭМ!$D$34:$D$777,СВЦЭМ!$A$34:$A$777,$A98,СВЦЭМ!$B$34:$B$777,W$83)+'СЕТ СН'!$H$11+СВЦЭМ!$D$10+'СЕТ СН'!$H$5-'СЕТ СН'!$H$21</f>
        <v>4493.9616688100004</v>
      </c>
      <c r="X98" s="37">
        <f>SUMIFS(СВЦЭМ!$D$34:$D$777,СВЦЭМ!$A$34:$A$777,$A98,СВЦЭМ!$B$34:$B$777,X$83)+'СЕТ СН'!$H$11+СВЦЭМ!$D$10+'СЕТ СН'!$H$5-'СЕТ СН'!$H$21</f>
        <v>4515.7682044900002</v>
      </c>
      <c r="Y98" s="37">
        <f>SUMIFS(СВЦЭМ!$D$34:$D$777,СВЦЭМ!$A$34:$A$777,$A98,СВЦЭМ!$B$34:$B$777,Y$83)+'СЕТ СН'!$H$11+СВЦЭМ!$D$10+'СЕТ СН'!$H$5-'СЕТ СН'!$H$21</f>
        <v>4554.53600233</v>
      </c>
    </row>
    <row r="99" spans="1:25" ht="15.75" x14ac:dyDescent="0.2">
      <c r="A99" s="36">
        <f t="shared" si="2"/>
        <v>43147</v>
      </c>
      <c r="B99" s="37">
        <f>SUMIFS(СВЦЭМ!$D$34:$D$777,СВЦЭМ!$A$34:$A$777,$A99,СВЦЭМ!$B$34:$B$777,B$83)+'СЕТ СН'!$H$11+СВЦЭМ!$D$10+'СЕТ СН'!$H$5-'СЕТ СН'!$H$21</f>
        <v>4527.9127762500002</v>
      </c>
      <c r="C99" s="37">
        <f>SUMIFS(СВЦЭМ!$D$34:$D$777,СВЦЭМ!$A$34:$A$777,$A99,СВЦЭМ!$B$34:$B$777,C$83)+'СЕТ СН'!$H$11+СВЦЭМ!$D$10+'СЕТ СН'!$H$5-'СЕТ СН'!$H$21</f>
        <v>4564.07084287</v>
      </c>
      <c r="D99" s="37">
        <f>SUMIFS(СВЦЭМ!$D$34:$D$777,СВЦЭМ!$A$34:$A$777,$A99,СВЦЭМ!$B$34:$B$777,D$83)+'СЕТ СН'!$H$11+СВЦЭМ!$D$10+'СЕТ СН'!$H$5-'СЕТ СН'!$H$21</f>
        <v>4632.6318699700005</v>
      </c>
      <c r="E99" s="37">
        <f>SUMIFS(СВЦЭМ!$D$34:$D$777,СВЦЭМ!$A$34:$A$777,$A99,СВЦЭМ!$B$34:$B$777,E$83)+'СЕТ СН'!$H$11+СВЦЭМ!$D$10+'СЕТ СН'!$H$5-'СЕТ СН'!$H$21</f>
        <v>4639.16470063</v>
      </c>
      <c r="F99" s="37">
        <f>SUMIFS(СВЦЭМ!$D$34:$D$777,СВЦЭМ!$A$34:$A$777,$A99,СВЦЭМ!$B$34:$B$777,F$83)+'СЕТ СН'!$H$11+СВЦЭМ!$D$10+'СЕТ СН'!$H$5-'СЕТ СН'!$H$21</f>
        <v>4633.00286959</v>
      </c>
      <c r="G99" s="37">
        <f>SUMIFS(СВЦЭМ!$D$34:$D$777,СВЦЭМ!$A$34:$A$777,$A99,СВЦЭМ!$B$34:$B$777,G$83)+'СЕТ СН'!$H$11+СВЦЭМ!$D$10+'СЕТ СН'!$H$5-'СЕТ СН'!$H$21</f>
        <v>4609.0745947800006</v>
      </c>
      <c r="H99" s="37">
        <f>SUMIFS(СВЦЭМ!$D$34:$D$777,СВЦЭМ!$A$34:$A$777,$A99,СВЦЭМ!$B$34:$B$777,H$83)+'СЕТ СН'!$H$11+СВЦЭМ!$D$10+'СЕТ СН'!$H$5-'СЕТ СН'!$H$21</f>
        <v>4547.4111697500002</v>
      </c>
      <c r="I99" s="37">
        <f>SUMIFS(СВЦЭМ!$D$34:$D$777,СВЦЭМ!$A$34:$A$777,$A99,СВЦЭМ!$B$34:$B$777,I$83)+'СЕТ СН'!$H$11+СВЦЭМ!$D$10+'СЕТ СН'!$H$5-'СЕТ СН'!$H$21</f>
        <v>4474.0788170599999</v>
      </c>
      <c r="J99" s="37">
        <f>SUMIFS(СВЦЭМ!$D$34:$D$777,СВЦЭМ!$A$34:$A$777,$A99,СВЦЭМ!$B$34:$B$777,J$83)+'СЕТ СН'!$H$11+СВЦЭМ!$D$10+'СЕТ СН'!$H$5-'СЕТ СН'!$H$21</f>
        <v>4486.7522132800004</v>
      </c>
      <c r="K99" s="37">
        <f>SUMIFS(СВЦЭМ!$D$34:$D$777,СВЦЭМ!$A$34:$A$777,$A99,СВЦЭМ!$B$34:$B$777,K$83)+'СЕТ СН'!$H$11+СВЦЭМ!$D$10+'СЕТ СН'!$H$5-'СЕТ СН'!$H$21</f>
        <v>4480.95269353</v>
      </c>
      <c r="L99" s="37">
        <f>SUMIFS(СВЦЭМ!$D$34:$D$777,СВЦЭМ!$A$34:$A$777,$A99,СВЦЭМ!$B$34:$B$777,L$83)+'СЕТ СН'!$H$11+СВЦЭМ!$D$10+'СЕТ СН'!$H$5-'СЕТ СН'!$H$21</f>
        <v>4488.8227230000002</v>
      </c>
      <c r="M99" s="37">
        <f>SUMIFS(СВЦЭМ!$D$34:$D$777,СВЦЭМ!$A$34:$A$777,$A99,СВЦЭМ!$B$34:$B$777,M$83)+'СЕТ СН'!$H$11+СВЦЭМ!$D$10+'СЕТ СН'!$H$5-'СЕТ СН'!$H$21</f>
        <v>4492.0368005700002</v>
      </c>
      <c r="N99" s="37">
        <f>SUMIFS(СВЦЭМ!$D$34:$D$777,СВЦЭМ!$A$34:$A$777,$A99,СВЦЭМ!$B$34:$B$777,N$83)+'СЕТ СН'!$H$11+СВЦЭМ!$D$10+'СЕТ СН'!$H$5-'СЕТ СН'!$H$21</f>
        <v>4496.5686759600003</v>
      </c>
      <c r="O99" s="37">
        <f>SUMIFS(СВЦЭМ!$D$34:$D$777,СВЦЭМ!$A$34:$A$777,$A99,СВЦЭМ!$B$34:$B$777,O$83)+'СЕТ СН'!$H$11+СВЦЭМ!$D$10+'СЕТ СН'!$H$5-'СЕТ СН'!$H$21</f>
        <v>4509.73669341</v>
      </c>
      <c r="P99" s="37">
        <f>SUMIFS(СВЦЭМ!$D$34:$D$777,СВЦЭМ!$A$34:$A$777,$A99,СВЦЭМ!$B$34:$B$777,P$83)+'СЕТ СН'!$H$11+СВЦЭМ!$D$10+'СЕТ СН'!$H$5-'СЕТ СН'!$H$21</f>
        <v>4530.0702284300005</v>
      </c>
      <c r="Q99" s="37">
        <f>SUMIFS(СВЦЭМ!$D$34:$D$777,СВЦЭМ!$A$34:$A$777,$A99,СВЦЭМ!$B$34:$B$777,Q$83)+'СЕТ СН'!$H$11+СВЦЭМ!$D$10+'СЕТ СН'!$H$5-'СЕТ СН'!$H$21</f>
        <v>4531.01727097</v>
      </c>
      <c r="R99" s="37">
        <f>SUMIFS(СВЦЭМ!$D$34:$D$777,СВЦЭМ!$A$34:$A$777,$A99,СВЦЭМ!$B$34:$B$777,R$83)+'СЕТ СН'!$H$11+СВЦЭМ!$D$10+'СЕТ СН'!$H$5-'СЕТ СН'!$H$21</f>
        <v>4530.6661705400002</v>
      </c>
      <c r="S99" s="37">
        <f>SUMIFS(СВЦЭМ!$D$34:$D$777,СВЦЭМ!$A$34:$A$777,$A99,СВЦЭМ!$B$34:$B$777,S$83)+'СЕТ СН'!$H$11+СВЦЭМ!$D$10+'СЕТ СН'!$H$5-'СЕТ СН'!$H$21</f>
        <v>4524.2970771099999</v>
      </c>
      <c r="T99" s="37">
        <f>SUMIFS(СВЦЭМ!$D$34:$D$777,СВЦЭМ!$A$34:$A$777,$A99,СВЦЭМ!$B$34:$B$777,T$83)+'СЕТ СН'!$H$11+СВЦЭМ!$D$10+'СЕТ СН'!$H$5-'СЕТ СН'!$H$21</f>
        <v>4491.3338249199996</v>
      </c>
      <c r="U99" s="37">
        <f>SUMIFS(СВЦЭМ!$D$34:$D$777,СВЦЭМ!$A$34:$A$777,$A99,СВЦЭМ!$B$34:$B$777,U$83)+'СЕТ СН'!$H$11+СВЦЭМ!$D$10+'СЕТ СН'!$H$5-'СЕТ СН'!$H$21</f>
        <v>4468.6453629400003</v>
      </c>
      <c r="V99" s="37">
        <f>SUMIFS(СВЦЭМ!$D$34:$D$777,СВЦЭМ!$A$34:$A$777,$A99,СВЦЭМ!$B$34:$B$777,V$83)+'СЕТ СН'!$H$11+СВЦЭМ!$D$10+'СЕТ СН'!$H$5-'СЕТ СН'!$H$21</f>
        <v>4476.0656055600002</v>
      </c>
      <c r="W99" s="37">
        <f>SUMIFS(СВЦЭМ!$D$34:$D$777,СВЦЭМ!$A$34:$A$777,$A99,СВЦЭМ!$B$34:$B$777,W$83)+'СЕТ СН'!$H$11+СВЦЭМ!$D$10+'СЕТ СН'!$H$5-'СЕТ СН'!$H$21</f>
        <v>4480.2871163400005</v>
      </c>
      <c r="X99" s="37">
        <f>SUMIFS(СВЦЭМ!$D$34:$D$777,СВЦЭМ!$A$34:$A$777,$A99,СВЦЭМ!$B$34:$B$777,X$83)+'СЕТ СН'!$H$11+СВЦЭМ!$D$10+'СЕТ СН'!$H$5-'СЕТ СН'!$H$21</f>
        <v>4483.6309149300005</v>
      </c>
      <c r="Y99" s="37">
        <f>SUMIFS(СВЦЭМ!$D$34:$D$777,СВЦЭМ!$A$34:$A$777,$A99,СВЦЭМ!$B$34:$B$777,Y$83)+'СЕТ СН'!$H$11+СВЦЭМ!$D$10+'СЕТ СН'!$H$5-'СЕТ СН'!$H$21</f>
        <v>4501.5348967899999</v>
      </c>
    </row>
    <row r="100" spans="1:25" ht="15.75" x14ac:dyDescent="0.2">
      <c r="A100" s="36">
        <f t="shared" si="2"/>
        <v>43148</v>
      </c>
      <c r="B100" s="37">
        <f>SUMIFS(СВЦЭМ!$D$34:$D$777,СВЦЭМ!$A$34:$A$777,$A100,СВЦЭМ!$B$34:$B$777,B$83)+'СЕТ СН'!$H$11+СВЦЭМ!$D$10+'СЕТ СН'!$H$5-'СЕТ СН'!$H$21</f>
        <v>4499.3146120600004</v>
      </c>
      <c r="C100" s="37">
        <f>SUMIFS(СВЦЭМ!$D$34:$D$777,СВЦЭМ!$A$34:$A$777,$A100,СВЦЭМ!$B$34:$B$777,C$83)+'СЕТ СН'!$H$11+СВЦЭМ!$D$10+'СЕТ СН'!$H$5-'СЕТ СН'!$H$21</f>
        <v>4520.3228289600002</v>
      </c>
      <c r="D100" s="37">
        <f>SUMIFS(СВЦЭМ!$D$34:$D$777,СВЦЭМ!$A$34:$A$777,$A100,СВЦЭМ!$B$34:$B$777,D$83)+'СЕТ СН'!$H$11+СВЦЭМ!$D$10+'СЕТ СН'!$H$5-'СЕТ СН'!$H$21</f>
        <v>4589.5373759100003</v>
      </c>
      <c r="E100" s="37">
        <f>SUMIFS(СВЦЭМ!$D$34:$D$777,СВЦЭМ!$A$34:$A$777,$A100,СВЦЭМ!$B$34:$B$777,E$83)+'СЕТ СН'!$H$11+СВЦЭМ!$D$10+'СЕТ СН'!$H$5-'СЕТ СН'!$H$21</f>
        <v>4625.5783986500001</v>
      </c>
      <c r="F100" s="37">
        <f>SUMIFS(СВЦЭМ!$D$34:$D$777,СВЦЭМ!$A$34:$A$777,$A100,СВЦЭМ!$B$34:$B$777,F$83)+'СЕТ СН'!$H$11+СВЦЭМ!$D$10+'СЕТ СН'!$H$5-'СЕТ СН'!$H$21</f>
        <v>4629.1056362500003</v>
      </c>
      <c r="G100" s="37">
        <f>SUMIFS(СВЦЭМ!$D$34:$D$777,СВЦЭМ!$A$34:$A$777,$A100,СВЦЭМ!$B$34:$B$777,G$83)+'СЕТ СН'!$H$11+СВЦЭМ!$D$10+'СЕТ СН'!$H$5-'СЕТ СН'!$H$21</f>
        <v>4623.5342297300003</v>
      </c>
      <c r="H100" s="37">
        <f>SUMIFS(СВЦЭМ!$D$34:$D$777,СВЦЭМ!$A$34:$A$777,$A100,СВЦЭМ!$B$34:$B$777,H$83)+'СЕТ СН'!$H$11+СВЦЭМ!$D$10+'СЕТ СН'!$H$5-'СЕТ СН'!$H$21</f>
        <v>4596.2569252700005</v>
      </c>
      <c r="I100" s="37">
        <f>SUMIFS(СВЦЭМ!$D$34:$D$777,СВЦЭМ!$A$34:$A$777,$A100,СВЦЭМ!$B$34:$B$777,I$83)+'СЕТ СН'!$H$11+СВЦЭМ!$D$10+'СЕТ СН'!$H$5-'СЕТ СН'!$H$21</f>
        <v>4532.7216899300001</v>
      </c>
      <c r="J100" s="37">
        <f>SUMIFS(СВЦЭМ!$D$34:$D$777,СВЦЭМ!$A$34:$A$777,$A100,СВЦЭМ!$B$34:$B$777,J$83)+'СЕТ СН'!$H$11+СВЦЭМ!$D$10+'СЕТ СН'!$H$5-'СЕТ СН'!$H$21</f>
        <v>4504.2752923600001</v>
      </c>
      <c r="K100" s="37">
        <f>SUMIFS(СВЦЭМ!$D$34:$D$777,СВЦЭМ!$A$34:$A$777,$A100,СВЦЭМ!$B$34:$B$777,K$83)+'СЕТ СН'!$H$11+СВЦЭМ!$D$10+'СЕТ СН'!$H$5-'СЕТ СН'!$H$21</f>
        <v>4458.2974830000003</v>
      </c>
      <c r="L100" s="37">
        <f>SUMIFS(СВЦЭМ!$D$34:$D$777,СВЦЭМ!$A$34:$A$777,$A100,СВЦЭМ!$B$34:$B$777,L$83)+'СЕТ СН'!$H$11+СВЦЭМ!$D$10+'СЕТ СН'!$H$5-'СЕТ СН'!$H$21</f>
        <v>4436.7618597700002</v>
      </c>
      <c r="M100" s="37">
        <f>SUMIFS(СВЦЭМ!$D$34:$D$777,СВЦЭМ!$A$34:$A$777,$A100,СВЦЭМ!$B$34:$B$777,M$83)+'СЕТ СН'!$H$11+СВЦЭМ!$D$10+'СЕТ СН'!$H$5-'СЕТ СН'!$H$21</f>
        <v>4442.1721613500004</v>
      </c>
      <c r="N100" s="37">
        <f>SUMIFS(СВЦЭМ!$D$34:$D$777,СВЦЭМ!$A$34:$A$777,$A100,СВЦЭМ!$B$34:$B$777,N$83)+'СЕТ СН'!$H$11+СВЦЭМ!$D$10+'СЕТ СН'!$H$5-'СЕТ СН'!$H$21</f>
        <v>4446.5661358099997</v>
      </c>
      <c r="O100" s="37">
        <f>SUMIFS(СВЦЭМ!$D$34:$D$777,СВЦЭМ!$A$34:$A$777,$A100,СВЦЭМ!$B$34:$B$777,O$83)+'СЕТ СН'!$H$11+СВЦЭМ!$D$10+'СЕТ СН'!$H$5-'СЕТ СН'!$H$21</f>
        <v>4469.8139924500001</v>
      </c>
      <c r="P100" s="37">
        <f>SUMIFS(СВЦЭМ!$D$34:$D$777,СВЦЭМ!$A$34:$A$777,$A100,СВЦЭМ!$B$34:$B$777,P$83)+'СЕТ СН'!$H$11+СВЦЭМ!$D$10+'СЕТ СН'!$H$5-'СЕТ СН'!$H$21</f>
        <v>4490.3097068500001</v>
      </c>
      <c r="Q100" s="37">
        <f>SUMIFS(СВЦЭМ!$D$34:$D$777,СВЦЭМ!$A$34:$A$777,$A100,СВЦЭМ!$B$34:$B$777,Q$83)+'СЕТ СН'!$H$11+СВЦЭМ!$D$10+'СЕТ СН'!$H$5-'СЕТ СН'!$H$21</f>
        <v>4483.5016814500004</v>
      </c>
      <c r="R100" s="37">
        <f>SUMIFS(СВЦЭМ!$D$34:$D$777,СВЦЭМ!$A$34:$A$777,$A100,СВЦЭМ!$B$34:$B$777,R$83)+'СЕТ СН'!$H$11+СВЦЭМ!$D$10+'СЕТ СН'!$H$5-'СЕТ СН'!$H$21</f>
        <v>4498.1062663399998</v>
      </c>
      <c r="S100" s="37">
        <f>SUMIFS(СВЦЭМ!$D$34:$D$777,СВЦЭМ!$A$34:$A$777,$A100,СВЦЭМ!$B$34:$B$777,S$83)+'СЕТ СН'!$H$11+СВЦЭМ!$D$10+'СЕТ СН'!$H$5-'СЕТ СН'!$H$21</f>
        <v>4492.6048109399999</v>
      </c>
      <c r="T100" s="37">
        <f>SUMIFS(СВЦЭМ!$D$34:$D$777,СВЦЭМ!$A$34:$A$777,$A100,СВЦЭМ!$B$34:$B$777,T$83)+'СЕТ СН'!$H$11+СВЦЭМ!$D$10+'СЕТ СН'!$H$5-'СЕТ СН'!$H$21</f>
        <v>4449.4309801600002</v>
      </c>
      <c r="U100" s="37">
        <f>SUMIFS(СВЦЭМ!$D$34:$D$777,СВЦЭМ!$A$34:$A$777,$A100,СВЦЭМ!$B$34:$B$777,U$83)+'СЕТ СН'!$H$11+СВЦЭМ!$D$10+'СЕТ СН'!$H$5-'СЕТ СН'!$H$21</f>
        <v>4426.0130772500006</v>
      </c>
      <c r="V100" s="37">
        <f>SUMIFS(СВЦЭМ!$D$34:$D$777,СВЦЭМ!$A$34:$A$777,$A100,СВЦЭМ!$B$34:$B$777,V$83)+'СЕТ СН'!$H$11+СВЦЭМ!$D$10+'СЕТ СН'!$H$5-'СЕТ СН'!$H$21</f>
        <v>4442.9703388999997</v>
      </c>
      <c r="W100" s="37">
        <f>SUMIFS(СВЦЭМ!$D$34:$D$777,СВЦЭМ!$A$34:$A$777,$A100,СВЦЭМ!$B$34:$B$777,W$83)+'СЕТ СН'!$H$11+СВЦЭМ!$D$10+'СЕТ СН'!$H$5-'СЕТ СН'!$H$21</f>
        <v>4457.6664389300004</v>
      </c>
      <c r="X100" s="37">
        <f>SUMIFS(СВЦЭМ!$D$34:$D$777,СВЦЭМ!$A$34:$A$777,$A100,СВЦЭМ!$B$34:$B$777,X$83)+'СЕТ СН'!$H$11+СВЦЭМ!$D$10+'СЕТ СН'!$H$5-'СЕТ СН'!$H$21</f>
        <v>4490.5292438300003</v>
      </c>
      <c r="Y100" s="37">
        <f>SUMIFS(СВЦЭМ!$D$34:$D$777,СВЦЭМ!$A$34:$A$777,$A100,СВЦЭМ!$B$34:$B$777,Y$83)+'СЕТ СН'!$H$11+СВЦЭМ!$D$10+'СЕТ СН'!$H$5-'СЕТ СН'!$H$21</f>
        <v>4512.0115192000003</v>
      </c>
    </row>
    <row r="101" spans="1:25" ht="15.75" x14ac:dyDescent="0.2">
      <c r="A101" s="36">
        <f t="shared" si="2"/>
        <v>43149</v>
      </c>
      <c r="B101" s="37">
        <f>SUMIFS(СВЦЭМ!$D$34:$D$777,СВЦЭМ!$A$34:$A$777,$A101,СВЦЭМ!$B$34:$B$777,B$83)+'СЕТ СН'!$H$11+СВЦЭМ!$D$10+'СЕТ СН'!$H$5-'СЕТ СН'!$H$21</f>
        <v>4548.2273874800003</v>
      </c>
      <c r="C101" s="37">
        <f>SUMIFS(СВЦЭМ!$D$34:$D$777,СВЦЭМ!$A$34:$A$777,$A101,СВЦЭМ!$B$34:$B$777,C$83)+'СЕТ СН'!$H$11+СВЦЭМ!$D$10+'СЕТ СН'!$H$5-'СЕТ СН'!$H$21</f>
        <v>4595.9126631899999</v>
      </c>
      <c r="D101" s="37">
        <f>SUMIFS(СВЦЭМ!$D$34:$D$777,СВЦЭМ!$A$34:$A$777,$A101,СВЦЭМ!$B$34:$B$777,D$83)+'СЕТ СН'!$H$11+СВЦЭМ!$D$10+'СЕТ СН'!$H$5-'СЕТ СН'!$H$21</f>
        <v>4639.8808535500002</v>
      </c>
      <c r="E101" s="37">
        <f>SUMIFS(СВЦЭМ!$D$34:$D$777,СВЦЭМ!$A$34:$A$777,$A101,СВЦЭМ!$B$34:$B$777,E$83)+'СЕТ СН'!$H$11+СВЦЭМ!$D$10+'СЕТ СН'!$H$5-'СЕТ СН'!$H$21</f>
        <v>4662.5566267200002</v>
      </c>
      <c r="F101" s="37">
        <f>SUMIFS(СВЦЭМ!$D$34:$D$777,СВЦЭМ!$A$34:$A$777,$A101,СВЦЭМ!$B$34:$B$777,F$83)+'СЕТ СН'!$H$11+СВЦЭМ!$D$10+'СЕТ СН'!$H$5-'СЕТ СН'!$H$21</f>
        <v>4633.6026074500005</v>
      </c>
      <c r="G101" s="37">
        <f>SUMIFS(СВЦЭМ!$D$34:$D$777,СВЦЭМ!$A$34:$A$777,$A101,СВЦЭМ!$B$34:$B$777,G$83)+'СЕТ СН'!$H$11+СВЦЭМ!$D$10+'СЕТ СН'!$H$5-'СЕТ СН'!$H$21</f>
        <v>4604.7909267100003</v>
      </c>
      <c r="H101" s="37">
        <f>SUMIFS(СВЦЭМ!$D$34:$D$777,СВЦЭМ!$A$34:$A$777,$A101,СВЦЭМ!$B$34:$B$777,H$83)+'СЕТ СН'!$H$11+СВЦЭМ!$D$10+'СЕТ СН'!$H$5-'СЕТ СН'!$H$21</f>
        <v>4587.3776973900003</v>
      </c>
      <c r="I101" s="37">
        <f>SUMIFS(СВЦЭМ!$D$34:$D$777,СВЦЭМ!$A$34:$A$777,$A101,СВЦЭМ!$B$34:$B$777,I$83)+'СЕТ СН'!$H$11+СВЦЭМ!$D$10+'СЕТ СН'!$H$5-'СЕТ СН'!$H$21</f>
        <v>4544.8528986700003</v>
      </c>
      <c r="J101" s="37">
        <f>SUMIFS(СВЦЭМ!$D$34:$D$777,СВЦЭМ!$A$34:$A$777,$A101,СВЦЭМ!$B$34:$B$777,J$83)+'СЕТ СН'!$H$11+СВЦЭМ!$D$10+'СЕТ СН'!$H$5-'СЕТ СН'!$H$21</f>
        <v>4541.40315388</v>
      </c>
      <c r="K101" s="37">
        <f>SUMIFS(СВЦЭМ!$D$34:$D$777,СВЦЭМ!$A$34:$A$777,$A101,СВЦЭМ!$B$34:$B$777,K$83)+'СЕТ СН'!$H$11+СВЦЭМ!$D$10+'СЕТ СН'!$H$5-'СЕТ СН'!$H$21</f>
        <v>4519.6637853900002</v>
      </c>
      <c r="L101" s="37">
        <f>SUMIFS(СВЦЭМ!$D$34:$D$777,СВЦЭМ!$A$34:$A$777,$A101,СВЦЭМ!$B$34:$B$777,L$83)+'СЕТ СН'!$H$11+СВЦЭМ!$D$10+'СЕТ СН'!$H$5-'СЕТ СН'!$H$21</f>
        <v>4494.7255027700003</v>
      </c>
      <c r="M101" s="37">
        <f>SUMIFS(СВЦЭМ!$D$34:$D$777,СВЦЭМ!$A$34:$A$777,$A101,СВЦЭМ!$B$34:$B$777,M$83)+'СЕТ СН'!$H$11+СВЦЭМ!$D$10+'СЕТ СН'!$H$5-'СЕТ СН'!$H$21</f>
        <v>4493.4615417699997</v>
      </c>
      <c r="N101" s="37">
        <f>SUMIFS(СВЦЭМ!$D$34:$D$777,СВЦЭМ!$A$34:$A$777,$A101,СВЦЭМ!$B$34:$B$777,N$83)+'СЕТ СН'!$H$11+СВЦЭМ!$D$10+'СЕТ СН'!$H$5-'СЕТ СН'!$H$21</f>
        <v>4499.1659278799998</v>
      </c>
      <c r="O101" s="37">
        <f>SUMIFS(СВЦЭМ!$D$34:$D$777,СВЦЭМ!$A$34:$A$777,$A101,СВЦЭМ!$B$34:$B$777,O$83)+'СЕТ СН'!$H$11+СВЦЭМ!$D$10+'СЕТ СН'!$H$5-'СЕТ СН'!$H$21</f>
        <v>4509.4877001699997</v>
      </c>
      <c r="P101" s="37">
        <f>SUMIFS(СВЦЭМ!$D$34:$D$777,СВЦЭМ!$A$34:$A$777,$A101,СВЦЭМ!$B$34:$B$777,P$83)+'СЕТ СН'!$H$11+СВЦЭМ!$D$10+'СЕТ СН'!$H$5-'СЕТ СН'!$H$21</f>
        <v>4517.61671028</v>
      </c>
      <c r="Q101" s="37">
        <f>SUMIFS(СВЦЭМ!$D$34:$D$777,СВЦЭМ!$A$34:$A$777,$A101,СВЦЭМ!$B$34:$B$777,Q$83)+'СЕТ СН'!$H$11+СВЦЭМ!$D$10+'СЕТ СН'!$H$5-'СЕТ СН'!$H$21</f>
        <v>4517.1303748</v>
      </c>
      <c r="R101" s="37">
        <f>SUMIFS(СВЦЭМ!$D$34:$D$777,СВЦЭМ!$A$34:$A$777,$A101,СВЦЭМ!$B$34:$B$777,R$83)+'СЕТ СН'!$H$11+СВЦЭМ!$D$10+'СЕТ СН'!$H$5-'СЕТ СН'!$H$21</f>
        <v>4520.1793428700003</v>
      </c>
      <c r="S101" s="37">
        <f>SUMIFS(СВЦЭМ!$D$34:$D$777,СВЦЭМ!$A$34:$A$777,$A101,СВЦЭМ!$B$34:$B$777,S$83)+'СЕТ СН'!$H$11+СВЦЭМ!$D$10+'СЕТ СН'!$H$5-'СЕТ СН'!$H$21</f>
        <v>4494.3271759300005</v>
      </c>
      <c r="T101" s="37">
        <f>SUMIFS(СВЦЭМ!$D$34:$D$777,СВЦЭМ!$A$34:$A$777,$A101,СВЦЭМ!$B$34:$B$777,T$83)+'СЕТ СН'!$H$11+СВЦЭМ!$D$10+'СЕТ СН'!$H$5-'СЕТ СН'!$H$21</f>
        <v>4465.1580496300003</v>
      </c>
      <c r="U101" s="37">
        <f>SUMIFS(СВЦЭМ!$D$34:$D$777,СВЦЭМ!$A$34:$A$777,$A101,СВЦЭМ!$B$34:$B$777,U$83)+'СЕТ СН'!$H$11+СВЦЭМ!$D$10+'СЕТ СН'!$H$5-'СЕТ СН'!$H$21</f>
        <v>4434.3684715700001</v>
      </c>
      <c r="V101" s="37">
        <f>SUMIFS(СВЦЭМ!$D$34:$D$777,СВЦЭМ!$A$34:$A$777,$A101,СВЦЭМ!$B$34:$B$777,V$83)+'СЕТ СН'!$H$11+СВЦЭМ!$D$10+'СЕТ СН'!$H$5-'СЕТ СН'!$H$21</f>
        <v>4448.2548006699999</v>
      </c>
      <c r="W101" s="37">
        <f>SUMIFS(СВЦЭМ!$D$34:$D$777,СВЦЭМ!$A$34:$A$777,$A101,СВЦЭМ!$B$34:$B$777,W$83)+'СЕТ СН'!$H$11+СВЦЭМ!$D$10+'СЕТ СН'!$H$5-'СЕТ СН'!$H$21</f>
        <v>4457.4884653899999</v>
      </c>
      <c r="X101" s="37">
        <f>SUMIFS(СВЦЭМ!$D$34:$D$777,СВЦЭМ!$A$34:$A$777,$A101,СВЦЭМ!$B$34:$B$777,X$83)+'СЕТ СН'!$H$11+СВЦЭМ!$D$10+'СЕТ СН'!$H$5-'СЕТ СН'!$H$21</f>
        <v>4485.1935537700001</v>
      </c>
      <c r="Y101" s="37">
        <f>SUMIFS(СВЦЭМ!$D$34:$D$777,СВЦЭМ!$A$34:$A$777,$A101,СВЦЭМ!$B$34:$B$777,Y$83)+'СЕТ СН'!$H$11+СВЦЭМ!$D$10+'СЕТ СН'!$H$5-'СЕТ СН'!$H$21</f>
        <v>4516.7797033799998</v>
      </c>
    </row>
    <row r="102" spans="1:25" ht="15.75" x14ac:dyDescent="0.2">
      <c r="A102" s="36">
        <f t="shared" si="2"/>
        <v>43150</v>
      </c>
      <c r="B102" s="37">
        <f>SUMIFS(СВЦЭМ!$D$34:$D$777,СВЦЭМ!$A$34:$A$777,$A102,СВЦЭМ!$B$34:$B$777,B$83)+'СЕТ СН'!$H$11+СВЦЭМ!$D$10+'СЕТ СН'!$H$5-'СЕТ СН'!$H$21</f>
        <v>4488.0001501799998</v>
      </c>
      <c r="C102" s="37">
        <f>SUMIFS(СВЦЭМ!$D$34:$D$777,СВЦЭМ!$A$34:$A$777,$A102,СВЦЭМ!$B$34:$B$777,C$83)+'СЕТ СН'!$H$11+СВЦЭМ!$D$10+'СЕТ СН'!$H$5-'СЕТ СН'!$H$21</f>
        <v>4517.9398872000002</v>
      </c>
      <c r="D102" s="37">
        <f>SUMIFS(СВЦЭМ!$D$34:$D$777,СВЦЭМ!$A$34:$A$777,$A102,СВЦЭМ!$B$34:$B$777,D$83)+'СЕТ СН'!$H$11+СВЦЭМ!$D$10+'СЕТ СН'!$H$5-'СЕТ СН'!$H$21</f>
        <v>4565.8521152100002</v>
      </c>
      <c r="E102" s="37">
        <f>SUMIFS(СВЦЭМ!$D$34:$D$777,СВЦЭМ!$A$34:$A$777,$A102,СВЦЭМ!$B$34:$B$777,E$83)+'СЕТ СН'!$H$11+СВЦЭМ!$D$10+'СЕТ СН'!$H$5-'СЕТ СН'!$H$21</f>
        <v>4570.3834251600001</v>
      </c>
      <c r="F102" s="37">
        <f>SUMIFS(СВЦЭМ!$D$34:$D$777,СВЦЭМ!$A$34:$A$777,$A102,СВЦЭМ!$B$34:$B$777,F$83)+'СЕТ СН'!$H$11+СВЦЭМ!$D$10+'СЕТ СН'!$H$5-'СЕТ СН'!$H$21</f>
        <v>4571.55413288</v>
      </c>
      <c r="G102" s="37">
        <f>SUMIFS(СВЦЭМ!$D$34:$D$777,СВЦЭМ!$A$34:$A$777,$A102,СВЦЭМ!$B$34:$B$777,G$83)+'СЕТ СН'!$H$11+СВЦЭМ!$D$10+'СЕТ СН'!$H$5-'СЕТ СН'!$H$21</f>
        <v>4564.4211706599999</v>
      </c>
      <c r="H102" s="37">
        <f>SUMIFS(СВЦЭМ!$D$34:$D$777,СВЦЭМ!$A$34:$A$777,$A102,СВЦЭМ!$B$34:$B$777,H$83)+'СЕТ СН'!$H$11+СВЦЭМ!$D$10+'СЕТ СН'!$H$5-'СЕТ СН'!$H$21</f>
        <v>4514.5894233500003</v>
      </c>
      <c r="I102" s="37">
        <f>SUMIFS(СВЦЭМ!$D$34:$D$777,СВЦЭМ!$A$34:$A$777,$A102,СВЦЭМ!$B$34:$B$777,I$83)+'СЕТ СН'!$H$11+СВЦЭМ!$D$10+'СЕТ СН'!$H$5-'СЕТ СН'!$H$21</f>
        <v>4467.4278185900002</v>
      </c>
      <c r="J102" s="37">
        <f>SUMIFS(СВЦЭМ!$D$34:$D$777,СВЦЭМ!$A$34:$A$777,$A102,СВЦЭМ!$B$34:$B$777,J$83)+'СЕТ СН'!$H$11+СВЦЭМ!$D$10+'СЕТ СН'!$H$5-'СЕТ СН'!$H$21</f>
        <v>4490.0662859600006</v>
      </c>
      <c r="K102" s="37">
        <f>SUMIFS(СВЦЭМ!$D$34:$D$777,СВЦЭМ!$A$34:$A$777,$A102,СВЦЭМ!$B$34:$B$777,K$83)+'СЕТ СН'!$H$11+СВЦЭМ!$D$10+'СЕТ СН'!$H$5-'СЕТ СН'!$H$21</f>
        <v>4495.5019128900003</v>
      </c>
      <c r="L102" s="37">
        <f>SUMIFS(СВЦЭМ!$D$34:$D$777,СВЦЭМ!$A$34:$A$777,$A102,СВЦЭМ!$B$34:$B$777,L$83)+'СЕТ СН'!$H$11+СВЦЭМ!$D$10+'СЕТ СН'!$H$5-'СЕТ СН'!$H$21</f>
        <v>4490.3852978700006</v>
      </c>
      <c r="M102" s="37">
        <f>SUMIFS(СВЦЭМ!$D$34:$D$777,СВЦЭМ!$A$34:$A$777,$A102,СВЦЭМ!$B$34:$B$777,M$83)+'СЕТ СН'!$H$11+СВЦЭМ!$D$10+'СЕТ СН'!$H$5-'СЕТ СН'!$H$21</f>
        <v>4500.2693530100005</v>
      </c>
      <c r="N102" s="37">
        <f>SUMIFS(СВЦЭМ!$D$34:$D$777,СВЦЭМ!$A$34:$A$777,$A102,СВЦЭМ!$B$34:$B$777,N$83)+'СЕТ СН'!$H$11+СВЦЭМ!$D$10+'СЕТ СН'!$H$5-'СЕТ СН'!$H$21</f>
        <v>4497.6147467999999</v>
      </c>
      <c r="O102" s="37">
        <f>SUMIFS(СВЦЭМ!$D$34:$D$777,СВЦЭМ!$A$34:$A$777,$A102,СВЦЭМ!$B$34:$B$777,O$83)+'СЕТ СН'!$H$11+СВЦЭМ!$D$10+'СЕТ СН'!$H$5-'СЕТ СН'!$H$21</f>
        <v>4503.5913353599999</v>
      </c>
      <c r="P102" s="37">
        <f>SUMIFS(СВЦЭМ!$D$34:$D$777,СВЦЭМ!$A$34:$A$777,$A102,СВЦЭМ!$B$34:$B$777,P$83)+'СЕТ СН'!$H$11+СВЦЭМ!$D$10+'СЕТ СН'!$H$5-'СЕТ СН'!$H$21</f>
        <v>4525.5007894199998</v>
      </c>
      <c r="Q102" s="37">
        <f>SUMIFS(СВЦЭМ!$D$34:$D$777,СВЦЭМ!$A$34:$A$777,$A102,СВЦЭМ!$B$34:$B$777,Q$83)+'СЕТ СН'!$H$11+СВЦЭМ!$D$10+'СЕТ СН'!$H$5-'СЕТ СН'!$H$21</f>
        <v>4515.3267593500004</v>
      </c>
      <c r="R102" s="37">
        <f>SUMIFS(СВЦЭМ!$D$34:$D$777,СВЦЭМ!$A$34:$A$777,$A102,СВЦЭМ!$B$34:$B$777,R$83)+'СЕТ СН'!$H$11+СВЦЭМ!$D$10+'СЕТ СН'!$H$5-'СЕТ СН'!$H$21</f>
        <v>4512.67860526</v>
      </c>
      <c r="S102" s="37">
        <f>SUMIFS(СВЦЭМ!$D$34:$D$777,СВЦЭМ!$A$34:$A$777,$A102,СВЦЭМ!$B$34:$B$777,S$83)+'СЕТ СН'!$H$11+СВЦЭМ!$D$10+'СЕТ СН'!$H$5-'СЕТ СН'!$H$21</f>
        <v>4505.7143823100005</v>
      </c>
      <c r="T102" s="37">
        <f>SUMIFS(СВЦЭМ!$D$34:$D$777,СВЦЭМ!$A$34:$A$777,$A102,СВЦЭМ!$B$34:$B$777,T$83)+'СЕТ СН'!$H$11+СВЦЭМ!$D$10+'СЕТ СН'!$H$5-'СЕТ СН'!$H$21</f>
        <v>4477.94469183</v>
      </c>
      <c r="U102" s="37">
        <f>SUMIFS(СВЦЭМ!$D$34:$D$777,СВЦЭМ!$A$34:$A$777,$A102,СВЦЭМ!$B$34:$B$777,U$83)+'СЕТ СН'!$H$11+СВЦЭМ!$D$10+'СЕТ СН'!$H$5-'СЕТ СН'!$H$21</f>
        <v>4464.6494902800005</v>
      </c>
      <c r="V102" s="37">
        <f>SUMIFS(СВЦЭМ!$D$34:$D$777,СВЦЭМ!$A$34:$A$777,$A102,СВЦЭМ!$B$34:$B$777,V$83)+'СЕТ СН'!$H$11+СВЦЭМ!$D$10+'СЕТ СН'!$H$5-'СЕТ СН'!$H$21</f>
        <v>4494.4644291000004</v>
      </c>
      <c r="W102" s="37">
        <f>SUMIFS(СВЦЭМ!$D$34:$D$777,СВЦЭМ!$A$34:$A$777,$A102,СВЦЭМ!$B$34:$B$777,W$83)+'СЕТ СН'!$H$11+СВЦЭМ!$D$10+'СЕТ СН'!$H$5-'СЕТ СН'!$H$21</f>
        <v>4497.8883849800004</v>
      </c>
      <c r="X102" s="37">
        <f>SUMIFS(СВЦЭМ!$D$34:$D$777,СВЦЭМ!$A$34:$A$777,$A102,СВЦЭМ!$B$34:$B$777,X$83)+'СЕТ СН'!$H$11+СВЦЭМ!$D$10+'СЕТ СН'!$H$5-'СЕТ СН'!$H$21</f>
        <v>4510.6106136799999</v>
      </c>
      <c r="Y102" s="37">
        <f>SUMIFS(СВЦЭМ!$D$34:$D$777,СВЦЭМ!$A$34:$A$777,$A102,СВЦЭМ!$B$34:$B$777,Y$83)+'СЕТ СН'!$H$11+СВЦЭМ!$D$10+'СЕТ СН'!$H$5-'СЕТ СН'!$H$21</f>
        <v>4539.72511502</v>
      </c>
    </row>
    <row r="103" spans="1:25" ht="15.75" x14ac:dyDescent="0.2">
      <c r="A103" s="36">
        <f t="shared" si="2"/>
        <v>43151</v>
      </c>
      <c r="B103" s="37">
        <f>SUMIFS(СВЦЭМ!$D$34:$D$777,СВЦЭМ!$A$34:$A$777,$A103,СВЦЭМ!$B$34:$B$777,B$83)+'СЕТ СН'!$H$11+СВЦЭМ!$D$10+'СЕТ СН'!$H$5-'СЕТ СН'!$H$21</f>
        <v>4545.63796284</v>
      </c>
      <c r="C103" s="37">
        <f>SUMIFS(СВЦЭМ!$D$34:$D$777,СВЦЭМ!$A$34:$A$777,$A103,СВЦЭМ!$B$34:$B$777,C$83)+'СЕТ СН'!$H$11+СВЦЭМ!$D$10+'СЕТ СН'!$H$5-'СЕТ СН'!$H$21</f>
        <v>4578.2203690000006</v>
      </c>
      <c r="D103" s="37">
        <f>SUMIFS(СВЦЭМ!$D$34:$D$777,СВЦЭМ!$A$34:$A$777,$A103,СВЦЭМ!$B$34:$B$777,D$83)+'СЕТ СН'!$H$11+СВЦЭМ!$D$10+'СЕТ СН'!$H$5-'СЕТ СН'!$H$21</f>
        <v>4628.0855806999998</v>
      </c>
      <c r="E103" s="37">
        <f>SUMIFS(СВЦЭМ!$D$34:$D$777,СВЦЭМ!$A$34:$A$777,$A103,СВЦЭМ!$B$34:$B$777,E$83)+'СЕТ СН'!$H$11+СВЦЭМ!$D$10+'СЕТ СН'!$H$5-'СЕТ СН'!$H$21</f>
        <v>4639.4203978599999</v>
      </c>
      <c r="F103" s="37">
        <f>SUMIFS(СВЦЭМ!$D$34:$D$777,СВЦЭМ!$A$34:$A$777,$A103,СВЦЭМ!$B$34:$B$777,F$83)+'СЕТ СН'!$H$11+СВЦЭМ!$D$10+'СЕТ СН'!$H$5-'СЕТ СН'!$H$21</f>
        <v>4639.80991954</v>
      </c>
      <c r="G103" s="37">
        <f>SUMIFS(СВЦЭМ!$D$34:$D$777,СВЦЭМ!$A$34:$A$777,$A103,СВЦЭМ!$B$34:$B$777,G$83)+'СЕТ СН'!$H$11+СВЦЭМ!$D$10+'СЕТ СН'!$H$5-'СЕТ СН'!$H$21</f>
        <v>4632.0536909399998</v>
      </c>
      <c r="H103" s="37">
        <f>SUMIFS(СВЦЭМ!$D$34:$D$777,СВЦЭМ!$A$34:$A$777,$A103,СВЦЭМ!$B$34:$B$777,H$83)+'СЕТ СН'!$H$11+СВЦЭМ!$D$10+'СЕТ СН'!$H$5-'СЕТ СН'!$H$21</f>
        <v>4579.36257897</v>
      </c>
      <c r="I103" s="37">
        <f>SUMIFS(СВЦЭМ!$D$34:$D$777,СВЦЭМ!$A$34:$A$777,$A103,СВЦЭМ!$B$34:$B$777,I$83)+'СЕТ СН'!$H$11+СВЦЭМ!$D$10+'СЕТ СН'!$H$5-'СЕТ СН'!$H$21</f>
        <v>4502.64793147</v>
      </c>
      <c r="J103" s="37">
        <f>SUMIFS(СВЦЭМ!$D$34:$D$777,СВЦЭМ!$A$34:$A$777,$A103,СВЦЭМ!$B$34:$B$777,J$83)+'СЕТ СН'!$H$11+СВЦЭМ!$D$10+'СЕТ СН'!$H$5-'СЕТ СН'!$H$21</f>
        <v>4518.2717180999998</v>
      </c>
      <c r="K103" s="37">
        <f>SUMIFS(СВЦЭМ!$D$34:$D$777,СВЦЭМ!$A$34:$A$777,$A103,СВЦЭМ!$B$34:$B$777,K$83)+'СЕТ СН'!$H$11+СВЦЭМ!$D$10+'СЕТ СН'!$H$5-'СЕТ СН'!$H$21</f>
        <v>4503.15006902</v>
      </c>
      <c r="L103" s="37">
        <f>SUMIFS(СВЦЭМ!$D$34:$D$777,СВЦЭМ!$A$34:$A$777,$A103,СВЦЭМ!$B$34:$B$777,L$83)+'СЕТ СН'!$H$11+СВЦЭМ!$D$10+'СЕТ СН'!$H$5-'СЕТ СН'!$H$21</f>
        <v>4497.75295431</v>
      </c>
      <c r="M103" s="37">
        <f>SUMIFS(СВЦЭМ!$D$34:$D$777,СВЦЭМ!$A$34:$A$777,$A103,СВЦЭМ!$B$34:$B$777,M$83)+'СЕТ СН'!$H$11+СВЦЭМ!$D$10+'СЕТ СН'!$H$5-'СЕТ СН'!$H$21</f>
        <v>4509.9828250600003</v>
      </c>
      <c r="N103" s="37">
        <f>SUMIFS(СВЦЭМ!$D$34:$D$777,СВЦЭМ!$A$34:$A$777,$A103,СВЦЭМ!$B$34:$B$777,N$83)+'СЕТ СН'!$H$11+СВЦЭМ!$D$10+'СЕТ СН'!$H$5-'СЕТ СН'!$H$21</f>
        <v>4508.9459899100002</v>
      </c>
      <c r="O103" s="37">
        <f>SUMIFS(СВЦЭМ!$D$34:$D$777,СВЦЭМ!$A$34:$A$777,$A103,СВЦЭМ!$B$34:$B$777,O$83)+'СЕТ СН'!$H$11+СВЦЭМ!$D$10+'СЕТ СН'!$H$5-'СЕТ СН'!$H$21</f>
        <v>4514.8134289099999</v>
      </c>
      <c r="P103" s="37">
        <f>SUMIFS(СВЦЭМ!$D$34:$D$777,СВЦЭМ!$A$34:$A$777,$A103,СВЦЭМ!$B$34:$B$777,P$83)+'СЕТ СН'!$H$11+СВЦЭМ!$D$10+'СЕТ СН'!$H$5-'СЕТ СН'!$H$21</f>
        <v>4529.2929324900006</v>
      </c>
      <c r="Q103" s="37">
        <f>SUMIFS(СВЦЭМ!$D$34:$D$777,СВЦЭМ!$A$34:$A$777,$A103,СВЦЭМ!$B$34:$B$777,Q$83)+'СЕТ СН'!$H$11+СВЦЭМ!$D$10+'СЕТ СН'!$H$5-'СЕТ СН'!$H$21</f>
        <v>4530.6538161099998</v>
      </c>
      <c r="R103" s="37">
        <f>SUMIFS(СВЦЭМ!$D$34:$D$777,СВЦЭМ!$A$34:$A$777,$A103,СВЦЭМ!$B$34:$B$777,R$83)+'СЕТ СН'!$H$11+СВЦЭМ!$D$10+'СЕТ СН'!$H$5-'СЕТ СН'!$H$21</f>
        <v>4544.0038002400006</v>
      </c>
      <c r="S103" s="37">
        <f>SUMIFS(СВЦЭМ!$D$34:$D$777,СВЦЭМ!$A$34:$A$777,$A103,СВЦЭМ!$B$34:$B$777,S$83)+'СЕТ СН'!$H$11+СВЦЭМ!$D$10+'СЕТ СН'!$H$5-'СЕТ СН'!$H$21</f>
        <v>4532.5005022599998</v>
      </c>
      <c r="T103" s="37">
        <f>SUMIFS(СВЦЭМ!$D$34:$D$777,СВЦЭМ!$A$34:$A$777,$A103,СВЦЭМ!$B$34:$B$777,T$83)+'СЕТ СН'!$H$11+СВЦЭМ!$D$10+'СЕТ СН'!$H$5-'СЕТ СН'!$H$21</f>
        <v>4509.11377713</v>
      </c>
      <c r="U103" s="37">
        <f>SUMIFS(СВЦЭМ!$D$34:$D$777,СВЦЭМ!$A$34:$A$777,$A103,СВЦЭМ!$B$34:$B$777,U$83)+'СЕТ СН'!$H$11+СВЦЭМ!$D$10+'СЕТ СН'!$H$5-'СЕТ СН'!$H$21</f>
        <v>4503.7789208499998</v>
      </c>
      <c r="V103" s="37">
        <f>SUMIFS(СВЦЭМ!$D$34:$D$777,СВЦЭМ!$A$34:$A$777,$A103,СВЦЭМ!$B$34:$B$777,V$83)+'СЕТ СН'!$H$11+СВЦЭМ!$D$10+'СЕТ СН'!$H$5-'СЕТ СН'!$H$21</f>
        <v>4461.4512734700002</v>
      </c>
      <c r="W103" s="37">
        <f>SUMIFS(СВЦЭМ!$D$34:$D$777,СВЦЭМ!$A$34:$A$777,$A103,СВЦЭМ!$B$34:$B$777,W$83)+'СЕТ СН'!$H$11+СВЦЭМ!$D$10+'СЕТ СН'!$H$5-'СЕТ СН'!$H$21</f>
        <v>4473.1661430900003</v>
      </c>
      <c r="X103" s="37">
        <f>SUMIFS(СВЦЭМ!$D$34:$D$777,СВЦЭМ!$A$34:$A$777,$A103,СВЦЭМ!$B$34:$B$777,X$83)+'СЕТ СН'!$H$11+СВЦЭМ!$D$10+'СЕТ СН'!$H$5-'СЕТ СН'!$H$21</f>
        <v>4503.15580804</v>
      </c>
      <c r="Y103" s="37">
        <f>SUMIFS(СВЦЭМ!$D$34:$D$777,СВЦЭМ!$A$34:$A$777,$A103,СВЦЭМ!$B$34:$B$777,Y$83)+'СЕТ СН'!$H$11+СВЦЭМ!$D$10+'СЕТ СН'!$H$5-'СЕТ СН'!$H$21</f>
        <v>4536.5302135900001</v>
      </c>
    </row>
    <row r="104" spans="1:25" ht="15.75" x14ac:dyDescent="0.2">
      <c r="A104" s="36">
        <f t="shared" si="2"/>
        <v>43152</v>
      </c>
      <c r="B104" s="37">
        <f>SUMIFS(СВЦЭМ!$D$34:$D$777,СВЦЭМ!$A$34:$A$777,$A104,СВЦЭМ!$B$34:$B$777,B$83)+'СЕТ СН'!$H$11+СВЦЭМ!$D$10+'СЕТ СН'!$H$5-'СЕТ СН'!$H$21</f>
        <v>4537.4685352699998</v>
      </c>
      <c r="C104" s="37">
        <f>SUMIFS(СВЦЭМ!$D$34:$D$777,СВЦЭМ!$A$34:$A$777,$A104,СВЦЭМ!$B$34:$B$777,C$83)+'СЕТ СН'!$H$11+СВЦЭМ!$D$10+'СЕТ СН'!$H$5-'СЕТ СН'!$H$21</f>
        <v>4569.21973841</v>
      </c>
      <c r="D104" s="37">
        <f>SUMIFS(СВЦЭМ!$D$34:$D$777,СВЦЭМ!$A$34:$A$777,$A104,СВЦЭМ!$B$34:$B$777,D$83)+'СЕТ СН'!$H$11+СВЦЭМ!$D$10+'СЕТ СН'!$H$5-'СЕТ СН'!$H$21</f>
        <v>4645.0953274100002</v>
      </c>
      <c r="E104" s="37">
        <f>SUMIFS(СВЦЭМ!$D$34:$D$777,СВЦЭМ!$A$34:$A$777,$A104,СВЦЭМ!$B$34:$B$777,E$83)+'СЕТ СН'!$H$11+СВЦЭМ!$D$10+'СЕТ СН'!$H$5-'СЕТ СН'!$H$21</f>
        <v>4666.9204888100003</v>
      </c>
      <c r="F104" s="37">
        <f>SUMIFS(СВЦЭМ!$D$34:$D$777,СВЦЭМ!$A$34:$A$777,$A104,СВЦЭМ!$B$34:$B$777,F$83)+'СЕТ СН'!$H$11+СВЦЭМ!$D$10+'СЕТ СН'!$H$5-'СЕТ СН'!$H$21</f>
        <v>4667.2335201799997</v>
      </c>
      <c r="G104" s="37">
        <f>SUMIFS(СВЦЭМ!$D$34:$D$777,СВЦЭМ!$A$34:$A$777,$A104,СВЦЭМ!$B$34:$B$777,G$83)+'СЕТ СН'!$H$11+СВЦЭМ!$D$10+'СЕТ СН'!$H$5-'СЕТ СН'!$H$21</f>
        <v>4656.9902330200002</v>
      </c>
      <c r="H104" s="37">
        <f>SUMIFS(СВЦЭМ!$D$34:$D$777,СВЦЭМ!$A$34:$A$777,$A104,СВЦЭМ!$B$34:$B$777,H$83)+'СЕТ СН'!$H$11+СВЦЭМ!$D$10+'СЕТ СН'!$H$5-'СЕТ СН'!$H$21</f>
        <v>4598.3011073300004</v>
      </c>
      <c r="I104" s="37">
        <f>SUMIFS(СВЦЭМ!$D$34:$D$777,СВЦЭМ!$A$34:$A$777,$A104,СВЦЭМ!$B$34:$B$777,I$83)+'СЕТ СН'!$H$11+СВЦЭМ!$D$10+'СЕТ СН'!$H$5-'СЕТ СН'!$H$21</f>
        <v>4527.1044784800006</v>
      </c>
      <c r="J104" s="37">
        <f>SUMIFS(СВЦЭМ!$D$34:$D$777,СВЦЭМ!$A$34:$A$777,$A104,СВЦЭМ!$B$34:$B$777,J$83)+'СЕТ СН'!$H$11+СВЦЭМ!$D$10+'СЕТ СН'!$H$5-'СЕТ СН'!$H$21</f>
        <v>4533.1692859900004</v>
      </c>
      <c r="K104" s="37">
        <f>SUMIFS(СВЦЭМ!$D$34:$D$777,СВЦЭМ!$A$34:$A$777,$A104,СВЦЭМ!$B$34:$B$777,K$83)+'СЕТ СН'!$H$11+СВЦЭМ!$D$10+'СЕТ СН'!$H$5-'СЕТ СН'!$H$21</f>
        <v>4500.4556307299999</v>
      </c>
      <c r="L104" s="37">
        <f>SUMIFS(СВЦЭМ!$D$34:$D$777,СВЦЭМ!$A$34:$A$777,$A104,СВЦЭМ!$B$34:$B$777,L$83)+'СЕТ СН'!$H$11+СВЦЭМ!$D$10+'СЕТ СН'!$H$5-'СЕТ СН'!$H$21</f>
        <v>4493.3098471900003</v>
      </c>
      <c r="M104" s="37">
        <f>SUMIFS(СВЦЭМ!$D$34:$D$777,СВЦЭМ!$A$34:$A$777,$A104,СВЦЭМ!$B$34:$B$777,M$83)+'СЕТ СН'!$H$11+СВЦЭМ!$D$10+'СЕТ СН'!$H$5-'СЕТ СН'!$H$21</f>
        <v>4505.8801697400004</v>
      </c>
      <c r="N104" s="37">
        <f>SUMIFS(СВЦЭМ!$D$34:$D$777,СВЦЭМ!$A$34:$A$777,$A104,СВЦЭМ!$B$34:$B$777,N$83)+'СЕТ СН'!$H$11+СВЦЭМ!$D$10+'СЕТ СН'!$H$5-'СЕТ СН'!$H$21</f>
        <v>4493.8893246200005</v>
      </c>
      <c r="O104" s="37">
        <f>SUMIFS(СВЦЭМ!$D$34:$D$777,СВЦЭМ!$A$34:$A$777,$A104,СВЦЭМ!$B$34:$B$777,O$83)+'СЕТ СН'!$H$11+СВЦЭМ!$D$10+'СЕТ СН'!$H$5-'СЕТ СН'!$H$21</f>
        <v>4492.5769018700003</v>
      </c>
      <c r="P104" s="37">
        <f>SUMIFS(СВЦЭМ!$D$34:$D$777,СВЦЭМ!$A$34:$A$777,$A104,СВЦЭМ!$B$34:$B$777,P$83)+'СЕТ СН'!$H$11+СВЦЭМ!$D$10+'СЕТ СН'!$H$5-'СЕТ СН'!$H$21</f>
        <v>4507.5146708399998</v>
      </c>
      <c r="Q104" s="37">
        <f>SUMIFS(СВЦЭМ!$D$34:$D$777,СВЦЭМ!$A$34:$A$777,$A104,СВЦЭМ!$B$34:$B$777,Q$83)+'СЕТ СН'!$H$11+СВЦЭМ!$D$10+'СЕТ СН'!$H$5-'СЕТ СН'!$H$21</f>
        <v>4516.4874210400003</v>
      </c>
      <c r="R104" s="37">
        <f>SUMIFS(СВЦЭМ!$D$34:$D$777,СВЦЭМ!$A$34:$A$777,$A104,СВЦЭМ!$B$34:$B$777,R$83)+'СЕТ СН'!$H$11+СВЦЭМ!$D$10+'СЕТ СН'!$H$5-'СЕТ СН'!$H$21</f>
        <v>4518.44656442</v>
      </c>
      <c r="S104" s="37">
        <f>SUMIFS(СВЦЭМ!$D$34:$D$777,СВЦЭМ!$A$34:$A$777,$A104,СВЦЭМ!$B$34:$B$777,S$83)+'СЕТ СН'!$H$11+СВЦЭМ!$D$10+'СЕТ СН'!$H$5-'СЕТ СН'!$H$21</f>
        <v>4513.3493639899998</v>
      </c>
      <c r="T104" s="37">
        <f>SUMIFS(СВЦЭМ!$D$34:$D$777,СВЦЭМ!$A$34:$A$777,$A104,СВЦЭМ!$B$34:$B$777,T$83)+'СЕТ СН'!$H$11+СВЦЭМ!$D$10+'СЕТ СН'!$H$5-'СЕТ СН'!$H$21</f>
        <v>4481.5629715200002</v>
      </c>
      <c r="U104" s="37">
        <f>SUMIFS(СВЦЭМ!$D$34:$D$777,СВЦЭМ!$A$34:$A$777,$A104,СВЦЭМ!$B$34:$B$777,U$83)+'СЕТ СН'!$H$11+СВЦЭМ!$D$10+'СЕТ СН'!$H$5-'СЕТ СН'!$H$21</f>
        <v>4441.7414090800003</v>
      </c>
      <c r="V104" s="37">
        <f>SUMIFS(СВЦЭМ!$D$34:$D$777,СВЦЭМ!$A$34:$A$777,$A104,СВЦЭМ!$B$34:$B$777,V$83)+'СЕТ СН'!$H$11+СВЦЭМ!$D$10+'СЕТ СН'!$H$5-'СЕТ СН'!$H$21</f>
        <v>4449.8163553300001</v>
      </c>
      <c r="W104" s="37">
        <f>SUMIFS(СВЦЭМ!$D$34:$D$777,СВЦЭМ!$A$34:$A$777,$A104,СВЦЭМ!$B$34:$B$777,W$83)+'СЕТ СН'!$H$11+СВЦЭМ!$D$10+'СЕТ СН'!$H$5-'СЕТ СН'!$H$21</f>
        <v>4465.9945528500002</v>
      </c>
      <c r="X104" s="37">
        <f>SUMIFS(СВЦЭМ!$D$34:$D$777,СВЦЭМ!$A$34:$A$777,$A104,СВЦЭМ!$B$34:$B$777,X$83)+'СЕТ СН'!$H$11+СВЦЭМ!$D$10+'СЕТ СН'!$H$5-'СЕТ СН'!$H$21</f>
        <v>4492.4407794099998</v>
      </c>
      <c r="Y104" s="37">
        <f>SUMIFS(СВЦЭМ!$D$34:$D$777,СВЦЭМ!$A$34:$A$777,$A104,СВЦЭМ!$B$34:$B$777,Y$83)+'СЕТ СН'!$H$11+СВЦЭМ!$D$10+'СЕТ СН'!$H$5-'СЕТ СН'!$H$21</f>
        <v>4518.8766051900002</v>
      </c>
    </row>
    <row r="105" spans="1:25" ht="15.75" x14ac:dyDescent="0.2">
      <c r="A105" s="36">
        <f t="shared" si="2"/>
        <v>43153</v>
      </c>
      <c r="B105" s="37">
        <f>SUMIFS(СВЦЭМ!$D$34:$D$777,СВЦЭМ!$A$34:$A$777,$A105,СВЦЭМ!$B$34:$B$777,B$83)+'СЕТ СН'!$H$11+СВЦЭМ!$D$10+'СЕТ СН'!$H$5-'СЕТ СН'!$H$21</f>
        <v>4578.4903835800005</v>
      </c>
      <c r="C105" s="37">
        <f>SUMIFS(СВЦЭМ!$D$34:$D$777,СВЦЭМ!$A$34:$A$777,$A105,СВЦЭМ!$B$34:$B$777,C$83)+'СЕТ СН'!$H$11+СВЦЭМ!$D$10+'СЕТ СН'!$H$5-'СЕТ СН'!$H$21</f>
        <v>4572.7069653899998</v>
      </c>
      <c r="D105" s="37">
        <f>SUMIFS(СВЦЭМ!$D$34:$D$777,СВЦЭМ!$A$34:$A$777,$A105,СВЦЭМ!$B$34:$B$777,D$83)+'СЕТ СН'!$H$11+СВЦЭМ!$D$10+'СЕТ СН'!$H$5-'СЕТ СН'!$H$21</f>
        <v>4625.2575900600004</v>
      </c>
      <c r="E105" s="37">
        <f>SUMIFS(СВЦЭМ!$D$34:$D$777,СВЦЭМ!$A$34:$A$777,$A105,СВЦЭМ!$B$34:$B$777,E$83)+'СЕТ СН'!$H$11+СВЦЭМ!$D$10+'СЕТ СН'!$H$5-'СЕТ СН'!$H$21</f>
        <v>4636.3358510099997</v>
      </c>
      <c r="F105" s="37">
        <f>SUMIFS(СВЦЭМ!$D$34:$D$777,СВЦЭМ!$A$34:$A$777,$A105,СВЦЭМ!$B$34:$B$777,F$83)+'СЕТ СН'!$H$11+СВЦЭМ!$D$10+'СЕТ СН'!$H$5-'СЕТ СН'!$H$21</f>
        <v>4640.2122370200004</v>
      </c>
      <c r="G105" s="37">
        <f>SUMIFS(СВЦЭМ!$D$34:$D$777,СВЦЭМ!$A$34:$A$777,$A105,СВЦЭМ!$B$34:$B$777,G$83)+'СЕТ СН'!$H$11+СВЦЭМ!$D$10+'СЕТ СН'!$H$5-'СЕТ СН'!$H$21</f>
        <v>4623.5052968700002</v>
      </c>
      <c r="H105" s="37">
        <f>SUMIFS(СВЦЭМ!$D$34:$D$777,СВЦЭМ!$A$34:$A$777,$A105,СВЦЭМ!$B$34:$B$777,H$83)+'СЕТ СН'!$H$11+СВЦЭМ!$D$10+'СЕТ СН'!$H$5-'СЕТ СН'!$H$21</f>
        <v>4571.1668338600002</v>
      </c>
      <c r="I105" s="37">
        <f>SUMIFS(СВЦЭМ!$D$34:$D$777,СВЦЭМ!$A$34:$A$777,$A105,СВЦЭМ!$B$34:$B$777,I$83)+'СЕТ СН'!$H$11+СВЦЭМ!$D$10+'СЕТ СН'!$H$5-'СЕТ СН'!$H$21</f>
        <v>4490.1876147499997</v>
      </c>
      <c r="J105" s="37">
        <f>SUMIFS(СВЦЭМ!$D$34:$D$777,СВЦЭМ!$A$34:$A$777,$A105,СВЦЭМ!$B$34:$B$777,J$83)+'СЕТ СН'!$H$11+СВЦЭМ!$D$10+'СЕТ СН'!$H$5-'СЕТ СН'!$H$21</f>
        <v>4481.75982415</v>
      </c>
      <c r="K105" s="37">
        <f>SUMIFS(СВЦЭМ!$D$34:$D$777,СВЦЭМ!$A$34:$A$777,$A105,СВЦЭМ!$B$34:$B$777,K$83)+'СЕТ СН'!$H$11+СВЦЭМ!$D$10+'СЕТ СН'!$H$5-'СЕТ СН'!$H$21</f>
        <v>4453.3341058300002</v>
      </c>
      <c r="L105" s="37">
        <f>SUMIFS(СВЦЭМ!$D$34:$D$777,СВЦЭМ!$A$34:$A$777,$A105,СВЦЭМ!$B$34:$B$777,L$83)+'СЕТ СН'!$H$11+СВЦЭМ!$D$10+'СЕТ СН'!$H$5-'СЕТ СН'!$H$21</f>
        <v>4454.2839680300003</v>
      </c>
      <c r="M105" s="37">
        <f>SUMIFS(СВЦЭМ!$D$34:$D$777,СВЦЭМ!$A$34:$A$777,$A105,СВЦЭМ!$B$34:$B$777,M$83)+'СЕТ СН'!$H$11+СВЦЭМ!$D$10+'СЕТ СН'!$H$5-'СЕТ СН'!$H$21</f>
        <v>4471.1452295300005</v>
      </c>
      <c r="N105" s="37">
        <f>SUMIFS(СВЦЭМ!$D$34:$D$777,СВЦЭМ!$A$34:$A$777,$A105,СВЦЭМ!$B$34:$B$777,N$83)+'СЕТ СН'!$H$11+СВЦЭМ!$D$10+'СЕТ СН'!$H$5-'СЕТ СН'!$H$21</f>
        <v>4485.3386717200001</v>
      </c>
      <c r="O105" s="37">
        <f>SUMIFS(СВЦЭМ!$D$34:$D$777,СВЦЭМ!$A$34:$A$777,$A105,СВЦЭМ!$B$34:$B$777,O$83)+'СЕТ СН'!$H$11+СВЦЭМ!$D$10+'СЕТ СН'!$H$5-'СЕТ СН'!$H$21</f>
        <v>4490.9987367800004</v>
      </c>
      <c r="P105" s="37">
        <f>SUMIFS(СВЦЭМ!$D$34:$D$777,СВЦЭМ!$A$34:$A$777,$A105,СВЦЭМ!$B$34:$B$777,P$83)+'СЕТ СН'!$H$11+СВЦЭМ!$D$10+'СЕТ СН'!$H$5-'СЕТ СН'!$H$21</f>
        <v>4508.24371548</v>
      </c>
      <c r="Q105" s="37">
        <f>SUMIFS(СВЦЭМ!$D$34:$D$777,СВЦЭМ!$A$34:$A$777,$A105,СВЦЭМ!$B$34:$B$777,Q$83)+'СЕТ СН'!$H$11+СВЦЭМ!$D$10+'СЕТ СН'!$H$5-'СЕТ СН'!$H$21</f>
        <v>4525.4723352500005</v>
      </c>
      <c r="R105" s="37">
        <f>SUMIFS(СВЦЭМ!$D$34:$D$777,СВЦЭМ!$A$34:$A$777,$A105,СВЦЭМ!$B$34:$B$777,R$83)+'СЕТ СН'!$H$11+СВЦЭМ!$D$10+'СЕТ СН'!$H$5-'СЕТ СН'!$H$21</f>
        <v>4536.5545931400002</v>
      </c>
      <c r="S105" s="37">
        <f>SUMIFS(СВЦЭМ!$D$34:$D$777,СВЦЭМ!$A$34:$A$777,$A105,СВЦЭМ!$B$34:$B$777,S$83)+'СЕТ СН'!$H$11+СВЦЭМ!$D$10+'СЕТ СН'!$H$5-'СЕТ СН'!$H$21</f>
        <v>4531.3033432100001</v>
      </c>
      <c r="T105" s="37">
        <f>SUMIFS(СВЦЭМ!$D$34:$D$777,СВЦЭМ!$A$34:$A$777,$A105,СВЦЭМ!$B$34:$B$777,T$83)+'СЕТ СН'!$H$11+СВЦЭМ!$D$10+'СЕТ СН'!$H$5-'СЕТ СН'!$H$21</f>
        <v>4494.0808862000004</v>
      </c>
      <c r="U105" s="37">
        <f>SUMIFS(СВЦЭМ!$D$34:$D$777,СВЦЭМ!$A$34:$A$777,$A105,СВЦЭМ!$B$34:$B$777,U$83)+'СЕТ СН'!$H$11+СВЦЭМ!$D$10+'СЕТ СН'!$H$5-'СЕТ СН'!$H$21</f>
        <v>4463.2721074800002</v>
      </c>
      <c r="V105" s="37">
        <f>SUMIFS(СВЦЭМ!$D$34:$D$777,СВЦЭМ!$A$34:$A$777,$A105,СВЦЭМ!$B$34:$B$777,V$83)+'СЕТ СН'!$H$11+СВЦЭМ!$D$10+'СЕТ СН'!$H$5-'СЕТ СН'!$H$21</f>
        <v>4477.0775165499999</v>
      </c>
      <c r="W105" s="37">
        <f>SUMIFS(СВЦЭМ!$D$34:$D$777,СВЦЭМ!$A$34:$A$777,$A105,СВЦЭМ!$B$34:$B$777,W$83)+'СЕТ СН'!$H$11+СВЦЭМ!$D$10+'СЕТ СН'!$H$5-'СЕТ СН'!$H$21</f>
        <v>4485.7826873700005</v>
      </c>
      <c r="X105" s="37">
        <f>SUMIFS(СВЦЭМ!$D$34:$D$777,СВЦЭМ!$A$34:$A$777,$A105,СВЦЭМ!$B$34:$B$777,X$83)+'СЕТ СН'!$H$11+СВЦЭМ!$D$10+'СЕТ СН'!$H$5-'СЕТ СН'!$H$21</f>
        <v>4510.04775574</v>
      </c>
      <c r="Y105" s="37">
        <f>SUMIFS(СВЦЭМ!$D$34:$D$777,СВЦЭМ!$A$34:$A$777,$A105,СВЦЭМ!$B$34:$B$777,Y$83)+'СЕТ СН'!$H$11+СВЦЭМ!$D$10+'СЕТ СН'!$H$5-'СЕТ СН'!$H$21</f>
        <v>4551.0856373799998</v>
      </c>
    </row>
    <row r="106" spans="1:25" ht="15.75" x14ac:dyDescent="0.2">
      <c r="A106" s="36">
        <f t="shared" si="2"/>
        <v>43154</v>
      </c>
      <c r="B106" s="37">
        <f>SUMIFS(СВЦЭМ!$D$34:$D$777,СВЦЭМ!$A$34:$A$777,$A106,СВЦЭМ!$B$34:$B$777,B$83)+'СЕТ СН'!$H$11+СВЦЭМ!$D$10+'СЕТ СН'!$H$5-'СЕТ СН'!$H$21</f>
        <v>4559.6502322100005</v>
      </c>
      <c r="C106" s="37">
        <f>SUMIFS(СВЦЭМ!$D$34:$D$777,СВЦЭМ!$A$34:$A$777,$A106,СВЦЭМ!$B$34:$B$777,C$83)+'СЕТ СН'!$H$11+СВЦЭМ!$D$10+'СЕТ СН'!$H$5-'СЕТ СН'!$H$21</f>
        <v>4597.16806</v>
      </c>
      <c r="D106" s="37">
        <f>SUMIFS(СВЦЭМ!$D$34:$D$777,СВЦЭМ!$A$34:$A$777,$A106,СВЦЭМ!$B$34:$B$777,D$83)+'СЕТ СН'!$H$11+СВЦЭМ!$D$10+'СЕТ СН'!$H$5-'СЕТ СН'!$H$21</f>
        <v>4634.3434722800002</v>
      </c>
      <c r="E106" s="37">
        <f>SUMIFS(СВЦЭМ!$D$34:$D$777,СВЦЭМ!$A$34:$A$777,$A106,СВЦЭМ!$B$34:$B$777,E$83)+'СЕТ СН'!$H$11+СВЦЭМ!$D$10+'СЕТ СН'!$H$5-'СЕТ СН'!$H$21</f>
        <v>4635.5727200600004</v>
      </c>
      <c r="F106" s="37">
        <f>SUMIFS(СВЦЭМ!$D$34:$D$777,СВЦЭМ!$A$34:$A$777,$A106,СВЦЭМ!$B$34:$B$777,F$83)+'СЕТ СН'!$H$11+СВЦЭМ!$D$10+'СЕТ СН'!$H$5-'СЕТ СН'!$H$21</f>
        <v>4630.2064392800003</v>
      </c>
      <c r="G106" s="37">
        <f>SUMIFS(СВЦЭМ!$D$34:$D$777,СВЦЭМ!$A$34:$A$777,$A106,СВЦЭМ!$B$34:$B$777,G$83)+'СЕТ СН'!$H$11+СВЦЭМ!$D$10+'СЕТ СН'!$H$5-'СЕТ СН'!$H$21</f>
        <v>4619.35855644</v>
      </c>
      <c r="H106" s="37">
        <f>SUMIFS(СВЦЭМ!$D$34:$D$777,СВЦЭМ!$A$34:$A$777,$A106,СВЦЭМ!$B$34:$B$777,H$83)+'СЕТ СН'!$H$11+СВЦЭМ!$D$10+'СЕТ СН'!$H$5-'СЕТ СН'!$H$21</f>
        <v>4600.3201445000004</v>
      </c>
      <c r="I106" s="37">
        <f>SUMIFS(СВЦЭМ!$D$34:$D$777,СВЦЭМ!$A$34:$A$777,$A106,СВЦЭМ!$B$34:$B$777,I$83)+'СЕТ СН'!$H$11+СВЦЭМ!$D$10+'СЕТ СН'!$H$5-'СЕТ СН'!$H$21</f>
        <v>4533.2051023900003</v>
      </c>
      <c r="J106" s="37">
        <f>SUMIFS(СВЦЭМ!$D$34:$D$777,СВЦЭМ!$A$34:$A$777,$A106,СВЦЭМ!$B$34:$B$777,J$83)+'СЕТ СН'!$H$11+СВЦЭМ!$D$10+'СЕТ СН'!$H$5-'СЕТ СН'!$H$21</f>
        <v>4491.5258922200001</v>
      </c>
      <c r="K106" s="37">
        <f>SUMIFS(СВЦЭМ!$D$34:$D$777,СВЦЭМ!$A$34:$A$777,$A106,СВЦЭМ!$B$34:$B$777,K$83)+'СЕТ СН'!$H$11+СВЦЭМ!$D$10+'СЕТ СН'!$H$5-'СЕТ СН'!$H$21</f>
        <v>4451.46321025</v>
      </c>
      <c r="L106" s="37">
        <f>SUMIFS(СВЦЭМ!$D$34:$D$777,СВЦЭМ!$A$34:$A$777,$A106,СВЦЭМ!$B$34:$B$777,L$83)+'СЕТ СН'!$H$11+СВЦЭМ!$D$10+'СЕТ СН'!$H$5-'СЕТ СН'!$H$21</f>
        <v>4433.0759971699999</v>
      </c>
      <c r="M106" s="37">
        <f>SUMIFS(СВЦЭМ!$D$34:$D$777,СВЦЭМ!$A$34:$A$777,$A106,СВЦЭМ!$B$34:$B$777,M$83)+'СЕТ СН'!$H$11+СВЦЭМ!$D$10+'СЕТ СН'!$H$5-'СЕТ СН'!$H$21</f>
        <v>4442.4379605100003</v>
      </c>
      <c r="N106" s="37">
        <f>SUMIFS(СВЦЭМ!$D$34:$D$777,СВЦЭМ!$A$34:$A$777,$A106,СВЦЭМ!$B$34:$B$777,N$83)+'СЕТ СН'!$H$11+СВЦЭМ!$D$10+'СЕТ СН'!$H$5-'СЕТ СН'!$H$21</f>
        <v>4449.2080276400002</v>
      </c>
      <c r="O106" s="37">
        <f>SUMIFS(СВЦЭМ!$D$34:$D$777,СВЦЭМ!$A$34:$A$777,$A106,СВЦЭМ!$B$34:$B$777,O$83)+'СЕТ СН'!$H$11+СВЦЭМ!$D$10+'СЕТ СН'!$H$5-'СЕТ СН'!$H$21</f>
        <v>4466.4474005600005</v>
      </c>
      <c r="P106" s="37">
        <f>SUMIFS(СВЦЭМ!$D$34:$D$777,СВЦЭМ!$A$34:$A$777,$A106,СВЦЭМ!$B$34:$B$777,P$83)+'СЕТ СН'!$H$11+СВЦЭМ!$D$10+'СЕТ СН'!$H$5-'СЕТ СН'!$H$21</f>
        <v>4487.6537634000006</v>
      </c>
      <c r="Q106" s="37">
        <f>SUMIFS(СВЦЭМ!$D$34:$D$777,СВЦЭМ!$A$34:$A$777,$A106,СВЦЭМ!$B$34:$B$777,Q$83)+'СЕТ СН'!$H$11+СВЦЭМ!$D$10+'СЕТ СН'!$H$5-'СЕТ СН'!$H$21</f>
        <v>4496.9190499599999</v>
      </c>
      <c r="R106" s="37">
        <f>SUMIFS(СВЦЭМ!$D$34:$D$777,СВЦЭМ!$A$34:$A$777,$A106,СВЦЭМ!$B$34:$B$777,R$83)+'СЕТ СН'!$H$11+СВЦЭМ!$D$10+'СЕТ СН'!$H$5-'СЕТ СН'!$H$21</f>
        <v>4497.8535319000002</v>
      </c>
      <c r="S106" s="37">
        <f>SUMIFS(СВЦЭМ!$D$34:$D$777,СВЦЭМ!$A$34:$A$777,$A106,СВЦЭМ!$B$34:$B$777,S$83)+'СЕТ СН'!$H$11+СВЦЭМ!$D$10+'СЕТ СН'!$H$5-'СЕТ СН'!$H$21</f>
        <v>4484.90852507</v>
      </c>
      <c r="T106" s="37">
        <f>SUMIFS(СВЦЭМ!$D$34:$D$777,СВЦЭМ!$A$34:$A$777,$A106,СВЦЭМ!$B$34:$B$777,T$83)+'СЕТ СН'!$H$11+СВЦЭМ!$D$10+'СЕТ СН'!$H$5-'СЕТ СН'!$H$21</f>
        <v>4447.1480455299998</v>
      </c>
      <c r="U106" s="37">
        <f>SUMIFS(СВЦЭМ!$D$34:$D$777,СВЦЭМ!$A$34:$A$777,$A106,СВЦЭМ!$B$34:$B$777,U$83)+'СЕТ СН'!$H$11+СВЦЭМ!$D$10+'СЕТ СН'!$H$5-'СЕТ СН'!$H$21</f>
        <v>4413.4838694999999</v>
      </c>
      <c r="V106" s="37">
        <f>SUMIFS(СВЦЭМ!$D$34:$D$777,СВЦЭМ!$A$34:$A$777,$A106,СВЦЭМ!$B$34:$B$777,V$83)+'СЕТ СН'!$H$11+СВЦЭМ!$D$10+'СЕТ СН'!$H$5-'СЕТ СН'!$H$21</f>
        <v>4427.2435068200002</v>
      </c>
      <c r="W106" s="37">
        <f>SUMIFS(СВЦЭМ!$D$34:$D$777,СВЦЭМ!$A$34:$A$777,$A106,СВЦЭМ!$B$34:$B$777,W$83)+'СЕТ СН'!$H$11+СВЦЭМ!$D$10+'СЕТ СН'!$H$5-'СЕТ СН'!$H$21</f>
        <v>4430.5119460699998</v>
      </c>
      <c r="X106" s="37">
        <f>SUMIFS(СВЦЭМ!$D$34:$D$777,СВЦЭМ!$A$34:$A$777,$A106,СВЦЭМ!$B$34:$B$777,X$83)+'СЕТ СН'!$H$11+СВЦЭМ!$D$10+'СЕТ СН'!$H$5-'СЕТ СН'!$H$21</f>
        <v>4457.8230001000002</v>
      </c>
      <c r="Y106" s="37">
        <f>SUMIFS(СВЦЭМ!$D$34:$D$777,СВЦЭМ!$A$34:$A$777,$A106,СВЦЭМ!$B$34:$B$777,Y$83)+'СЕТ СН'!$H$11+СВЦЭМ!$D$10+'СЕТ СН'!$H$5-'СЕТ СН'!$H$21</f>
        <v>4493.2855815499997</v>
      </c>
    </row>
    <row r="107" spans="1:25" ht="15.75" x14ac:dyDescent="0.2">
      <c r="A107" s="36">
        <f t="shared" si="2"/>
        <v>43155</v>
      </c>
      <c r="B107" s="37">
        <f>SUMIFS(СВЦЭМ!$D$34:$D$777,СВЦЭМ!$A$34:$A$777,$A107,СВЦЭМ!$B$34:$B$777,B$83)+'СЕТ СН'!$H$11+СВЦЭМ!$D$10+'СЕТ СН'!$H$5-'СЕТ СН'!$H$21</f>
        <v>4534.0970077399998</v>
      </c>
      <c r="C107" s="37">
        <f>SUMIFS(СВЦЭМ!$D$34:$D$777,СВЦЭМ!$A$34:$A$777,$A107,СВЦЭМ!$B$34:$B$777,C$83)+'СЕТ СН'!$H$11+СВЦЭМ!$D$10+'СЕТ СН'!$H$5-'СЕТ СН'!$H$21</f>
        <v>4569.6323763400005</v>
      </c>
      <c r="D107" s="37">
        <f>SUMIFS(СВЦЭМ!$D$34:$D$777,СВЦЭМ!$A$34:$A$777,$A107,СВЦЭМ!$B$34:$B$777,D$83)+'СЕТ СН'!$H$11+СВЦЭМ!$D$10+'СЕТ СН'!$H$5-'СЕТ СН'!$H$21</f>
        <v>4627.8118706900004</v>
      </c>
      <c r="E107" s="37">
        <f>SUMIFS(СВЦЭМ!$D$34:$D$777,СВЦЭМ!$A$34:$A$777,$A107,СВЦЭМ!$B$34:$B$777,E$83)+'СЕТ СН'!$H$11+СВЦЭМ!$D$10+'СЕТ СН'!$H$5-'СЕТ СН'!$H$21</f>
        <v>4637.7168942400003</v>
      </c>
      <c r="F107" s="37">
        <f>SUMIFS(СВЦЭМ!$D$34:$D$777,СВЦЭМ!$A$34:$A$777,$A107,СВЦЭМ!$B$34:$B$777,F$83)+'СЕТ СН'!$H$11+СВЦЭМ!$D$10+'СЕТ СН'!$H$5-'СЕТ СН'!$H$21</f>
        <v>4641.4357828000002</v>
      </c>
      <c r="G107" s="37">
        <f>SUMIFS(СВЦЭМ!$D$34:$D$777,СВЦЭМ!$A$34:$A$777,$A107,СВЦЭМ!$B$34:$B$777,G$83)+'СЕТ СН'!$H$11+СВЦЭМ!$D$10+'СЕТ СН'!$H$5-'СЕТ СН'!$H$21</f>
        <v>4631.6410257200005</v>
      </c>
      <c r="H107" s="37">
        <f>SUMIFS(СВЦЭМ!$D$34:$D$777,СВЦЭМ!$A$34:$A$777,$A107,СВЦЭМ!$B$34:$B$777,H$83)+'СЕТ СН'!$H$11+СВЦЭМ!$D$10+'СЕТ СН'!$H$5-'СЕТ СН'!$H$21</f>
        <v>4608.1538319600004</v>
      </c>
      <c r="I107" s="37">
        <f>SUMIFS(СВЦЭМ!$D$34:$D$777,СВЦЭМ!$A$34:$A$777,$A107,СВЦЭМ!$B$34:$B$777,I$83)+'СЕТ СН'!$H$11+СВЦЭМ!$D$10+'СЕТ СН'!$H$5-'СЕТ СН'!$H$21</f>
        <v>4543.4486554499999</v>
      </c>
      <c r="J107" s="37">
        <f>SUMIFS(СВЦЭМ!$D$34:$D$777,СВЦЭМ!$A$34:$A$777,$A107,СВЦЭМ!$B$34:$B$777,J$83)+'СЕТ СН'!$H$11+СВЦЭМ!$D$10+'СЕТ СН'!$H$5-'СЕТ СН'!$H$21</f>
        <v>4514.1656681699997</v>
      </c>
      <c r="K107" s="37">
        <f>SUMIFS(СВЦЭМ!$D$34:$D$777,СВЦЭМ!$A$34:$A$777,$A107,СВЦЭМ!$B$34:$B$777,K$83)+'СЕТ СН'!$H$11+СВЦЭМ!$D$10+'СЕТ СН'!$H$5-'СЕТ СН'!$H$21</f>
        <v>4472.9363745299997</v>
      </c>
      <c r="L107" s="37">
        <f>SUMIFS(СВЦЭМ!$D$34:$D$777,СВЦЭМ!$A$34:$A$777,$A107,СВЦЭМ!$B$34:$B$777,L$83)+'СЕТ СН'!$H$11+СВЦЭМ!$D$10+'СЕТ СН'!$H$5-'СЕТ СН'!$H$21</f>
        <v>4442.7374013600001</v>
      </c>
      <c r="M107" s="37">
        <f>SUMIFS(СВЦЭМ!$D$34:$D$777,СВЦЭМ!$A$34:$A$777,$A107,СВЦЭМ!$B$34:$B$777,M$83)+'СЕТ СН'!$H$11+СВЦЭМ!$D$10+'СЕТ СН'!$H$5-'СЕТ СН'!$H$21</f>
        <v>4448.1371998900004</v>
      </c>
      <c r="N107" s="37">
        <f>SUMIFS(СВЦЭМ!$D$34:$D$777,СВЦЭМ!$A$34:$A$777,$A107,СВЦЭМ!$B$34:$B$777,N$83)+'СЕТ СН'!$H$11+СВЦЭМ!$D$10+'СЕТ СН'!$H$5-'СЕТ СН'!$H$21</f>
        <v>4458.6402519900003</v>
      </c>
      <c r="O107" s="37">
        <f>SUMIFS(СВЦЭМ!$D$34:$D$777,СВЦЭМ!$A$34:$A$777,$A107,СВЦЭМ!$B$34:$B$777,O$83)+'СЕТ СН'!$H$11+СВЦЭМ!$D$10+'СЕТ СН'!$H$5-'СЕТ СН'!$H$21</f>
        <v>4471.00586681</v>
      </c>
      <c r="P107" s="37">
        <f>SUMIFS(СВЦЭМ!$D$34:$D$777,СВЦЭМ!$A$34:$A$777,$A107,СВЦЭМ!$B$34:$B$777,P$83)+'СЕТ СН'!$H$11+СВЦЭМ!$D$10+'СЕТ СН'!$H$5-'СЕТ СН'!$H$21</f>
        <v>4488.5346395799997</v>
      </c>
      <c r="Q107" s="37">
        <f>SUMIFS(СВЦЭМ!$D$34:$D$777,СВЦЭМ!$A$34:$A$777,$A107,СВЦЭМ!$B$34:$B$777,Q$83)+'СЕТ СН'!$H$11+СВЦЭМ!$D$10+'СЕТ СН'!$H$5-'СЕТ СН'!$H$21</f>
        <v>4503.6795043399998</v>
      </c>
      <c r="R107" s="37">
        <f>SUMIFS(СВЦЭМ!$D$34:$D$777,СВЦЭМ!$A$34:$A$777,$A107,СВЦЭМ!$B$34:$B$777,R$83)+'СЕТ СН'!$H$11+СВЦЭМ!$D$10+'СЕТ СН'!$H$5-'СЕТ СН'!$H$21</f>
        <v>4519.9866999800006</v>
      </c>
      <c r="S107" s="37">
        <f>SUMIFS(СВЦЭМ!$D$34:$D$777,СВЦЭМ!$A$34:$A$777,$A107,СВЦЭМ!$B$34:$B$777,S$83)+'СЕТ СН'!$H$11+СВЦЭМ!$D$10+'СЕТ СН'!$H$5-'СЕТ СН'!$H$21</f>
        <v>4510.0236362300002</v>
      </c>
      <c r="T107" s="37">
        <f>SUMIFS(СВЦЭМ!$D$34:$D$777,СВЦЭМ!$A$34:$A$777,$A107,СВЦЭМ!$B$34:$B$777,T$83)+'СЕТ СН'!$H$11+СВЦЭМ!$D$10+'СЕТ СН'!$H$5-'СЕТ СН'!$H$21</f>
        <v>4470.5824799499997</v>
      </c>
      <c r="U107" s="37">
        <f>SUMIFS(СВЦЭМ!$D$34:$D$777,СВЦЭМ!$A$34:$A$777,$A107,СВЦЭМ!$B$34:$B$777,U$83)+'СЕТ СН'!$H$11+СВЦЭМ!$D$10+'СЕТ СН'!$H$5-'СЕТ СН'!$H$21</f>
        <v>4428.8780586500006</v>
      </c>
      <c r="V107" s="37">
        <f>SUMIFS(СВЦЭМ!$D$34:$D$777,СВЦЭМ!$A$34:$A$777,$A107,СВЦЭМ!$B$34:$B$777,V$83)+'СЕТ СН'!$H$11+СВЦЭМ!$D$10+'СЕТ СН'!$H$5-'СЕТ СН'!$H$21</f>
        <v>4439.0290824100002</v>
      </c>
      <c r="W107" s="37">
        <f>SUMIFS(СВЦЭМ!$D$34:$D$777,СВЦЭМ!$A$34:$A$777,$A107,СВЦЭМ!$B$34:$B$777,W$83)+'СЕТ СН'!$H$11+СВЦЭМ!$D$10+'СЕТ СН'!$H$5-'СЕТ СН'!$H$21</f>
        <v>4439.1436975900006</v>
      </c>
      <c r="X107" s="37">
        <f>SUMIFS(СВЦЭМ!$D$34:$D$777,СВЦЭМ!$A$34:$A$777,$A107,СВЦЭМ!$B$34:$B$777,X$83)+'СЕТ СН'!$H$11+СВЦЭМ!$D$10+'СЕТ СН'!$H$5-'СЕТ СН'!$H$21</f>
        <v>4472.7451606100003</v>
      </c>
      <c r="Y107" s="37">
        <f>SUMIFS(СВЦЭМ!$D$34:$D$777,СВЦЭМ!$A$34:$A$777,$A107,СВЦЭМ!$B$34:$B$777,Y$83)+'СЕТ СН'!$H$11+СВЦЭМ!$D$10+'СЕТ СН'!$H$5-'СЕТ СН'!$H$21</f>
        <v>4512.0948381500002</v>
      </c>
    </row>
    <row r="108" spans="1:25" ht="15.75" x14ac:dyDescent="0.2">
      <c r="A108" s="36">
        <f t="shared" si="2"/>
        <v>43156</v>
      </c>
      <c r="B108" s="37">
        <f>SUMIFS(СВЦЭМ!$D$34:$D$777,СВЦЭМ!$A$34:$A$777,$A108,СВЦЭМ!$B$34:$B$777,B$83)+'СЕТ СН'!$H$11+СВЦЭМ!$D$10+'СЕТ СН'!$H$5-'СЕТ СН'!$H$21</f>
        <v>4524.4546354700005</v>
      </c>
      <c r="C108" s="37">
        <f>SUMIFS(СВЦЭМ!$D$34:$D$777,СВЦЭМ!$A$34:$A$777,$A108,СВЦЭМ!$B$34:$B$777,C$83)+'СЕТ СН'!$H$11+СВЦЭМ!$D$10+'СЕТ СН'!$H$5-'СЕТ СН'!$H$21</f>
        <v>4547.9526276799998</v>
      </c>
      <c r="D108" s="37">
        <f>SUMIFS(СВЦЭМ!$D$34:$D$777,СВЦЭМ!$A$34:$A$777,$A108,СВЦЭМ!$B$34:$B$777,D$83)+'СЕТ СН'!$H$11+СВЦЭМ!$D$10+'СЕТ СН'!$H$5-'СЕТ СН'!$H$21</f>
        <v>4602.7076258300003</v>
      </c>
      <c r="E108" s="37">
        <f>SUMIFS(СВЦЭМ!$D$34:$D$777,СВЦЭМ!$A$34:$A$777,$A108,СВЦЭМ!$B$34:$B$777,E$83)+'СЕТ СН'!$H$11+СВЦЭМ!$D$10+'СЕТ СН'!$H$5-'СЕТ СН'!$H$21</f>
        <v>4613.7423332600001</v>
      </c>
      <c r="F108" s="37">
        <f>SUMIFS(СВЦЭМ!$D$34:$D$777,СВЦЭМ!$A$34:$A$777,$A108,СВЦЭМ!$B$34:$B$777,F$83)+'СЕТ СН'!$H$11+СВЦЭМ!$D$10+'СЕТ СН'!$H$5-'СЕТ СН'!$H$21</f>
        <v>4617.1828764500005</v>
      </c>
      <c r="G108" s="37">
        <f>SUMIFS(СВЦЭМ!$D$34:$D$777,СВЦЭМ!$A$34:$A$777,$A108,СВЦЭМ!$B$34:$B$777,G$83)+'СЕТ СН'!$H$11+СВЦЭМ!$D$10+'СЕТ СН'!$H$5-'СЕТ СН'!$H$21</f>
        <v>4608.0725150099997</v>
      </c>
      <c r="H108" s="37">
        <f>SUMIFS(СВЦЭМ!$D$34:$D$777,СВЦЭМ!$A$34:$A$777,$A108,СВЦЭМ!$B$34:$B$777,H$83)+'СЕТ СН'!$H$11+СВЦЭМ!$D$10+'СЕТ СН'!$H$5-'СЕТ СН'!$H$21</f>
        <v>4589.2948569999999</v>
      </c>
      <c r="I108" s="37">
        <f>SUMIFS(СВЦЭМ!$D$34:$D$777,СВЦЭМ!$A$34:$A$777,$A108,СВЦЭМ!$B$34:$B$777,I$83)+'СЕТ СН'!$H$11+СВЦЭМ!$D$10+'СЕТ СН'!$H$5-'СЕТ СН'!$H$21</f>
        <v>4537.5670455899999</v>
      </c>
      <c r="J108" s="37">
        <f>SUMIFS(СВЦЭМ!$D$34:$D$777,СВЦЭМ!$A$34:$A$777,$A108,СВЦЭМ!$B$34:$B$777,J$83)+'СЕТ СН'!$H$11+СВЦЭМ!$D$10+'СЕТ СН'!$H$5-'СЕТ СН'!$H$21</f>
        <v>4517.2521010199998</v>
      </c>
      <c r="K108" s="37">
        <f>SUMIFS(СВЦЭМ!$D$34:$D$777,СВЦЭМ!$A$34:$A$777,$A108,СВЦЭМ!$B$34:$B$777,K$83)+'СЕТ СН'!$H$11+СВЦЭМ!$D$10+'СЕТ СН'!$H$5-'СЕТ СН'!$H$21</f>
        <v>4468.4297020399999</v>
      </c>
      <c r="L108" s="37">
        <f>SUMIFS(СВЦЭМ!$D$34:$D$777,СВЦЭМ!$A$34:$A$777,$A108,СВЦЭМ!$B$34:$B$777,L$83)+'СЕТ СН'!$H$11+СВЦЭМ!$D$10+'СЕТ СН'!$H$5-'СЕТ СН'!$H$21</f>
        <v>4435.8387038999999</v>
      </c>
      <c r="M108" s="37">
        <f>SUMIFS(СВЦЭМ!$D$34:$D$777,СВЦЭМ!$A$34:$A$777,$A108,СВЦЭМ!$B$34:$B$777,M$83)+'СЕТ СН'!$H$11+СВЦЭМ!$D$10+'СЕТ СН'!$H$5-'СЕТ СН'!$H$21</f>
        <v>4440.3076491500005</v>
      </c>
      <c r="N108" s="37">
        <f>SUMIFS(СВЦЭМ!$D$34:$D$777,СВЦЭМ!$A$34:$A$777,$A108,СВЦЭМ!$B$34:$B$777,N$83)+'СЕТ СН'!$H$11+СВЦЭМ!$D$10+'СЕТ СН'!$H$5-'СЕТ СН'!$H$21</f>
        <v>4449.2590376100006</v>
      </c>
      <c r="O108" s="37">
        <f>SUMIFS(СВЦЭМ!$D$34:$D$777,СВЦЭМ!$A$34:$A$777,$A108,СВЦЭМ!$B$34:$B$777,O$83)+'СЕТ СН'!$H$11+СВЦЭМ!$D$10+'СЕТ СН'!$H$5-'СЕТ СН'!$H$21</f>
        <v>4458.3793560499998</v>
      </c>
      <c r="P108" s="37">
        <f>SUMIFS(СВЦЭМ!$D$34:$D$777,СВЦЭМ!$A$34:$A$777,$A108,СВЦЭМ!$B$34:$B$777,P$83)+'СЕТ СН'!$H$11+СВЦЭМ!$D$10+'СЕТ СН'!$H$5-'СЕТ СН'!$H$21</f>
        <v>4474.1938177800002</v>
      </c>
      <c r="Q108" s="37">
        <f>SUMIFS(СВЦЭМ!$D$34:$D$777,СВЦЭМ!$A$34:$A$777,$A108,СВЦЭМ!$B$34:$B$777,Q$83)+'СЕТ СН'!$H$11+СВЦЭМ!$D$10+'СЕТ СН'!$H$5-'СЕТ СН'!$H$21</f>
        <v>4482.5964716400003</v>
      </c>
      <c r="R108" s="37">
        <f>SUMIFS(СВЦЭМ!$D$34:$D$777,СВЦЭМ!$A$34:$A$777,$A108,СВЦЭМ!$B$34:$B$777,R$83)+'СЕТ СН'!$H$11+СВЦЭМ!$D$10+'СЕТ СН'!$H$5-'СЕТ СН'!$H$21</f>
        <v>4488.6381713800001</v>
      </c>
      <c r="S108" s="37">
        <f>SUMIFS(СВЦЭМ!$D$34:$D$777,СВЦЭМ!$A$34:$A$777,$A108,СВЦЭМ!$B$34:$B$777,S$83)+'СЕТ СН'!$H$11+СВЦЭМ!$D$10+'СЕТ СН'!$H$5-'СЕТ СН'!$H$21</f>
        <v>4475.1736700600004</v>
      </c>
      <c r="T108" s="37">
        <f>SUMIFS(СВЦЭМ!$D$34:$D$777,СВЦЭМ!$A$34:$A$777,$A108,СВЦЭМ!$B$34:$B$777,T$83)+'СЕТ СН'!$H$11+СВЦЭМ!$D$10+'СЕТ СН'!$H$5-'СЕТ СН'!$H$21</f>
        <v>4439.6849212099996</v>
      </c>
      <c r="U108" s="37">
        <f>SUMIFS(СВЦЭМ!$D$34:$D$777,СВЦЭМ!$A$34:$A$777,$A108,СВЦЭМ!$B$34:$B$777,U$83)+'СЕТ СН'!$H$11+СВЦЭМ!$D$10+'СЕТ СН'!$H$5-'СЕТ СН'!$H$21</f>
        <v>4401.9885305100006</v>
      </c>
      <c r="V108" s="37">
        <f>SUMIFS(СВЦЭМ!$D$34:$D$777,СВЦЭМ!$A$34:$A$777,$A108,СВЦЭМ!$B$34:$B$777,V$83)+'СЕТ СН'!$H$11+СВЦЭМ!$D$10+'СЕТ СН'!$H$5-'СЕТ СН'!$H$21</f>
        <v>4407.8030881000004</v>
      </c>
      <c r="W108" s="37">
        <f>SUMIFS(СВЦЭМ!$D$34:$D$777,СВЦЭМ!$A$34:$A$777,$A108,СВЦЭМ!$B$34:$B$777,W$83)+'СЕТ СН'!$H$11+СВЦЭМ!$D$10+'СЕТ СН'!$H$5-'СЕТ СН'!$H$21</f>
        <v>4417.1965368400006</v>
      </c>
      <c r="X108" s="37">
        <f>SUMIFS(СВЦЭМ!$D$34:$D$777,СВЦЭМ!$A$34:$A$777,$A108,СВЦЭМ!$B$34:$B$777,X$83)+'СЕТ СН'!$H$11+СВЦЭМ!$D$10+'СЕТ СН'!$H$5-'СЕТ СН'!$H$21</f>
        <v>4448.0834202599999</v>
      </c>
      <c r="Y108" s="37">
        <f>SUMIFS(СВЦЭМ!$D$34:$D$777,СВЦЭМ!$A$34:$A$777,$A108,СВЦЭМ!$B$34:$B$777,Y$83)+'СЕТ СН'!$H$11+СВЦЭМ!$D$10+'СЕТ СН'!$H$5-'СЕТ СН'!$H$21</f>
        <v>4486.41099235</v>
      </c>
    </row>
    <row r="109" spans="1:25" ht="15.75" x14ac:dyDescent="0.2">
      <c r="A109" s="36">
        <f t="shared" si="2"/>
        <v>43157</v>
      </c>
      <c r="B109" s="37">
        <f>SUMIFS(СВЦЭМ!$D$34:$D$777,СВЦЭМ!$A$34:$A$777,$A109,СВЦЭМ!$B$34:$B$777,B$83)+'СЕТ СН'!$H$11+СВЦЭМ!$D$10+'СЕТ СН'!$H$5-'СЕТ СН'!$H$21</f>
        <v>4507.7748190299999</v>
      </c>
      <c r="C109" s="37">
        <f>SUMIFS(СВЦЭМ!$D$34:$D$777,СВЦЭМ!$A$34:$A$777,$A109,СВЦЭМ!$B$34:$B$777,C$83)+'СЕТ СН'!$H$11+СВЦЭМ!$D$10+'СЕТ СН'!$H$5-'СЕТ СН'!$H$21</f>
        <v>4530.8054658000001</v>
      </c>
      <c r="D109" s="37">
        <f>SUMIFS(СВЦЭМ!$D$34:$D$777,СВЦЭМ!$A$34:$A$777,$A109,СВЦЭМ!$B$34:$B$777,D$83)+'СЕТ СН'!$H$11+СВЦЭМ!$D$10+'СЕТ СН'!$H$5-'СЕТ СН'!$H$21</f>
        <v>4585.0625915299997</v>
      </c>
      <c r="E109" s="37">
        <f>SUMIFS(СВЦЭМ!$D$34:$D$777,СВЦЭМ!$A$34:$A$777,$A109,СВЦЭМ!$B$34:$B$777,E$83)+'СЕТ СН'!$H$11+СВЦЭМ!$D$10+'СЕТ СН'!$H$5-'СЕТ СН'!$H$21</f>
        <v>4591.0589590600002</v>
      </c>
      <c r="F109" s="37">
        <f>SUMIFS(СВЦЭМ!$D$34:$D$777,СВЦЭМ!$A$34:$A$777,$A109,СВЦЭМ!$B$34:$B$777,F$83)+'СЕТ СН'!$H$11+СВЦЭМ!$D$10+'СЕТ СН'!$H$5-'СЕТ СН'!$H$21</f>
        <v>4587.5963432999997</v>
      </c>
      <c r="G109" s="37">
        <f>SUMIFS(СВЦЭМ!$D$34:$D$777,СВЦЭМ!$A$34:$A$777,$A109,СВЦЭМ!$B$34:$B$777,G$83)+'СЕТ СН'!$H$11+СВЦЭМ!$D$10+'СЕТ СН'!$H$5-'СЕТ СН'!$H$21</f>
        <v>4577.2684110400005</v>
      </c>
      <c r="H109" s="37">
        <f>SUMIFS(СВЦЭМ!$D$34:$D$777,СВЦЭМ!$A$34:$A$777,$A109,СВЦЭМ!$B$34:$B$777,H$83)+'СЕТ СН'!$H$11+СВЦЭМ!$D$10+'СЕТ СН'!$H$5-'СЕТ СН'!$H$21</f>
        <v>4556.7149184899999</v>
      </c>
      <c r="I109" s="37">
        <f>SUMIFS(СВЦЭМ!$D$34:$D$777,СВЦЭМ!$A$34:$A$777,$A109,СВЦЭМ!$B$34:$B$777,I$83)+'СЕТ СН'!$H$11+СВЦЭМ!$D$10+'СЕТ СН'!$H$5-'СЕТ СН'!$H$21</f>
        <v>4499.3205877600003</v>
      </c>
      <c r="J109" s="37">
        <f>SUMIFS(СВЦЭМ!$D$34:$D$777,СВЦЭМ!$A$34:$A$777,$A109,СВЦЭМ!$B$34:$B$777,J$83)+'СЕТ СН'!$H$11+СВЦЭМ!$D$10+'СЕТ СН'!$H$5-'СЕТ СН'!$H$21</f>
        <v>4505.5065202100004</v>
      </c>
      <c r="K109" s="37">
        <f>SUMIFS(СВЦЭМ!$D$34:$D$777,СВЦЭМ!$A$34:$A$777,$A109,СВЦЭМ!$B$34:$B$777,K$83)+'СЕТ СН'!$H$11+СВЦЭМ!$D$10+'СЕТ СН'!$H$5-'СЕТ СН'!$H$21</f>
        <v>4491.4850447199997</v>
      </c>
      <c r="L109" s="37">
        <f>SUMIFS(СВЦЭМ!$D$34:$D$777,СВЦЭМ!$A$34:$A$777,$A109,СВЦЭМ!$B$34:$B$777,L$83)+'СЕТ СН'!$H$11+СВЦЭМ!$D$10+'СЕТ СН'!$H$5-'СЕТ СН'!$H$21</f>
        <v>4482.4696518000001</v>
      </c>
      <c r="M109" s="37">
        <f>SUMIFS(СВЦЭМ!$D$34:$D$777,СВЦЭМ!$A$34:$A$777,$A109,СВЦЭМ!$B$34:$B$777,M$83)+'СЕТ СН'!$H$11+СВЦЭМ!$D$10+'СЕТ СН'!$H$5-'СЕТ СН'!$H$21</f>
        <v>4492.74856387</v>
      </c>
      <c r="N109" s="37">
        <f>SUMIFS(СВЦЭМ!$D$34:$D$777,СВЦЭМ!$A$34:$A$777,$A109,СВЦЭМ!$B$34:$B$777,N$83)+'СЕТ СН'!$H$11+СВЦЭМ!$D$10+'СЕТ СН'!$H$5-'СЕТ СН'!$H$21</f>
        <v>4507.6307148699998</v>
      </c>
      <c r="O109" s="37">
        <f>SUMIFS(СВЦЭМ!$D$34:$D$777,СВЦЭМ!$A$34:$A$777,$A109,СВЦЭМ!$B$34:$B$777,O$83)+'СЕТ СН'!$H$11+СВЦЭМ!$D$10+'СЕТ СН'!$H$5-'СЕТ СН'!$H$21</f>
        <v>4520.1667026900004</v>
      </c>
      <c r="P109" s="37">
        <f>SUMIFS(СВЦЭМ!$D$34:$D$777,СВЦЭМ!$A$34:$A$777,$A109,СВЦЭМ!$B$34:$B$777,P$83)+'СЕТ СН'!$H$11+СВЦЭМ!$D$10+'СЕТ СН'!$H$5-'СЕТ СН'!$H$21</f>
        <v>4539.9473253100005</v>
      </c>
      <c r="Q109" s="37">
        <f>SUMIFS(СВЦЭМ!$D$34:$D$777,СВЦЭМ!$A$34:$A$777,$A109,СВЦЭМ!$B$34:$B$777,Q$83)+'СЕТ СН'!$H$11+СВЦЭМ!$D$10+'СЕТ СН'!$H$5-'СЕТ СН'!$H$21</f>
        <v>4553.3417351400003</v>
      </c>
      <c r="R109" s="37">
        <f>SUMIFS(СВЦЭМ!$D$34:$D$777,СВЦЭМ!$A$34:$A$777,$A109,СВЦЭМ!$B$34:$B$777,R$83)+'СЕТ СН'!$H$11+СВЦЭМ!$D$10+'СЕТ СН'!$H$5-'СЕТ СН'!$H$21</f>
        <v>4555.8291582700003</v>
      </c>
      <c r="S109" s="37">
        <f>SUMIFS(СВЦЭМ!$D$34:$D$777,СВЦЭМ!$A$34:$A$777,$A109,СВЦЭМ!$B$34:$B$777,S$83)+'СЕТ СН'!$H$11+СВЦЭМ!$D$10+'СЕТ СН'!$H$5-'СЕТ СН'!$H$21</f>
        <v>4550.3029124300001</v>
      </c>
      <c r="T109" s="37">
        <f>SUMIFS(СВЦЭМ!$D$34:$D$777,СВЦЭМ!$A$34:$A$777,$A109,СВЦЭМ!$B$34:$B$777,T$83)+'СЕТ СН'!$H$11+СВЦЭМ!$D$10+'СЕТ СН'!$H$5-'СЕТ СН'!$H$21</f>
        <v>4516.8172515699998</v>
      </c>
      <c r="U109" s="37">
        <f>SUMIFS(СВЦЭМ!$D$34:$D$777,СВЦЭМ!$A$34:$A$777,$A109,СВЦЭМ!$B$34:$B$777,U$83)+'СЕТ СН'!$H$11+СВЦЭМ!$D$10+'СЕТ СН'!$H$5-'СЕТ СН'!$H$21</f>
        <v>4478.5933063800003</v>
      </c>
      <c r="V109" s="37">
        <f>SUMIFS(СВЦЭМ!$D$34:$D$777,СВЦЭМ!$A$34:$A$777,$A109,СВЦЭМ!$B$34:$B$777,V$83)+'СЕТ СН'!$H$11+СВЦЭМ!$D$10+'СЕТ СН'!$H$5-'СЕТ СН'!$H$21</f>
        <v>4482.88409426</v>
      </c>
      <c r="W109" s="37">
        <f>SUMIFS(СВЦЭМ!$D$34:$D$777,СВЦЭМ!$A$34:$A$777,$A109,СВЦЭМ!$B$34:$B$777,W$83)+'СЕТ СН'!$H$11+СВЦЭМ!$D$10+'СЕТ СН'!$H$5-'СЕТ СН'!$H$21</f>
        <v>4492.8920827100001</v>
      </c>
      <c r="X109" s="37">
        <f>SUMIFS(СВЦЭМ!$D$34:$D$777,СВЦЭМ!$A$34:$A$777,$A109,СВЦЭМ!$B$34:$B$777,X$83)+'СЕТ СН'!$H$11+СВЦЭМ!$D$10+'СЕТ СН'!$H$5-'СЕТ СН'!$H$21</f>
        <v>4522.8163586199998</v>
      </c>
      <c r="Y109" s="37">
        <f>SUMIFS(СВЦЭМ!$D$34:$D$777,СВЦЭМ!$A$34:$A$777,$A109,СВЦЭМ!$B$34:$B$777,Y$83)+'СЕТ СН'!$H$11+СВЦЭМ!$D$10+'СЕТ СН'!$H$5-'СЕТ СН'!$H$21</f>
        <v>4554.2473393800001</v>
      </c>
    </row>
    <row r="110" spans="1:25" ht="15.75" x14ac:dyDescent="0.2">
      <c r="A110" s="36">
        <f t="shared" si="2"/>
        <v>43158</v>
      </c>
      <c r="B110" s="37">
        <f>SUMIFS(СВЦЭМ!$D$34:$D$777,СВЦЭМ!$A$34:$A$777,$A110,СВЦЭМ!$B$34:$B$777,B$83)+'СЕТ СН'!$H$11+СВЦЭМ!$D$10+'СЕТ СН'!$H$5-'СЕТ СН'!$H$21</f>
        <v>4510.4238065400004</v>
      </c>
      <c r="C110" s="37">
        <f>SUMIFS(СВЦЭМ!$D$34:$D$777,СВЦЭМ!$A$34:$A$777,$A110,СВЦЭМ!$B$34:$B$777,C$83)+'СЕТ СН'!$H$11+СВЦЭМ!$D$10+'СЕТ СН'!$H$5-'СЕТ СН'!$H$21</f>
        <v>4534.3275797800006</v>
      </c>
      <c r="D110" s="37">
        <f>SUMIFS(СВЦЭМ!$D$34:$D$777,СВЦЭМ!$A$34:$A$777,$A110,СВЦЭМ!$B$34:$B$777,D$83)+'СЕТ СН'!$H$11+СВЦЭМ!$D$10+'СЕТ СН'!$H$5-'СЕТ СН'!$H$21</f>
        <v>4589.83605782</v>
      </c>
      <c r="E110" s="37">
        <f>SUMIFS(СВЦЭМ!$D$34:$D$777,СВЦЭМ!$A$34:$A$777,$A110,СВЦЭМ!$B$34:$B$777,E$83)+'СЕТ СН'!$H$11+СВЦЭМ!$D$10+'СЕТ СН'!$H$5-'СЕТ СН'!$H$21</f>
        <v>4609.0875545400004</v>
      </c>
      <c r="F110" s="37">
        <f>SUMIFS(СВЦЭМ!$D$34:$D$777,СВЦЭМ!$A$34:$A$777,$A110,СВЦЭМ!$B$34:$B$777,F$83)+'СЕТ СН'!$H$11+СВЦЭМ!$D$10+'СЕТ СН'!$H$5-'СЕТ СН'!$H$21</f>
        <v>4606.3207075299997</v>
      </c>
      <c r="G110" s="37">
        <f>SUMIFS(СВЦЭМ!$D$34:$D$777,СВЦЭМ!$A$34:$A$777,$A110,СВЦЭМ!$B$34:$B$777,G$83)+'СЕТ СН'!$H$11+СВЦЭМ!$D$10+'СЕТ СН'!$H$5-'СЕТ СН'!$H$21</f>
        <v>4587.8852709000003</v>
      </c>
      <c r="H110" s="37">
        <f>SUMIFS(СВЦЭМ!$D$34:$D$777,СВЦЭМ!$A$34:$A$777,$A110,СВЦЭМ!$B$34:$B$777,H$83)+'СЕТ СН'!$H$11+СВЦЭМ!$D$10+'СЕТ СН'!$H$5-'СЕТ СН'!$H$21</f>
        <v>4569.2857960399997</v>
      </c>
      <c r="I110" s="37">
        <f>SUMIFS(СВЦЭМ!$D$34:$D$777,СВЦЭМ!$A$34:$A$777,$A110,СВЦЭМ!$B$34:$B$777,I$83)+'СЕТ СН'!$H$11+СВЦЭМ!$D$10+'СЕТ СН'!$H$5-'СЕТ СН'!$H$21</f>
        <v>4498.0919396199997</v>
      </c>
      <c r="J110" s="37">
        <f>SUMIFS(СВЦЭМ!$D$34:$D$777,СВЦЭМ!$A$34:$A$777,$A110,СВЦЭМ!$B$34:$B$777,J$83)+'СЕТ СН'!$H$11+СВЦЭМ!$D$10+'СЕТ СН'!$H$5-'СЕТ СН'!$H$21</f>
        <v>4506.2559993599998</v>
      </c>
      <c r="K110" s="37">
        <f>SUMIFS(СВЦЭМ!$D$34:$D$777,СВЦЭМ!$A$34:$A$777,$A110,СВЦЭМ!$B$34:$B$777,K$83)+'СЕТ СН'!$H$11+СВЦЭМ!$D$10+'СЕТ СН'!$H$5-'СЕТ СН'!$H$21</f>
        <v>4489.2578172499998</v>
      </c>
      <c r="L110" s="37">
        <f>SUMIFS(СВЦЭМ!$D$34:$D$777,СВЦЭМ!$A$34:$A$777,$A110,СВЦЭМ!$B$34:$B$777,L$83)+'СЕТ СН'!$H$11+СВЦЭМ!$D$10+'СЕТ СН'!$H$5-'СЕТ СН'!$H$21</f>
        <v>4483.90268681</v>
      </c>
      <c r="M110" s="37">
        <f>SUMIFS(СВЦЭМ!$D$34:$D$777,СВЦЭМ!$A$34:$A$777,$A110,СВЦЭМ!$B$34:$B$777,M$83)+'СЕТ СН'!$H$11+СВЦЭМ!$D$10+'СЕТ СН'!$H$5-'СЕТ СН'!$H$21</f>
        <v>4493.04114458</v>
      </c>
      <c r="N110" s="37">
        <f>SUMIFS(СВЦЭМ!$D$34:$D$777,СВЦЭМ!$A$34:$A$777,$A110,СВЦЭМ!$B$34:$B$777,N$83)+'СЕТ СН'!$H$11+СВЦЭМ!$D$10+'СЕТ СН'!$H$5-'СЕТ СН'!$H$21</f>
        <v>4512.5689103100003</v>
      </c>
      <c r="O110" s="37">
        <f>SUMIFS(СВЦЭМ!$D$34:$D$777,СВЦЭМ!$A$34:$A$777,$A110,СВЦЭМ!$B$34:$B$777,O$83)+'СЕТ СН'!$H$11+СВЦЭМ!$D$10+'СЕТ СН'!$H$5-'СЕТ СН'!$H$21</f>
        <v>4522.6929813300003</v>
      </c>
      <c r="P110" s="37">
        <f>SUMIFS(СВЦЭМ!$D$34:$D$777,СВЦЭМ!$A$34:$A$777,$A110,СВЦЭМ!$B$34:$B$777,P$83)+'СЕТ СН'!$H$11+СВЦЭМ!$D$10+'СЕТ СН'!$H$5-'СЕТ СН'!$H$21</f>
        <v>4535.7667442800002</v>
      </c>
      <c r="Q110" s="37">
        <f>SUMIFS(СВЦЭМ!$D$34:$D$777,СВЦЭМ!$A$34:$A$777,$A110,СВЦЭМ!$B$34:$B$777,Q$83)+'СЕТ СН'!$H$11+СВЦЭМ!$D$10+'СЕТ СН'!$H$5-'СЕТ СН'!$H$21</f>
        <v>4541.8978214799999</v>
      </c>
      <c r="R110" s="37">
        <f>SUMIFS(СВЦЭМ!$D$34:$D$777,СВЦЭМ!$A$34:$A$777,$A110,СВЦЭМ!$B$34:$B$777,R$83)+'СЕТ СН'!$H$11+СВЦЭМ!$D$10+'СЕТ СН'!$H$5-'СЕТ СН'!$H$21</f>
        <v>4543.5627644799997</v>
      </c>
      <c r="S110" s="37">
        <f>SUMIFS(СВЦЭМ!$D$34:$D$777,СВЦЭМ!$A$34:$A$777,$A110,СВЦЭМ!$B$34:$B$777,S$83)+'СЕТ СН'!$H$11+СВЦЭМ!$D$10+'СЕТ СН'!$H$5-'СЕТ СН'!$H$21</f>
        <v>4542.9277478000004</v>
      </c>
      <c r="T110" s="37">
        <f>SUMIFS(СВЦЭМ!$D$34:$D$777,СВЦЭМ!$A$34:$A$777,$A110,СВЦЭМ!$B$34:$B$777,T$83)+'СЕТ СН'!$H$11+СВЦЭМ!$D$10+'СЕТ СН'!$H$5-'СЕТ СН'!$H$21</f>
        <v>4505.3659897799998</v>
      </c>
      <c r="U110" s="37">
        <f>SUMIFS(СВЦЭМ!$D$34:$D$777,СВЦЭМ!$A$34:$A$777,$A110,СВЦЭМ!$B$34:$B$777,U$83)+'СЕТ СН'!$H$11+СВЦЭМ!$D$10+'СЕТ СН'!$H$5-'СЕТ СН'!$H$21</f>
        <v>4475.2634117699999</v>
      </c>
      <c r="V110" s="37">
        <f>SUMIFS(СВЦЭМ!$D$34:$D$777,СВЦЭМ!$A$34:$A$777,$A110,СВЦЭМ!$B$34:$B$777,V$83)+'СЕТ СН'!$H$11+СВЦЭМ!$D$10+'СЕТ СН'!$H$5-'СЕТ СН'!$H$21</f>
        <v>4477.3454568400002</v>
      </c>
      <c r="W110" s="37">
        <f>SUMIFS(СВЦЭМ!$D$34:$D$777,СВЦЭМ!$A$34:$A$777,$A110,СВЦЭМ!$B$34:$B$777,W$83)+'СЕТ СН'!$H$11+СВЦЭМ!$D$10+'СЕТ СН'!$H$5-'СЕТ СН'!$H$21</f>
        <v>4477.9032938600003</v>
      </c>
      <c r="X110" s="37">
        <f>SUMIFS(СВЦЭМ!$D$34:$D$777,СВЦЭМ!$A$34:$A$777,$A110,СВЦЭМ!$B$34:$B$777,X$83)+'СЕТ СН'!$H$11+СВЦЭМ!$D$10+'СЕТ СН'!$H$5-'СЕТ СН'!$H$21</f>
        <v>4503.1020307200006</v>
      </c>
      <c r="Y110" s="37">
        <f>SUMIFS(СВЦЭМ!$D$34:$D$777,СВЦЭМ!$A$34:$A$777,$A110,СВЦЭМ!$B$34:$B$777,Y$83)+'СЕТ СН'!$H$11+СВЦЭМ!$D$10+'СЕТ СН'!$H$5-'СЕТ СН'!$H$21</f>
        <v>4537.6367518699999</v>
      </c>
    </row>
    <row r="111" spans="1:25" ht="15.75" x14ac:dyDescent="0.2">
      <c r="A111" s="36">
        <f t="shared" si="2"/>
        <v>43159</v>
      </c>
      <c r="B111" s="37">
        <f>SUMIFS(СВЦЭМ!$D$34:$D$777,СВЦЭМ!$A$34:$A$777,$A111,СВЦЭМ!$B$34:$B$777,B$83)+'СЕТ СН'!$H$11+СВЦЭМ!$D$10+'СЕТ СН'!$H$5-'СЕТ СН'!$H$21</f>
        <v>4525.5521740599997</v>
      </c>
      <c r="C111" s="37">
        <f>SUMIFS(СВЦЭМ!$D$34:$D$777,СВЦЭМ!$A$34:$A$777,$A111,СВЦЭМ!$B$34:$B$777,C$83)+'СЕТ СН'!$H$11+СВЦЭМ!$D$10+'СЕТ СН'!$H$5-'СЕТ СН'!$H$21</f>
        <v>4557.2564822200002</v>
      </c>
      <c r="D111" s="37">
        <f>SUMIFS(СВЦЭМ!$D$34:$D$777,СВЦЭМ!$A$34:$A$777,$A111,СВЦЭМ!$B$34:$B$777,D$83)+'СЕТ СН'!$H$11+СВЦЭМ!$D$10+'СЕТ СН'!$H$5-'СЕТ СН'!$H$21</f>
        <v>4609.6073903100005</v>
      </c>
      <c r="E111" s="37">
        <f>SUMIFS(СВЦЭМ!$D$34:$D$777,СВЦЭМ!$A$34:$A$777,$A111,СВЦЭМ!$B$34:$B$777,E$83)+'СЕТ СН'!$H$11+СВЦЭМ!$D$10+'СЕТ СН'!$H$5-'СЕТ СН'!$H$21</f>
        <v>4621.2592077300005</v>
      </c>
      <c r="F111" s="37">
        <f>SUMIFS(СВЦЭМ!$D$34:$D$777,СВЦЭМ!$A$34:$A$777,$A111,СВЦЭМ!$B$34:$B$777,F$83)+'СЕТ СН'!$H$11+СВЦЭМ!$D$10+'СЕТ СН'!$H$5-'СЕТ СН'!$H$21</f>
        <v>4615.6014296800004</v>
      </c>
      <c r="G111" s="37">
        <f>SUMIFS(СВЦЭМ!$D$34:$D$777,СВЦЭМ!$A$34:$A$777,$A111,СВЦЭМ!$B$34:$B$777,G$83)+'СЕТ СН'!$H$11+СВЦЭМ!$D$10+'СЕТ СН'!$H$5-'СЕТ СН'!$H$21</f>
        <v>4588.8156803800002</v>
      </c>
      <c r="H111" s="37">
        <f>SUMIFS(СВЦЭМ!$D$34:$D$777,СВЦЭМ!$A$34:$A$777,$A111,СВЦЭМ!$B$34:$B$777,H$83)+'СЕТ СН'!$H$11+СВЦЭМ!$D$10+'СЕТ СН'!$H$5-'СЕТ СН'!$H$21</f>
        <v>4538.5918268599999</v>
      </c>
      <c r="I111" s="37">
        <f>SUMIFS(СВЦЭМ!$D$34:$D$777,СВЦЭМ!$A$34:$A$777,$A111,СВЦЭМ!$B$34:$B$777,I$83)+'СЕТ СН'!$H$11+СВЦЭМ!$D$10+'СЕТ СН'!$H$5-'СЕТ СН'!$H$21</f>
        <v>4481.5844217100002</v>
      </c>
      <c r="J111" s="37">
        <f>SUMIFS(СВЦЭМ!$D$34:$D$777,СВЦЭМ!$A$34:$A$777,$A111,СВЦЭМ!$B$34:$B$777,J$83)+'СЕТ СН'!$H$11+СВЦЭМ!$D$10+'СЕТ СН'!$H$5-'СЕТ СН'!$H$21</f>
        <v>4496.4154337800001</v>
      </c>
      <c r="K111" s="37">
        <f>SUMIFS(СВЦЭМ!$D$34:$D$777,СВЦЭМ!$A$34:$A$777,$A111,СВЦЭМ!$B$34:$B$777,K$83)+'СЕТ СН'!$H$11+СВЦЭМ!$D$10+'СЕТ СН'!$H$5-'СЕТ СН'!$H$21</f>
        <v>4469.8163474100002</v>
      </c>
      <c r="L111" s="37">
        <f>SUMIFS(СВЦЭМ!$D$34:$D$777,СВЦЭМ!$A$34:$A$777,$A111,СВЦЭМ!$B$34:$B$777,L$83)+'СЕТ СН'!$H$11+СВЦЭМ!$D$10+'СЕТ СН'!$H$5-'СЕТ СН'!$H$21</f>
        <v>4467.8962925400001</v>
      </c>
      <c r="M111" s="37">
        <f>SUMIFS(СВЦЭМ!$D$34:$D$777,СВЦЭМ!$A$34:$A$777,$A111,СВЦЭМ!$B$34:$B$777,M$83)+'СЕТ СН'!$H$11+СВЦЭМ!$D$10+'СЕТ СН'!$H$5-'СЕТ СН'!$H$21</f>
        <v>4484.8383143800002</v>
      </c>
      <c r="N111" s="37">
        <f>SUMIFS(СВЦЭМ!$D$34:$D$777,СВЦЭМ!$A$34:$A$777,$A111,СВЦЭМ!$B$34:$B$777,N$83)+'СЕТ СН'!$H$11+СВЦЭМ!$D$10+'СЕТ СН'!$H$5-'СЕТ СН'!$H$21</f>
        <v>4486.15899042</v>
      </c>
      <c r="O111" s="37">
        <f>SUMIFS(СВЦЭМ!$D$34:$D$777,СВЦЭМ!$A$34:$A$777,$A111,СВЦЭМ!$B$34:$B$777,O$83)+'СЕТ СН'!$H$11+СВЦЭМ!$D$10+'СЕТ СН'!$H$5-'СЕТ СН'!$H$21</f>
        <v>4483.2752356000001</v>
      </c>
      <c r="P111" s="37">
        <f>SUMIFS(СВЦЭМ!$D$34:$D$777,СВЦЭМ!$A$34:$A$777,$A111,СВЦЭМ!$B$34:$B$777,P$83)+'СЕТ СН'!$H$11+СВЦЭМ!$D$10+'СЕТ СН'!$H$5-'СЕТ СН'!$H$21</f>
        <v>4516.0561424799998</v>
      </c>
      <c r="Q111" s="37">
        <f>SUMIFS(СВЦЭМ!$D$34:$D$777,СВЦЭМ!$A$34:$A$777,$A111,СВЦЭМ!$B$34:$B$777,Q$83)+'СЕТ СН'!$H$11+СВЦЭМ!$D$10+'СЕТ СН'!$H$5-'СЕТ СН'!$H$21</f>
        <v>4517.6495086100003</v>
      </c>
      <c r="R111" s="37">
        <f>SUMIFS(СВЦЭМ!$D$34:$D$777,СВЦЭМ!$A$34:$A$777,$A111,СВЦЭМ!$B$34:$B$777,R$83)+'СЕТ СН'!$H$11+СВЦЭМ!$D$10+'СЕТ СН'!$H$5-'СЕТ СН'!$H$21</f>
        <v>4518.8409512999997</v>
      </c>
      <c r="S111" s="37">
        <f>SUMIFS(СВЦЭМ!$D$34:$D$777,СВЦЭМ!$A$34:$A$777,$A111,СВЦЭМ!$B$34:$B$777,S$83)+'СЕТ СН'!$H$11+СВЦЭМ!$D$10+'СЕТ СН'!$H$5-'СЕТ СН'!$H$21</f>
        <v>4506.7139730200006</v>
      </c>
      <c r="T111" s="37">
        <f>SUMIFS(СВЦЭМ!$D$34:$D$777,СВЦЭМ!$A$34:$A$777,$A111,СВЦЭМ!$B$34:$B$777,T$83)+'СЕТ СН'!$H$11+СВЦЭМ!$D$10+'СЕТ СН'!$H$5-'СЕТ СН'!$H$21</f>
        <v>4494.4232489699998</v>
      </c>
      <c r="U111" s="37">
        <f>SUMIFS(СВЦЭМ!$D$34:$D$777,СВЦЭМ!$A$34:$A$777,$A111,СВЦЭМ!$B$34:$B$777,U$83)+'СЕТ СН'!$H$11+СВЦЭМ!$D$10+'СЕТ СН'!$H$5-'СЕТ СН'!$H$21</f>
        <v>4465.3871444900005</v>
      </c>
      <c r="V111" s="37">
        <f>SUMIFS(СВЦЭМ!$D$34:$D$777,СВЦЭМ!$A$34:$A$777,$A111,СВЦЭМ!$B$34:$B$777,V$83)+'СЕТ СН'!$H$11+СВЦЭМ!$D$10+'СЕТ СН'!$H$5-'СЕТ СН'!$H$21</f>
        <v>4468.2385667500002</v>
      </c>
      <c r="W111" s="37">
        <f>SUMIFS(СВЦЭМ!$D$34:$D$777,СВЦЭМ!$A$34:$A$777,$A111,СВЦЭМ!$B$34:$B$777,W$83)+'СЕТ СН'!$H$11+СВЦЭМ!$D$10+'СЕТ СН'!$H$5-'СЕТ СН'!$H$21</f>
        <v>4480.9509362899998</v>
      </c>
      <c r="X111" s="37">
        <f>SUMIFS(СВЦЭМ!$D$34:$D$777,СВЦЭМ!$A$34:$A$777,$A111,СВЦЭМ!$B$34:$B$777,X$83)+'СЕТ СН'!$H$11+СВЦЭМ!$D$10+'СЕТ СН'!$H$5-'СЕТ СН'!$H$21</f>
        <v>4504.2334998699998</v>
      </c>
      <c r="Y111" s="37">
        <f>SUMIFS(СВЦЭМ!$D$34:$D$777,СВЦЭМ!$A$34:$A$777,$A111,СВЦЭМ!$B$34:$B$777,Y$83)+'СЕТ СН'!$H$11+СВЦЭМ!$D$10+'СЕТ СН'!$H$5-'СЕТ СН'!$H$21</f>
        <v>4512.4054403600003</v>
      </c>
    </row>
    <row r="112" spans="1:25" ht="15.75" hidden="1" x14ac:dyDescent="0.2">
      <c r="A112" s="36">
        <f t="shared" si="2"/>
        <v>43160</v>
      </c>
      <c r="B112" s="37">
        <f>SUMIFS(СВЦЭМ!$D$34:$D$777,СВЦЭМ!$A$34:$A$777,$A112,СВЦЭМ!$B$34:$B$777,B$83)+'СЕТ СН'!$H$11+СВЦЭМ!$D$10+'СЕТ СН'!$H$5-'СЕТ СН'!$H$21</f>
        <v>3523.2716158899998</v>
      </c>
      <c r="C112" s="37">
        <f>SUMIFS(СВЦЭМ!$D$34:$D$777,СВЦЭМ!$A$34:$A$777,$A112,СВЦЭМ!$B$34:$B$777,C$83)+'СЕТ СН'!$H$11+СВЦЭМ!$D$10+'СЕТ СН'!$H$5-'СЕТ СН'!$H$21</f>
        <v>3523.2716158899998</v>
      </c>
      <c r="D112" s="37">
        <f>SUMIFS(СВЦЭМ!$D$34:$D$777,СВЦЭМ!$A$34:$A$777,$A112,СВЦЭМ!$B$34:$B$777,D$83)+'СЕТ СН'!$H$11+СВЦЭМ!$D$10+'СЕТ СН'!$H$5-'СЕТ СН'!$H$21</f>
        <v>3523.2716158899998</v>
      </c>
      <c r="E112" s="37">
        <f>SUMIFS(СВЦЭМ!$D$34:$D$777,СВЦЭМ!$A$34:$A$777,$A112,СВЦЭМ!$B$34:$B$777,E$83)+'СЕТ СН'!$H$11+СВЦЭМ!$D$10+'СЕТ СН'!$H$5-'СЕТ СН'!$H$21</f>
        <v>3523.2716158899998</v>
      </c>
      <c r="F112" s="37">
        <f>SUMIFS(СВЦЭМ!$D$34:$D$777,СВЦЭМ!$A$34:$A$777,$A112,СВЦЭМ!$B$34:$B$777,F$83)+'СЕТ СН'!$H$11+СВЦЭМ!$D$10+'СЕТ СН'!$H$5-'СЕТ СН'!$H$21</f>
        <v>3523.2716158899998</v>
      </c>
      <c r="G112" s="37">
        <f>SUMIFS(СВЦЭМ!$D$34:$D$777,СВЦЭМ!$A$34:$A$777,$A112,СВЦЭМ!$B$34:$B$777,G$83)+'СЕТ СН'!$H$11+СВЦЭМ!$D$10+'СЕТ СН'!$H$5-'СЕТ СН'!$H$21</f>
        <v>3523.2716158899998</v>
      </c>
      <c r="H112" s="37">
        <f>SUMIFS(СВЦЭМ!$D$34:$D$777,СВЦЭМ!$A$34:$A$777,$A112,СВЦЭМ!$B$34:$B$777,H$83)+'СЕТ СН'!$H$11+СВЦЭМ!$D$10+'СЕТ СН'!$H$5-'СЕТ СН'!$H$21</f>
        <v>3523.2716158899998</v>
      </c>
      <c r="I112" s="37">
        <f>SUMIFS(СВЦЭМ!$D$34:$D$777,СВЦЭМ!$A$34:$A$777,$A112,СВЦЭМ!$B$34:$B$777,I$83)+'СЕТ СН'!$H$11+СВЦЭМ!$D$10+'СЕТ СН'!$H$5-'СЕТ СН'!$H$21</f>
        <v>3523.2716158899998</v>
      </c>
      <c r="J112" s="37">
        <f>SUMIFS(СВЦЭМ!$D$34:$D$777,СВЦЭМ!$A$34:$A$777,$A112,СВЦЭМ!$B$34:$B$777,J$83)+'СЕТ СН'!$H$11+СВЦЭМ!$D$10+'СЕТ СН'!$H$5-'СЕТ СН'!$H$21</f>
        <v>3523.2716158899998</v>
      </c>
      <c r="K112" s="37">
        <f>SUMIFS(СВЦЭМ!$D$34:$D$777,СВЦЭМ!$A$34:$A$777,$A112,СВЦЭМ!$B$34:$B$777,K$83)+'СЕТ СН'!$H$11+СВЦЭМ!$D$10+'СЕТ СН'!$H$5-'СЕТ СН'!$H$21</f>
        <v>3523.2716158899998</v>
      </c>
      <c r="L112" s="37">
        <f>SUMIFS(СВЦЭМ!$D$34:$D$777,СВЦЭМ!$A$34:$A$777,$A112,СВЦЭМ!$B$34:$B$777,L$83)+'СЕТ СН'!$H$11+СВЦЭМ!$D$10+'СЕТ СН'!$H$5-'СЕТ СН'!$H$21</f>
        <v>3523.2716158899998</v>
      </c>
      <c r="M112" s="37">
        <f>SUMIFS(СВЦЭМ!$D$34:$D$777,СВЦЭМ!$A$34:$A$777,$A112,СВЦЭМ!$B$34:$B$777,M$83)+'СЕТ СН'!$H$11+СВЦЭМ!$D$10+'СЕТ СН'!$H$5-'СЕТ СН'!$H$21</f>
        <v>3523.2716158899998</v>
      </c>
      <c r="N112" s="37">
        <f>SUMIFS(СВЦЭМ!$D$34:$D$777,СВЦЭМ!$A$34:$A$777,$A112,СВЦЭМ!$B$34:$B$777,N$83)+'СЕТ СН'!$H$11+СВЦЭМ!$D$10+'СЕТ СН'!$H$5-'СЕТ СН'!$H$21</f>
        <v>3523.2716158899998</v>
      </c>
      <c r="O112" s="37">
        <f>SUMIFS(СВЦЭМ!$D$34:$D$777,СВЦЭМ!$A$34:$A$777,$A112,СВЦЭМ!$B$34:$B$777,O$83)+'СЕТ СН'!$H$11+СВЦЭМ!$D$10+'СЕТ СН'!$H$5-'СЕТ СН'!$H$21</f>
        <v>3523.2716158899998</v>
      </c>
      <c r="P112" s="37">
        <f>SUMIFS(СВЦЭМ!$D$34:$D$777,СВЦЭМ!$A$34:$A$777,$A112,СВЦЭМ!$B$34:$B$777,P$83)+'СЕТ СН'!$H$11+СВЦЭМ!$D$10+'СЕТ СН'!$H$5-'СЕТ СН'!$H$21</f>
        <v>3523.2716158899998</v>
      </c>
      <c r="Q112" s="37">
        <f>SUMIFS(СВЦЭМ!$D$34:$D$777,СВЦЭМ!$A$34:$A$777,$A112,СВЦЭМ!$B$34:$B$777,Q$83)+'СЕТ СН'!$H$11+СВЦЭМ!$D$10+'СЕТ СН'!$H$5-'СЕТ СН'!$H$21</f>
        <v>3523.2716158899998</v>
      </c>
      <c r="R112" s="37">
        <f>SUMIFS(СВЦЭМ!$D$34:$D$777,СВЦЭМ!$A$34:$A$777,$A112,СВЦЭМ!$B$34:$B$777,R$83)+'СЕТ СН'!$H$11+СВЦЭМ!$D$10+'СЕТ СН'!$H$5-'СЕТ СН'!$H$21</f>
        <v>3523.2716158899998</v>
      </c>
      <c r="S112" s="37">
        <f>SUMIFS(СВЦЭМ!$D$34:$D$777,СВЦЭМ!$A$34:$A$777,$A112,СВЦЭМ!$B$34:$B$777,S$83)+'СЕТ СН'!$H$11+СВЦЭМ!$D$10+'СЕТ СН'!$H$5-'СЕТ СН'!$H$21</f>
        <v>3523.2716158899998</v>
      </c>
      <c r="T112" s="37">
        <f>SUMIFS(СВЦЭМ!$D$34:$D$777,СВЦЭМ!$A$34:$A$777,$A112,СВЦЭМ!$B$34:$B$777,T$83)+'СЕТ СН'!$H$11+СВЦЭМ!$D$10+'СЕТ СН'!$H$5-'СЕТ СН'!$H$21</f>
        <v>3523.2716158899998</v>
      </c>
      <c r="U112" s="37">
        <f>SUMIFS(СВЦЭМ!$D$34:$D$777,СВЦЭМ!$A$34:$A$777,$A112,СВЦЭМ!$B$34:$B$777,U$83)+'СЕТ СН'!$H$11+СВЦЭМ!$D$10+'СЕТ СН'!$H$5-'СЕТ СН'!$H$21</f>
        <v>3523.2716158899998</v>
      </c>
      <c r="V112" s="37">
        <f>SUMIFS(СВЦЭМ!$D$34:$D$777,СВЦЭМ!$A$34:$A$777,$A112,СВЦЭМ!$B$34:$B$777,V$83)+'СЕТ СН'!$H$11+СВЦЭМ!$D$10+'СЕТ СН'!$H$5-'СЕТ СН'!$H$21</f>
        <v>3523.2716158899998</v>
      </c>
      <c r="W112" s="37">
        <f>SUMIFS(СВЦЭМ!$D$34:$D$777,СВЦЭМ!$A$34:$A$777,$A112,СВЦЭМ!$B$34:$B$777,W$83)+'СЕТ СН'!$H$11+СВЦЭМ!$D$10+'СЕТ СН'!$H$5-'СЕТ СН'!$H$21</f>
        <v>3523.2716158899998</v>
      </c>
      <c r="X112" s="37">
        <f>SUMIFS(СВЦЭМ!$D$34:$D$777,СВЦЭМ!$A$34:$A$777,$A112,СВЦЭМ!$B$34:$B$777,X$83)+'СЕТ СН'!$H$11+СВЦЭМ!$D$10+'СЕТ СН'!$H$5-'СЕТ СН'!$H$21</f>
        <v>3523.2716158899998</v>
      </c>
      <c r="Y112" s="37">
        <f>SUMIFS(СВЦЭМ!$D$34:$D$777,СВЦЭМ!$A$34:$A$777,$A112,СВЦЭМ!$B$34:$B$777,Y$83)+'СЕТ СН'!$H$11+СВЦЭМ!$D$10+'СЕТ СН'!$H$5-'СЕТ СН'!$H$21</f>
        <v>3523.2716158899998</v>
      </c>
    </row>
    <row r="113" spans="1:27" ht="15.75" hidden="1" x14ac:dyDescent="0.2">
      <c r="A113" s="36">
        <f t="shared" si="2"/>
        <v>43161</v>
      </c>
      <c r="B113" s="37">
        <f>SUMIFS(СВЦЭМ!$D$34:$D$777,СВЦЭМ!$A$34:$A$777,$A113,СВЦЭМ!$B$34:$B$777,B$83)+'СЕТ СН'!$H$11+СВЦЭМ!$D$10+'СЕТ СН'!$H$5-'СЕТ СН'!$H$21</f>
        <v>3523.2716158899998</v>
      </c>
      <c r="C113" s="37">
        <f>SUMIFS(СВЦЭМ!$D$34:$D$777,СВЦЭМ!$A$34:$A$777,$A113,СВЦЭМ!$B$34:$B$777,C$83)+'СЕТ СН'!$H$11+СВЦЭМ!$D$10+'СЕТ СН'!$H$5-'СЕТ СН'!$H$21</f>
        <v>3523.2716158899998</v>
      </c>
      <c r="D113" s="37">
        <f>SUMIFS(СВЦЭМ!$D$34:$D$777,СВЦЭМ!$A$34:$A$777,$A113,СВЦЭМ!$B$34:$B$777,D$83)+'СЕТ СН'!$H$11+СВЦЭМ!$D$10+'СЕТ СН'!$H$5-'СЕТ СН'!$H$21</f>
        <v>3523.2716158899998</v>
      </c>
      <c r="E113" s="37">
        <f>SUMIFS(СВЦЭМ!$D$34:$D$777,СВЦЭМ!$A$34:$A$777,$A113,СВЦЭМ!$B$34:$B$777,E$83)+'СЕТ СН'!$H$11+СВЦЭМ!$D$10+'СЕТ СН'!$H$5-'СЕТ СН'!$H$21</f>
        <v>3523.2716158899998</v>
      </c>
      <c r="F113" s="37">
        <f>SUMIFS(СВЦЭМ!$D$34:$D$777,СВЦЭМ!$A$34:$A$777,$A113,СВЦЭМ!$B$34:$B$777,F$83)+'СЕТ СН'!$H$11+СВЦЭМ!$D$10+'СЕТ СН'!$H$5-'СЕТ СН'!$H$21</f>
        <v>3523.2716158899998</v>
      </c>
      <c r="G113" s="37">
        <f>SUMIFS(СВЦЭМ!$D$34:$D$777,СВЦЭМ!$A$34:$A$777,$A113,СВЦЭМ!$B$34:$B$777,G$83)+'СЕТ СН'!$H$11+СВЦЭМ!$D$10+'СЕТ СН'!$H$5-'СЕТ СН'!$H$21</f>
        <v>3523.2716158899998</v>
      </c>
      <c r="H113" s="37">
        <f>SUMIFS(СВЦЭМ!$D$34:$D$777,СВЦЭМ!$A$34:$A$777,$A113,СВЦЭМ!$B$34:$B$777,H$83)+'СЕТ СН'!$H$11+СВЦЭМ!$D$10+'СЕТ СН'!$H$5-'СЕТ СН'!$H$21</f>
        <v>3523.2716158899998</v>
      </c>
      <c r="I113" s="37">
        <f>SUMIFS(СВЦЭМ!$D$34:$D$777,СВЦЭМ!$A$34:$A$777,$A113,СВЦЭМ!$B$34:$B$777,I$83)+'СЕТ СН'!$H$11+СВЦЭМ!$D$10+'СЕТ СН'!$H$5-'СЕТ СН'!$H$21</f>
        <v>3523.2716158899998</v>
      </c>
      <c r="J113" s="37">
        <f>SUMIFS(СВЦЭМ!$D$34:$D$777,СВЦЭМ!$A$34:$A$777,$A113,СВЦЭМ!$B$34:$B$777,J$83)+'СЕТ СН'!$H$11+СВЦЭМ!$D$10+'СЕТ СН'!$H$5-'СЕТ СН'!$H$21</f>
        <v>3523.2716158899998</v>
      </c>
      <c r="K113" s="37">
        <f>SUMIFS(СВЦЭМ!$D$34:$D$777,СВЦЭМ!$A$34:$A$777,$A113,СВЦЭМ!$B$34:$B$777,K$83)+'СЕТ СН'!$H$11+СВЦЭМ!$D$10+'СЕТ СН'!$H$5-'СЕТ СН'!$H$21</f>
        <v>3523.2716158899998</v>
      </c>
      <c r="L113" s="37">
        <f>SUMIFS(СВЦЭМ!$D$34:$D$777,СВЦЭМ!$A$34:$A$777,$A113,СВЦЭМ!$B$34:$B$777,L$83)+'СЕТ СН'!$H$11+СВЦЭМ!$D$10+'СЕТ СН'!$H$5-'СЕТ СН'!$H$21</f>
        <v>3523.2716158899998</v>
      </c>
      <c r="M113" s="37">
        <f>SUMIFS(СВЦЭМ!$D$34:$D$777,СВЦЭМ!$A$34:$A$777,$A113,СВЦЭМ!$B$34:$B$777,M$83)+'СЕТ СН'!$H$11+СВЦЭМ!$D$10+'СЕТ СН'!$H$5-'СЕТ СН'!$H$21</f>
        <v>3523.2716158899998</v>
      </c>
      <c r="N113" s="37">
        <f>SUMIFS(СВЦЭМ!$D$34:$D$777,СВЦЭМ!$A$34:$A$777,$A113,СВЦЭМ!$B$34:$B$777,N$83)+'СЕТ СН'!$H$11+СВЦЭМ!$D$10+'СЕТ СН'!$H$5-'СЕТ СН'!$H$21</f>
        <v>3523.2716158899998</v>
      </c>
      <c r="O113" s="37">
        <f>SUMIFS(СВЦЭМ!$D$34:$D$777,СВЦЭМ!$A$34:$A$777,$A113,СВЦЭМ!$B$34:$B$777,O$83)+'СЕТ СН'!$H$11+СВЦЭМ!$D$10+'СЕТ СН'!$H$5-'СЕТ СН'!$H$21</f>
        <v>3523.2716158899998</v>
      </c>
      <c r="P113" s="37">
        <f>SUMIFS(СВЦЭМ!$D$34:$D$777,СВЦЭМ!$A$34:$A$777,$A113,СВЦЭМ!$B$34:$B$777,P$83)+'СЕТ СН'!$H$11+СВЦЭМ!$D$10+'СЕТ СН'!$H$5-'СЕТ СН'!$H$21</f>
        <v>3523.2716158899998</v>
      </c>
      <c r="Q113" s="37">
        <f>SUMIFS(СВЦЭМ!$D$34:$D$777,СВЦЭМ!$A$34:$A$777,$A113,СВЦЭМ!$B$34:$B$777,Q$83)+'СЕТ СН'!$H$11+СВЦЭМ!$D$10+'СЕТ СН'!$H$5-'СЕТ СН'!$H$21</f>
        <v>3523.2716158899998</v>
      </c>
      <c r="R113" s="37">
        <f>SUMIFS(СВЦЭМ!$D$34:$D$777,СВЦЭМ!$A$34:$A$777,$A113,СВЦЭМ!$B$34:$B$777,R$83)+'СЕТ СН'!$H$11+СВЦЭМ!$D$10+'СЕТ СН'!$H$5-'СЕТ СН'!$H$21</f>
        <v>3523.2716158899998</v>
      </c>
      <c r="S113" s="37">
        <f>SUMIFS(СВЦЭМ!$D$34:$D$777,СВЦЭМ!$A$34:$A$777,$A113,СВЦЭМ!$B$34:$B$777,S$83)+'СЕТ СН'!$H$11+СВЦЭМ!$D$10+'СЕТ СН'!$H$5-'СЕТ СН'!$H$21</f>
        <v>3523.2716158899998</v>
      </c>
      <c r="T113" s="37">
        <f>SUMIFS(СВЦЭМ!$D$34:$D$777,СВЦЭМ!$A$34:$A$777,$A113,СВЦЭМ!$B$34:$B$777,T$83)+'СЕТ СН'!$H$11+СВЦЭМ!$D$10+'СЕТ СН'!$H$5-'СЕТ СН'!$H$21</f>
        <v>3523.2716158899998</v>
      </c>
      <c r="U113" s="37">
        <f>SUMIFS(СВЦЭМ!$D$34:$D$777,СВЦЭМ!$A$34:$A$777,$A113,СВЦЭМ!$B$34:$B$777,U$83)+'СЕТ СН'!$H$11+СВЦЭМ!$D$10+'СЕТ СН'!$H$5-'СЕТ СН'!$H$21</f>
        <v>3523.2716158899998</v>
      </c>
      <c r="V113" s="37">
        <f>SUMIFS(СВЦЭМ!$D$34:$D$777,СВЦЭМ!$A$34:$A$777,$A113,СВЦЭМ!$B$34:$B$777,V$83)+'СЕТ СН'!$H$11+СВЦЭМ!$D$10+'СЕТ СН'!$H$5-'СЕТ СН'!$H$21</f>
        <v>3523.2716158899998</v>
      </c>
      <c r="W113" s="37">
        <f>SUMIFS(СВЦЭМ!$D$34:$D$777,СВЦЭМ!$A$34:$A$777,$A113,СВЦЭМ!$B$34:$B$777,W$83)+'СЕТ СН'!$H$11+СВЦЭМ!$D$10+'СЕТ СН'!$H$5-'СЕТ СН'!$H$21</f>
        <v>3523.2716158899998</v>
      </c>
      <c r="X113" s="37">
        <f>SUMIFS(СВЦЭМ!$D$34:$D$777,СВЦЭМ!$A$34:$A$777,$A113,СВЦЭМ!$B$34:$B$777,X$83)+'СЕТ СН'!$H$11+СВЦЭМ!$D$10+'СЕТ СН'!$H$5-'СЕТ СН'!$H$21</f>
        <v>3523.2716158899998</v>
      </c>
      <c r="Y113" s="37">
        <f>SUMIFS(СВЦЭМ!$D$34:$D$777,СВЦЭМ!$A$34:$A$777,$A113,СВЦЭМ!$B$34:$B$777,Y$83)+'СЕТ СН'!$H$11+СВЦЭМ!$D$10+'СЕТ СН'!$H$5-'СЕТ СН'!$H$21</f>
        <v>3523.2716158899998</v>
      </c>
    </row>
    <row r="114" spans="1:27" ht="15.75" hidden="1" x14ac:dyDescent="0.2">
      <c r="A114" s="36">
        <f t="shared" si="2"/>
        <v>43162</v>
      </c>
      <c r="B114" s="37">
        <f>SUMIFS(СВЦЭМ!$D$34:$D$777,СВЦЭМ!$A$34:$A$777,$A114,СВЦЭМ!$B$34:$B$777,B$83)+'СЕТ СН'!$H$11+СВЦЭМ!$D$10+'СЕТ СН'!$H$5-'СЕТ СН'!$H$21</f>
        <v>3523.2716158899998</v>
      </c>
      <c r="C114" s="37">
        <f>SUMIFS(СВЦЭМ!$D$34:$D$777,СВЦЭМ!$A$34:$A$777,$A114,СВЦЭМ!$B$34:$B$777,C$83)+'СЕТ СН'!$H$11+СВЦЭМ!$D$10+'СЕТ СН'!$H$5-'СЕТ СН'!$H$21</f>
        <v>3523.2716158899998</v>
      </c>
      <c r="D114" s="37">
        <f>SUMIFS(СВЦЭМ!$D$34:$D$777,СВЦЭМ!$A$34:$A$777,$A114,СВЦЭМ!$B$34:$B$777,D$83)+'СЕТ СН'!$H$11+СВЦЭМ!$D$10+'СЕТ СН'!$H$5-'СЕТ СН'!$H$21</f>
        <v>3523.2716158899998</v>
      </c>
      <c r="E114" s="37">
        <f>SUMIFS(СВЦЭМ!$D$34:$D$777,СВЦЭМ!$A$34:$A$777,$A114,СВЦЭМ!$B$34:$B$777,E$83)+'СЕТ СН'!$H$11+СВЦЭМ!$D$10+'СЕТ СН'!$H$5-'СЕТ СН'!$H$21</f>
        <v>3523.2716158899998</v>
      </c>
      <c r="F114" s="37">
        <f>SUMIFS(СВЦЭМ!$D$34:$D$777,СВЦЭМ!$A$34:$A$777,$A114,СВЦЭМ!$B$34:$B$777,F$83)+'СЕТ СН'!$H$11+СВЦЭМ!$D$10+'СЕТ СН'!$H$5-'СЕТ СН'!$H$21</f>
        <v>3523.2716158899998</v>
      </c>
      <c r="G114" s="37">
        <f>SUMIFS(СВЦЭМ!$D$34:$D$777,СВЦЭМ!$A$34:$A$777,$A114,СВЦЭМ!$B$34:$B$777,G$83)+'СЕТ СН'!$H$11+СВЦЭМ!$D$10+'СЕТ СН'!$H$5-'СЕТ СН'!$H$21</f>
        <v>3523.2716158899998</v>
      </c>
      <c r="H114" s="37">
        <f>SUMIFS(СВЦЭМ!$D$34:$D$777,СВЦЭМ!$A$34:$A$777,$A114,СВЦЭМ!$B$34:$B$777,H$83)+'СЕТ СН'!$H$11+СВЦЭМ!$D$10+'СЕТ СН'!$H$5-'СЕТ СН'!$H$21</f>
        <v>3523.2716158899998</v>
      </c>
      <c r="I114" s="37">
        <f>SUMIFS(СВЦЭМ!$D$34:$D$777,СВЦЭМ!$A$34:$A$777,$A114,СВЦЭМ!$B$34:$B$777,I$83)+'СЕТ СН'!$H$11+СВЦЭМ!$D$10+'СЕТ СН'!$H$5-'СЕТ СН'!$H$21</f>
        <v>3523.2716158899998</v>
      </c>
      <c r="J114" s="37">
        <f>SUMIFS(СВЦЭМ!$D$34:$D$777,СВЦЭМ!$A$34:$A$777,$A114,СВЦЭМ!$B$34:$B$777,J$83)+'СЕТ СН'!$H$11+СВЦЭМ!$D$10+'СЕТ СН'!$H$5-'СЕТ СН'!$H$21</f>
        <v>3523.2716158899998</v>
      </c>
      <c r="K114" s="37">
        <f>SUMIFS(СВЦЭМ!$D$34:$D$777,СВЦЭМ!$A$34:$A$777,$A114,СВЦЭМ!$B$34:$B$777,K$83)+'СЕТ СН'!$H$11+СВЦЭМ!$D$10+'СЕТ СН'!$H$5-'СЕТ СН'!$H$21</f>
        <v>3523.2716158899998</v>
      </c>
      <c r="L114" s="37">
        <f>SUMIFS(СВЦЭМ!$D$34:$D$777,СВЦЭМ!$A$34:$A$777,$A114,СВЦЭМ!$B$34:$B$777,L$83)+'СЕТ СН'!$H$11+СВЦЭМ!$D$10+'СЕТ СН'!$H$5-'СЕТ СН'!$H$21</f>
        <v>3523.2716158899998</v>
      </c>
      <c r="M114" s="37">
        <f>SUMIFS(СВЦЭМ!$D$34:$D$777,СВЦЭМ!$A$34:$A$777,$A114,СВЦЭМ!$B$34:$B$777,M$83)+'СЕТ СН'!$H$11+СВЦЭМ!$D$10+'СЕТ СН'!$H$5-'СЕТ СН'!$H$21</f>
        <v>3523.2716158899998</v>
      </c>
      <c r="N114" s="37">
        <f>SUMIFS(СВЦЭМ!$D$34:$D$777,СВЦЭМ!$A$34:$A$777,$A114,СВЦЭМ!$B$34:$B$777,N$83)+'СЕТ СН'!$H$11+СВЦЭМ!$D$10+'СЕТ СН'!$H$5-'СЕТ СН'!$H$21</f>
        <v>3523.2716158899998</v>
      </c>
      <c r="O114" s="37">
        <f>SUMIFS(СВЦЭМ!$D$34:$D$777,СВЦЭМ!$A$34:$A$777,$A114,СВЦЭМ!$B$34:$B$777,O$83)+'СЕТ СН'!$H$11+СВЦЭМ!$D$10+'СЕТ СН'!$H$5-'СЕТ СН'!$H$21</f>
        <v>3523.2716158899998</v>
      </c>
      <c r="P114" s="37">
        <f>SUMIFS(СВЦЭМ!$D$34:$D$777,СВЦЭМ!$A$34:$A$777,$A114,СВЦЭМ!$B$34:$B$777,P$83)+'СЕТ СН'!$H$11+СВЦЭМ!$D$10+'СЕТ СН'!$H$5-'СЕТ СН'!$H$21</f>
        <v>3523.2716158899998</v>
      </c>
      <c r="Q114" s="37">
        <f>SUMIFS(СВЦЭМ!$D$34:$D$777,СВЦЭМ!$A$34:$A$777,$A114,СВЦЭМ!$B$34:$B$777,Q$83)+'СЕТ СН'!$H$11+СВЦЭМ!$D$10+'СЕТ СН'!$H$5-'СЕТ СН'!$H$21</f>
        <v>3523.2716158899998</v>
      </c>
      <c r="R114" s="37">
        <f>SUMIFS(СВЦЭМ!$D$34:$D$777,СВЦЭМ!$A$34:$A$777,$A114,СВЦЭМ!$B$34:$B$777,R$83)+'СЕТ СН'!$H$11+СВЦЭМ!$D$10+'СЕТ СН'!$H$5-'СЕТ СН'!$H$21</f>
        <v>3523.2716158899998</v>
      </c>
      <c r="S114" s="37">
        <f>SUMIFS(СВЦЭМ!$D$34:$D$777,СВЦЭМ!$A$34:$A$777,$A114,СВЦЭМ!$B$34:$B$777,S$83)+'СЕТ СН'!$H$11+СВЦЭМ!$D$10+'СЕТ СН'!$H$5-'СЕТ СН'!$H$21</f>
        <v>3523.2716158899998</v>
      </c>
      <c r="T114" s="37">
        <f>SUMIFS(СВЦЭМ!$D$34:$D$777,СВЦЭМ!$A$34:$A$777,$A114,СВЦЭМ!$B$34:$B$777,T$83)+'СЕТ СН'!$H$11+СВЦЭМ!$D$10+'СЕТ СН'!$H$5-'СЕТ СН'!$H$21</f>
        <v>3523.2716158899998</v>
      </c>
      <c r="U114" s="37">
        <f>SUMIFS(СВЦЭМ!$D$34:$D$777,СВЦЭМ!$A$34:$A$777,$A114,СВЦЭМ!$B$34:$B$777,U$83)+'СЕТ СН'!$H$11+СВЦЭМ!$D$10+'СЕТ СН'!$H$5-'СЕТ СН'!$H$21</f>
        <v>3523.2716158899998</v>
      </c>
      <c r="V114" s="37">
        <f>SUMIFS(СВЦЭМ!$D$34:$D$777,СВЦЭМ!$A$34:$A$777,$A114,СВЦЭМ!$B$34:$B$777,V$83)+'СЕТ СН'!$H$11+СВЦЭМ!$D$10+'СЕТ СН'!$H$5-'СЕТ СН'!$H$21</f>
        <v>3523.2716158899998</v>
      </c>
      <c r="W114" s="37">
        <f>SUMIFS(СВЦЭМ!$D$34:$D$777,СВЦЭМ!$A$34:$A$777,$A114,СВЦЭМ!$B$34:$B$777,W$83)+'СЕТ СН'!$H$11+СВЦЭМ!$D$10+'СЕТ СН'!$H$5-'СЕТ СН'!$H$21</f>
        <v>3523.2716158899998</v>
      </c>
      <c r="X114" s="37">
        <f>SUMIFS(СВЦЭМ!$D$34:$D$777,СВЦЭМ!$A$34:$A$777,$A114,СВЦЭМ!$B$34:$B$777,X$83)+'СЕТ СН'!$H$11+СВЦЭМ!$D$10+'СЕТ СН'!$H$5-'СЕТ СН'!$H$21</f>
        <v>3523.2716158899998</v>
      </c>
      <c r="Y114" s="37">
        <f>SUMIFS(СВЦЭМ!$D$34:$D$777,СВЦЭМ!$A$34:$A$777,$A114,СВЦЭМ!$B$34:$B$777,Y$83)+'СЕТ СН'!$H$11+СВЦЭМ!$D$10+'СЕТ СН'!$H$5-'СЕТ СН'!$H$21</f>
        <v>3523.2716158899998</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01.02.2018</v>
      </c>
      <c r="B120" s="37">
        <f>SUMIFS(СВЦЭМ!$D$34:$D$777,СВЦЭМ!$A$34:$A$777,$A120,СВЦЭМ!$B$34:$B$777,B$119)+'СЕТ СН'!$I$11+СВЦЭМ!$D$10+'СЕТ СН'!$I$5-'СЕТ СН'!$I$21</f>
        <v>4710.9220324899998</v>
      </c>
      <c r="C120" s="37">
        <f>SUMIFS(СВЦЭМ!$D$34:$D$777,СВЦЭМ!$A$34:$A$777,$A120,СВЦЭМ!$B$34:$B$777,C$119)+'СЕТ СН'!$I$11+СВЦЭМ!$D$10+'СЕТ СН'!$I$5-'СЕТ СН'!$I$21</f>
        <v>4747.3644312400002</v>
      </c>
      <c r="D120" s="37">
        <f>SUMIFS(СВЦЭМ!$D$34:$D$777,СВЦЭМ!$A$34:$A$777,$A120,СВЦЭМ!$B$34:$B$777,D$119)+'СЕТ СН'!$I$11+СВЦЭМ!$D$10+'СЕТ СН'!$I$5-'СЕТ СН'!$I$21</f>
        <v>4801.18419739</v>
      </c>
      <c r="E120" s="37">
        <f>SUMIFS(СВЦЭМ!$D$34:$D$777,СВЦЭМ!$A$34:$A$777,$A120,СВЦЭМ!$B$34:$B$777,E$119)+'СЕТ СН'!$I$11+СВЦЭМ!$D$10+'СЕТ СН'!$I$5-'СЕТ СН'!$I$21</f>
        <v>4816.32411641</v>
      </c>
      <c r="F120" s="37">
        <f>SUMIFS(СВЦЭМ!$D$34:$D$777,СВЦЭМ!$A$34:$A$777,$A120,СВЦЭМ!$B$34:$B$777,F$119)+'СЕТ СН'!$I$11+СВЦЭМ!$D$10+'СЕТ СН'!$I$5-'СЕТ СН'!$I$21</f>
        <v>4812.9251699400002</v>
      </c>
      <c r="G120" s="37">
        <f>SUMIFS(СВЦЭМ!$D$34:$D$777,СВЦЭМ!$A$34:$A$777,$A120,СВЦЭМ!$B$34:$B$777,G$119)+'СЕТ СН'!$I$11+СВЦЭМ!$D$10+'СЕТ СН'!$I$5-'СЕТ СН'!$I$21</f>
        <v>4789.4914577899999</v>
      </c>
      <c r="H120" s="37">
        <f>SUMIFS(СВЦЭМ!$D$34:$D$777,СВЦЭМ!$A$34:$A$777,$A120,СВЦЭМ!$B$34:$B$777,H$119)+'СЕТ СН'!$I$11+СВЦЭМ!$D$10+'СЕТ СН'!$I$5-'СЕТ СН'!$I$21</f>
        <v>4766.7311760000002</v>
      </c>
      <c r="I120" s="37">
        <f>SUMIFS(СВЦЭМ!$D$34:$D$777,СВЦЭМ!$A$34:$A$777,$A120,СВЦЭМ!$B$34:$B$777,I$119)+'СЕТ СН'!$I$11+СВЦЭМ!$D$10+'СЕТ СН'!$I$5-'СЕТ СН'!$I$21</f>
        <v>4678.9930712899995</v>
      </c>
      <c r="J120" s="37">
        <f>SUMIFS(СВЦЭМ!$D$34:$D$777,СВЦЭМ!$A$34:$A$777,$A120,СВЦЭМ!$B$34:$B$777,J$119)+'СЕТ СН'!$I$11+СВЦЭМ!$D$10+'СЕТ СН'!$I$5-'СЕТ СН'!$I$21</f>
        <v>4628.3333196699996</v>
      </c>
      <c r="K120" s="37">
        <f>SUMIFS(СВЦЭМ!$D$34:$D$777,СВЦЭМ!$A$34:$A$777,$A120,СВЦЭМ!$B$34:$B$777,K$119)+'СЕТ СН'!$I$11+СВЦЭМ!$D$10+'СЕТ СН'!$I$5-'СЕТ СН'!$I$21</f>
        <v>4609.4479429900002</v>
      </c>
      <c r="L120" s="37">
        <f>SUMIFS(СВЦЭМ!$D$34:$D$777,СВЦЭМ!$A$34:$A$777,$A120,СВЦЭМ!$B$34:$B$777,L$119)+'СЕТ СН'!$I$11+СВЦЭМ!$D$10+'СЕТ СН'!$I$5-'СЕТ СН'!$I$21</f>
        <v>4595.58006475</v>
      </c>
      <c r="M120" s="37">
        <f>SUMIFS(СВЦЭМ!$D$34:$D$777,СВЦЭМ!$A$34:$A$777,$A120,СВЦЭМ!$B$34:$B$777,M$119)+'СЕТ СН'!$I$11+СВЦЭМ!$D$10+'СЕТ СН'!$I$5-'СЕТ СН'!$I$21</f>
        <v>4601.7313616499996</v>
      </c>
      <c r="N120" s="37">
        <f>SUMIFS(СВЦЭМ!$D$34:$D$777,СВЦЭМ!$A$34:$A$777,$A120,СВЦЭМ!$B$34:$B$777,N$119)+'СЕТ СН'!$I$11+СВЦЭМ!$D$10+'СЕТ СН'!$I$5-'СЕТ СН'!$I$21</f>
        <v>4604.1846866999995</v>
      </c>
      <c r="O120" s="37">
        <f>SUMIFS(СВЦЭМ!$D$34:$D$777,СВЦЭМ!$A$34:$A$777,$A120,СВЦЭМ!$B$34:$B$777,O$119)+'СЕТ СН'!$I$11+СВЦЭМ!$D$10+'СЕТ СН'!$I$5-'СЕТ СН'!$I$21</f>
        <v>4611.1165134000003</v>
      </c>
      <c r="P120" s="37">
        <f>SUMIFS(СВЦЭМ!$D$34:$D$777,СВЦЭМ!$A$34:$A$777,$A120,СВЦЭМ!$B$34:$B$777,P$119)+'СЕТ СН'!$I$11+СВЦЭМ!$D$10+'СЕТ СН'!$I$5-'СЕТ СН'!$I$21</f>
        <v>4622.8658315499997</v>
      </c>
      <c r="Q120" s="37">
        <f>SUMIFS(СВЦЭМ!$D$34:$D$777,СВЦЭМ!$A$34:$A$777,$A120,СВЦЭМ!$B$34:$B$777,Q$119)+'СЕТ СН'!$I$11+СВЦЭМ!$D$10+'СЕТ СН'!$I$5-'СЕТ СН'!$I$21</f>
        <v>4633.6443792399996</v>
      </c>
      <c r="R120" s="37">
        <f>SUMIFS(СВЦЭМ!$D$34:$D$777,СВЦЭМ!$A$34:$A$777,$A120,СВЦЭМ!$B$34:$B$777,R$119)+'СЕТ СН'!$I$11+СВЦЭМ!$D$10+'СЕТ СН'!$I$5-'СЕТ СН'!$I$21</f>
        <v>4635.74536515</v>
      </c>
      <c r="S120" s="37">
        <f>SUMIFS(СВЦЭМ!$D$34:$D$777,СВЦЭМ!$A$34:$A$777,$A120,СВЦЭМ!$B$34:$B$777,S$119)+'СЕТ СН'!$I$11+СВЦЭМ!$D$10+'СЕТ СН'!$I$5-'СЕТ СН'!$I$21</f>
        <v>4631.8591714799995</v>
      </c>
      <c r="T120" s="37">
        <f>SUMIFS(СВЦЭМ!$D$34:$D$777,СВЦЭМ!$A$34:$A$777,$A120,СВЦЭМ!$B$34:$B$777,T$119)+'СЕТ СН'!$I$11+СВЦЭМ!$D$10+'СЕТ СН'!$I$5-'СЕТ СН'!$I$21</f>
        <v>4594.5088828999997</v>
      </c>
      <c r="U120" s="37">
        <f>SUMIFS(СВЦЭМ!$D$34:$D$777,СВЦЭМ!$A$34:$A$777,$A120,СВЦЭМ!$B$34:$B$777,U$119)+'СЕТ СН'!$I$11+СВЦЭМ!$D$10+'СЕТ СН'!$I$5-'СЕТ СН'!$I$21</f>
        <v>4587.7950986599999</v>
      </c>
      <c r="V120" s="37">
        <f>SUMIFS(СВЦЭМ!$D$34:$D$777,СВЦЭМ!$A$34:$A$777,$A120,СВЦЭМ!$B$34:$B$777,V$119)+'СЕТ СН'!$I$11+СВЦЭМ!$D$10+'СЕТ СН'!$I$5-'СЕТ СН'!$I$21</f>
        <v>4592.1375400899997</v>
      </c>
      <c r="W120" s="37">
        <f>SUMIFS(СВЦЭМ!$D$34:$D$777,СВЦЭМ!$A$34:$A$777,$A120,СВЦЭМ!$B$34:$B$777,W$119)+'СЕТ СН'!$I$11+СВЦЭМ!$D$10+'СЕТ СН'!$I$5-'СЕТ СН'!$I$21</f>
        <v>4596.5582779599999</v>
      </c>
      <c r="X120" s="37">
        <f>SUMIFS(СВЦЭМ!$D$34:$D$777,СВЦЭМ!$A$34:$A$777,$A120,СВЦЭМ!$B$34:$B$777,X$119)+'СЕТ СН'!$I$11+СВЦЭМ!$D$10+'СЕТ СН'!$I$5-'СЕТ СН'!$I$21</f>
        <v>4608.2252438699998</v>
      </c>
      <c r="Y120" s="37">
        <f>SUMIFS(СВЦЭМ!$D$34:$D$777,СВЦЭМ!$A$34:$A$777,$A120,СВЦЭМ!$B$34:$B$777,Y$119)+'СЕТ СН'!$I$11+СВЦЭМ!$D$10+'СЕТ СН'!$I$5-'СЕТ СН'!$I$21</f>
        <v>4681.2850241899996</v>
      </c>
      <c r="AA120" s="46"/>
    </row>
    <row r="121" spans="1:27" ht="15.75" x14ac:dyDescent="0.2">
      <c r="A121" s="36">
        <f>A120+1</f>
        <v>43133</v>
      </c>
      <c r="B121" s="37">
        <f>SUMIFS(СВЦЭМ!$D$34:$D$777,СВЦЭМ!$A$34:$A$777,$A121,СВЦЭМ!$B$34:$B$777,B$119)+'СЕТ СН'!$I$11+СВЦЭМ!$D$10+'СЕТ СН'!$I$5-'СЕТ СН'!$I$21</f>
        <v>4735.1864998299998</v>
      </c>
      <c r="C121" s="37">
        <f>SUMIFS(СВЦЭМ!$D$34:$D$777,СВЦЭМ!$A$34:$A$777,$A121,СВЦЭМ!$B$34:$B$777,C$119)+'СЕТ СН'!$I$11+СВЦЭМ!$D$10+'СЕТ СН'!$I$5-'СЕТ СН'!$I$21</f>
        <v>4774.5161894800003</v>
      </c>
      <c r="D121" s="37">
        <f>SUMIFS(СВЦЭМ!$D$34:$D$777,СВЦЭМ!$A$34:$A$777,$A121,СВЦЭМ!$B$34:$B$777,D$119)+'СЕТ СН'!$I$11+СВЦЭМ!$D$10+'СЕТ СН'!$I$5-'СЕТ СН'!$I$21</f>
        <v>4838.4807311599998</v>
      </c>
      <c r="E121" s="37">
        <f>SUMIFS(СВЦЭМ!$D$34:$D$777,СВЦЭМ!$A$34:$A$777,$A121,СВЦЭМ!$B$34:$B$777,E$119)+'СЕТ СН'!$I$11+СВЦЭМ!$D$10+'СЕТ СН'!$I$5-'СЕТ СН'!$I$21</f>
        <v>4851.4772536499995</v>
      </c>
      <c r="F121" s="37">
        <f>SUMIFS(СВЦЭМ!$D$34:$D$777,СВЦЭМ!$A$34:$A$777,$A121,СВЦЭМ!$B$34:$B$777,F$119)+'СЕТ СН'!$I$11+СВЦЭМ!$D$10+'СЕТ СН'!$I$5-'СЕТ СН'!$I$21</f>
        <v>4850.1984234000001</v>
      </c>
      <c r="G121" s="37">
        <f>SUMIFS(СВЦЭМ!$D$34:$D$777,СВЦЭМ!$A$34:$A$777,$A121,СВЦЭМ!$B$34:$B$777,G$119)+'СЕТ СН'!$I$11+СВЦЭМ!$D$10+'СЕТ СН'!$I$5-'СЕТ СН'!$I$21</f>
        <v>4826.6673713199998</v>
      </c>
      <c r="H121" s="37">
        <f>SUMIFS(СВЦЭМ!$D$34:$D$777,СВЦЭМ!$A$34:$A$777,$A121,СВЦЭМ!$B$34:$B$777,H$119)+'СЕТ СН'!$I$11+СВЦЭМ!$D$10+'СЕТ СН'!$I$5-'СЕТ СН'!$I$21</f>
        <v>4761.5067799500002</v>
      </c>
      <c r="I121" s="37">
        <f>SUMIFS(СВЦЭМ!$D$34:$D$777,СВЦЭМ!$A$34:$A$777,$A121,СВЦЭМ!$B$34:$B$777,I$119)+'СЕТ СН'!$I$11+СВЦЭМ!$D$10+'СЕТ СН'!$I$5-'СЕТ СН'!$I$21</f>
        <v>4673.0449304399999</v>
      </c>
      <c r="J121" s="37">
        <f>SUMIFS(СВЦЭМ!$D$34:$D$777,СВЦЭМ!$A$34:$A$777,$A121,СВЦЭМ!$B$34:$B$777,J$119)+'СЕТ СН'!$I$11+СВЦЭМ!$D$10+'СЕТ СН'!$I$5-'СЕТ СН'!$I$21</f>
        <v>4609.8593492199998</v>
      </c>
      <c r="K121" s="37">
        <f>SUMIFS(СВЦЭМ!$D$34:$D$777,СВЦЭМ!$A$34:$A$777,$A121,СВЦЭМ!$B$34:$B$777,K$119)+'СЕТ СН'!$I$11+СВЦЭМ!$D$10+'СЕТ СН'!$I$5-'СЕТ СН'!$I$21</f>
        <v>4569.8654063499998</v>
      </c>
      <c r="L121" s="37">
        <f>SUMIFS(СВЦЭМ!$D$34:$D$777,СВЦЭМ!$A$34:$A$777,$A121,СВЦЭМ!$B$34:$B$777,L$119)+'СЕТ СН'!$I$11+СВЦЭМ!$D$10+'СЕТ СН'!$I$5-'СЕТ СН'!$I$21</f>
        <v>4557.2903818300001</v>
      </c>
      <c r="M121" s="37">
        <f>SUMIFS(СВЦЭМ!$D$34:$D$777,СВЦЭМ!$A$34:$A$777,$A121,СВЦЭМ!$B$34:$B$777,M$119)+'СЕТ СН'!$I$11+СВЦЭМ!$D$10+'СЕТ СН'!$I$5-'СЕТ СН'!$I$21</f>
        <v>4567.16959047</v>
      </c>
      <c r="N121" s="37">
        <f>SUMIFS(СВЦЭМ!$D$34:$D$777,СВЦЭМ!$A$34:$A$777,$A121,СВЦЭМ!$B$34:$B$777,N$119)+'СЕТ СН'!$I$11+СВЦЭМ!$D$10+'СЕТ СН'!$I$5-'СЕТ СН'!$I$21</f>
        <v>4585.69502448</v>
      </c>
      <c r="O121" s="37">
        <f>SUMIFS(СВЦЭМ!$D$34:$D$777,СВЦЭМ!$A$34:$A$777,$A121,СВЦЭМ!$B$34:$B$777,O$119)+'СЕТ СН'!$I$11+СВЦЭМ!$D$10+'СЕТ СН'!$I$5-'СЕТ СН'!$I$21</f>
        <v>4595.52552277</v>
      </c>
      <c r="P121" s="37">
        <f>SUMIFS(СВЦЭМ!$D$34:$D$777,СВЦЭМ!$A$34:$A$777,$A121,СВЦЭМ!$B$34:$B$777,P$119)+'СЕТ СН'!$I$11+СВЦЭМ!$D$10+'СЕТ СН'!$I$5-'СЕТ СН'!$I$21</f>
        <v>4610.8278462199996</v>
      </c>
      <c r="Q121" s="37">
        <f>SUMIFS(СВЦЭМ!$D$34:$D$777,СВЦЭМ!$A$34:$A$777,$A121,СВЦЭМ!$B$34:$B$777,Q$119)+'СЕТ СН'!$I$11+СВЦЭМ!$D$10+'СЕТ СН'!$I$5-'СЕТ СН'!$I$21</f>
        <v>4620.2368845999999</v>
      </c>
      <c r="R121" s="37">
        <f>SUMIFS(СВЦЭМ!$D$34:$D$777,СВЦЭМ!$A$34:$A$777,$A121,СВЦЭМ!$B$34:$B$777,R$119)+'СЕТ СН'!$I$11+СВЦЭМ!$D$10+'СЕТ СН'!$I$5-'СЕТ СН'!$I$21</f>
        <v>4632.3786140000002</v>
      </c>
      <c r="S121" s="37">
        <f>SUMIFS(СВЦЭМ!$D$34:$D$777,СВЦЭМ!$A$34:$A$777,$A121,СВЦЭМ!$B$34:$B$777,S$119)+'СЕТ СН'!$I$11+СВЦЭМ!$D$10+'СЕТ СН'!$I$5-'СЕТ СН'!$I$21</f>
        <v>4625.1173058699997</v>
      </c>
      <c r="T121" s="37">
        <f>SUMIFS(СВЦЭМ!$D$34:$D$777,СВЦЭМ!$A$34:$A$777,$A121,СВЦЭМ!$B$34:$B$777,T$119)+'СЕТ СН'!$I$11+СВЦЭМ!$D$10+'СЕТ СН'!$I$5-'СЕТ СН'!$I$21</f>
        <v>4587.3872758500002</v>
      </c>
      <c r="U121" s="37">
        <f>SUMIFS(СВЦЭМ!$D$34:$D$777,СВЦЭМ!$A$34:$A$777,$A121,СВЦЭМ!$B$34:$B$777,U$119)+'СЕТ СН'!$I$11+СВЦЭМ!$D$10+'СЕТ СН'!$I$5-'СЕТ СН'!$I$21</f>
        <v>4568.9022168800002</v>
      </c>
      <c r="V121" s="37">
        <f>SUMIFS(СВЦЭМ!$D$34:$D$777,СВЦЭМ!$A$34:$A$777,$A121,СВЦЭМ!$B$34:$B$777,V$119)+'СЕТ СН'!$I$11+СВЦЭМ!$D$10+'СЕТ СН'!$I$5-'СЕТ СН'!$I$21</f>
        <v>4578.3476573199996</v>
      </c>
      <c r="W121" s="37">
        <f>SUMIFS(СВЦЭМ!$D$34:$D$777,СВЦЭМ!$A$34:$A$777,$A121,СВЦЭМ!$B$34:$B$777,W$119)+'СЕТ СН'!$I$11+СВЦЭМ!$D$10+'СЕТ СН'!$I$5-'СЕТ СН'!$I$21</f>
        <v>4595.7359366399996</v>
      </c>
      <c r="X121" s="37">
        <f>SUMIFS(СВЦЭМ!$D$34:$D$777,СВЦЭМ!$A$34:$A$777,$A121,СВЦЭМ!$B$34:$B$777,X$119)+'СЕТ СН'!$I$11+СВЦЭМ!$D$10+'СЕТ СН'!$I$5-'СЕТ СН'!$I$21</f>
        <v>4616.2359922200003</v>
      </c>
      <c r="Y121" s="37">
        <f>SUMIFS(СВЦЭМ!$D$34:$D$777,СВЦЭМ!$A$34:$A$777,$A121,СВЦЭМ!$B$34:$B$777,Y$119)+'СЕТ СН'!$I$11+СВЦЭМ!$D$10+'СЕТ СН'!$I$5-'СЕТ СН'!$I$21</f>
        <v>4675.7650320499997</v>
      </c>
    </row>
    <row r="122" spans="1:27" ht="15.75" x14ac:dyDescent="0.2">
      <c r="A122" s="36">
        <f t="shared" ref="A122:A150" si="3">A121+1</f>
        <v>43134</v>
      </c>
      <c r="B122" s="37">
        <f>SUMIFS(СВЦЭМ!$D$34:$D$777,СВЦЭМ!$A$34:$A$777,$A122,СВЦЭМ!$B$34:$B$777,B$119)+'СЕТ СН'!$I$11+СВЦЭМ!$D$10+'СЕТ СН'!$I$5-'СЕТ СН'!$I$21</f>
        <v>4712.4045654599995</v>
      </c>
      <c r="C122" s="37">
        <f>SUMIFS(СВЦЭМ!$D$34:$D$777,СВЦЭМ!$A$34:$A$777,$A122,СВЦЭМ!$B$34:$B$777,C$119)+'СЕТ СН'!$I$11+СВЦЭМ!$D$10+'СЕТ СН'!$I$5-'СЕТ СН'!$I$21</f>
        <v>4750.0819220800004</v>
      </c>
      <c r="D122" s="37">
        <f>SUMIFS(СВЦЭМ!$D$34:$D$777,СВЦЭМ!$A$34:$A$777,$A122,СВЦЭМ!$B$34:$B$777,D$119)+'СЕТ СН'!$I$11+СВЦЭМ!$D$10+'СЕТ СН'!$I$5-'СЕТ СН'!$I$21</f>
        <v>4814.5045777400001</v>
      </c>
      <c r="E122" s="37">
        <f>SUMIFS(СВЦЭМ!$D$34:$D$777,СВЦЭМ!$A$34:$A$777,$A122,СВЦЭМ!$B$34:$B$777,E$119)+'СЕТ СН'!$I$11+СВЦЭМ!$D$10+'СЕТ СН'!$I$5-'СЕТ СН'!$I$21</f>
        <v>4824.2486397599996</v>
      </c>
      <c r="F122" s="37">
        <f>SUMIFS(СВЦЭМ!$D$34:$D$777,СВЦЭМ!$A$34:$A$777,$A122,СВЦЭМ!$B$34:$B$777,F$119)+'СЕТ СН'!$I$11+СВЦЭМ!$D$10+'СЕТ СН'!$I$5-'СЕТ СН'!$I$21</f>
        <v>4829.6499052299996</v>
      </c>
      <c r="G122" s="37">
        <f>SUMIFS(СВЦЭМ!$D$34:$D$777,СВЦЭМ!$A$34:$A$777,$A122,СВЦЭМ!$B$34:$B$777,G$119)+'СЕТ СН'!$I$11+СВЦЭМ!$D$10+'СЕТ СН'!$I$5-'СЕТ СН'!$I$21</f>
        <v>4810.1357373399997</v>
      </c>
      <c r="H122" s="37">
        <f>SUMIFS(СВЦЭМ!$D$34:$D$777,СВЦЭМ!$A$34:$A$777,$A122,СВЦЭМ!$B$34:$B$777,H$119)+'СЕТ СН'!$I$11+СВЦЭМ!$D$10+'СЕТ СН'!$I$5-'СЕТ СН'!$I$21</f>
        <v>4785.36611705</v>
      </c>
      <c r="I122" s="37">
        <f>SUMIFS(СВЦЭМ!$D$34:$D$777,СВЦЭМ!$A$34:$A$777,$A122,СВЦЭМ!$B$34:$B$777,I$119)+'СЕТ СН'!$I$11+СВЦЭМ!$D$10+'СЕТ СН'!$I$5-'СЕТ СН'!$I$21</f>
        <v>4709.4390000499998</v>
      </c>
      <c r="J122" s="37">
        <f>SUMIFS(СВЦЭМ!$D$34:$D$777,СВЦЭМ!$A$34:$A$777,$A122,СВЦЭМ!$B$34:$B$777,J$119)+'СЕТ СН'!$I$11+СВЦЭМ!$D$10+'СЕТ СН'!$I$5-'СЕТ СН'!$I$21</f>
        <v>4650.7978742899995</v>
      </c>
      <c r="K122" s="37">
        <f>SUMIFS(СВЦЭМ!$D$34:$D$777,СВЦЭМ!$A$34:$A$777,$A122,СВЦЭМ!$B$34:$B$777,K$119)+'СЕТ СН'!$I$11+СВЦЭМ!$D$10+'СЕТ СН'!$I$5-'СЕТ СН'!$I$21</f>
        <v>4600.7896803200001</v>
      </c>
      <c r="L122" s="37">
        <f>SUMIFS(СВЦЭМ!$D$34:$D$777,СВЦЭМ!$A$34:$A$777,$A122,СВЦЭМ!$B$34:$B$777,L$119)+'СЕТ СН'!$I$11+СВЦЭМ!$D$10+'СЕТ СН'!$I$5-'СЕТ СН'!$I$21</f>
        <v>4568.5091370199998</v>
      </c>
      <c r="M122" s="37">
        <f>SUMIFS(СВЦЭМ!$D$34:$D$777,СВЦЭМ!$A$34:$A$777,$A122,СВЦЭМ!$B$34:$B$777,M$119)+'СЕТ СН'!$I$11+СВЦЭМ!$D$10+'СЕТ СН'!$I$5-'СЕТ СН'!$I$21</f>
        <v>4569.21214358</v>
      </c>
      <c r="N122" s="37">
        <f>SUMIFS(СВЦЭМ!$D$34:$D$777,СВЦЭМ!$A$34:$A$777,$A122,СВЦЭМ!$B$34:$B$777,N$119)+'СЕТ СН'!$I$11+СВЦЭМ!$D$10+'СЕТ СН'!$I$5-'СЕТ СН'!$I$21</f>
        <v>4576.2352363700002</v>
      </c>
      <c r="O122" s="37">
        <f>SUMIFS(СВЦЭМ!$D$34:$D$777,СВЦЭМ!$A$34:$A$777,$A122,СВЦЭМ!$B$34:$B$777,O$119)+'СЕТ СН'!$I$11+СВЦЭМ!$D$10+'СЕТ СН'!$I$5-'СЕТ СН'!$I$21</f>
        <v>4585.7300277599998</v>
      </c>
      <c r="P122" s="37">
        <f>SUMIFS(СВЦЭМ!$D$34:$D$777,СВЦЭМ!$A$34:$A$777,$A122,СВЦЭМ!$B$34:$B$777,P$119)+'СЕТ СН'!$I$11+СВЦЭМ!$D$10+'СЕТ СН'!$I$5-'СЕТ СН'!$I$21</f>
        <v>4599.3974227400004</v>
      </c>
      <c r="Q122" s="37">
        <f>SUMIFS(СВЦЭМ!$D$34:$D$777,СВЦЭМ!$A$34:$A$777,$A122,СВЦЭМ!$B$34:$B$777,Q$119)+'СЕТ СН'!$I$11+СВЦЭМ!$D$10+'СЕТ СН'!$I$5-'СЕТ СН'!$I$21</f>
        <v>4610.2755930000003</v>
      </c>
      <c r="R122" s="37">
        <f>SUMIFS(СВЦЭМ!$D$34:$D$777,СВЦЭМ!$A$34:$A$777,$A122,СВЦЭМ!$B$34:$B$777,R$119)+'СЕТ СН'!$I$11+СВЦЭМ!$D$10+'СЕТ СН'!$I$5-'СЕТ СН'!$I$21</f>
        <v>4612.5222438199999</v>
      </c>
      <c r="S122" s="37">
        <f>SUMIFS(СВЦЭМ!$D$34:$D$777,СВЦЭМ!$A$34:$A$777,$A122,СВЦЭМ!$B$34:$B$777,S$119)+'СЕТ СН'!$I$11+СВЦЭМ!$D$10+'СЕТ СН'!$I$5-'СЕТ СН'!$I$21</f>
        <v>4600.3058474199997</v>
      </c>
      <c r="T122" s="37">
        <f>SUMIFS(СВЦЭМ!$D$34:$D$777,СВЦЭМ!$A$34:$A$777,$A122,СВЦЭМ!$B$34:$B$777,T$119)+'СЕТ СН'!$I$11+СВЦЭМ!$D$10+'СЕТ СН'!$I$5-'СЕТ СН'!$I$21</f>
        <v>4568.6476683999999</v>
      </c>
      <c r="U122" s="37">
        <f>SUMIFS(СВЦЭМ!$D$34:$D$777,СВЦЭМ!$A$34:$A$777,$A122,СВЦЭМ!$B$34:$B$777,U$119)+'СЕТ СН'!$I$11+СВЦЭМ!$D$10+'СЕТ СН'!$I$5-'СЕТ СН'!$I$21</f>
        <v>4560.4455215299995</v>
      </c>
      <c r="V122" s="37">
        <f>SUMIFS(СВЦЭМ!$D$34:$D$777,СВЦЭМ!$A$34:$A$777,$A122,СВЦЭМ!$B$34:$B$777,V$119)+'СЕТ СН'!$I$11+СВЦЭМ!$D$10+'СЕТ СН'!$I$5-'СЕТ СН'!$I$21</f>
        <v>4569.9855273100002</v>
      </c>
      <c r="W122" s="37">
        <f>SUMIFS(СВЦЭМ!$D$34:$D$777,СВЦЭМ!$A$34:$A$777,$A122,СВЦЭМ!$B$34:$B$777,W$119)+'СЕТ СН'!$I$11+СВЦЭМ!$D$10+'СЕТ СН'!$I$5-'СЕТ СН'!$I$21</f>
        <v>4587.2547876099998</v>
      </c>
      <c r="X122" s="37">
        <f>SUMIFS(СВЦЭМ!$D$34:$D$777,СВЦЭМ!$A$34:$A$777,$A122,СВЦЭМ!$B$34:$B$777,X$119)+'СЕТ СН'!$I$11+СВЦЭМ!$D$10+'СЕТ СН'!$I$5-'СЕТ СН'!$I$21</f>
        <v>4614.0395682500002</v>
      </c>
      <c r="Y122" s="37">
        <f>SUMIFS(СВЦЭМ!$D$34:$D$777,СВЦЭМ!$A$34:$A$777,$A122,СВЦЭМ!$B$34:$B$777,Y$119)+'СЕТ СН'!$I$11+СВЦЭМ!$D$10+'СЕТ СН'!$I$5-'СЕТ СН'!$I$21</f>
        <v>4685.2616886999995</v>
      </c>
    </row>
    <row r="123" spans="1:27" ht="15.75" x14ac:dyDescent="0.2">
      <c r="A123" s="36">
        <f t="shared" si="3"/>
        <v>43135</v>
      </c>
      <c r="B123" s="37">
        <f>SUMIFS(СВЦЭМ!$D$34:$D$777,СВЦЭМ!$A$34:$A$777,$A123,СВЦЭМ!$B$34:$B$777,B$119)+'СЕТ СН'!$I$11+СВЦЭМ!$D$10+'СЕТ СН'!$I$5-'СЕТ СН'!$I$21</f>
        <v>4687.6458605799999</v>
      </c>
      <c r="C123" s="37">
        <f>SUMIFS(СВЦЭМ!$D$34:$D$777,СВЦЭМ!$A$34:$A$777,$A123,СВЦЭМ!$B$34:$B$777,C$119)+'СЕТ СН'!$I$11+СВЦЭМ!$D$10+'СЕТ СН'!$I$5-'СЕТ СН'!$I$21</f>
        <v>4704.7529560599996</v>
      </c>
      <c r="D123" s="37">
        <f>SUMIFS(СВЦЭМ!$D$34:$D$777,СВЦЭМ!$A$34:$A$777,$A123,СВЦЭМ!$B$34:$B$777,D$119)+'СЕТ СН'!$I$11+СВЦЭМ!$D$10+'СЕТ СН'!$I$5-'СЕТ СН'!$I$21</f>
        <v>4771.9032424099996</v>
      </c>
      <c r="E123" s="37">
        <f>SUMIFS(СВЦЭМ!$D$34:$D$777,СВЦЭМ!$A$34:$A$777,$A123,СВЦЭМ!$B$34:$B$777,E$119)+'СЕТ СН'!$I$11+СВЦЭМ!$D$10+'СЕТ СН'!$I$5-'СЕТ СН'!$I$21</f>
        <v>4778.3109298899999</v>
      </c>
      <c r="F123" s="37">
        <f>SUMIFS(СВЦЭМ!$D$34:$D$777,СВЦЭМ!$A$34:$A$777,$A123,СВЦЭМ!$B$34:$B$777,F$119)+'СЕТ СН'!$I$11+СВЦЭМ!$D$10+'СЕТ СН'!$I$5-'СЕТ СН'!$I$21</f>
        <v>4779.84812048</v>
      </c>
      <c r="G123" s="37">
        <f>SUMIFS(СВЦЭМ!$D$34:$D$777,СВЦЭМ!$A$34:$A$777,$A123,СВЦЭМ!$B$34:$B$777,G$119)+'СЕТ СН'!$I$11+СВЦЭМ!$D$10+'СЕТ СН'!$I$5-'СЕТ СН'!$I$21</f>
        <v>4770.0983975600002</v>
      </c>
      <c r="H123" s="37">
        <f>SUMIFS(СВЦЭМ!$D$34:$D$777,СВЦЭМ!$A$34:$A$777,$A123,СВЦЭМ!$B$34:$B$777,H$119)+'СЕТ СН'!$I$11+СВЦЭМ!$D$10+'СЕТ СН'!$I$5-'СЕТ СН'!$I$21</f>
        <v>4750.2864981399998</v>
      </c>
      <c r="I123" s="37">
        <f>SUMIFS(СВЦЭМ!$D$34:$D$777,СВЦЭМ!$A$34:$A$777,$A123,СВЦЭМ!$B$34:$B$777,I$119)+'СЕТ СН'!$I$11+СВЦЭМ!$D$10+'СЕТ СН'!$I$5-'СЕТ СН'!$I$21</f>
        <v>4686.8620209000001</v>
      </c>
      <c r="J123" s="37">
        <f>SUMIFS(СВЦЭМ!$D$34:$D$777,СВЦЭМ!$A$34:$A$777,$A123,СВЦЭМ!$B$34:$B$777,J$119)+'СЕТ СН'!$I$11+СВЦЭМ!$D$10+'СЕТ СН'!$I$5-'СЕТ СН'!$I$21</f>
        <v>4645.0016256299996</v>
      </c>
      <c r="K123" s="37">
        <f>SUMIFS(СВЦЭМ!$D$34:$D$777,СВЦЭМ!$A$34:$A$777,$A123,СВЦЭМ!$B$34:$B$777,K$119)+'СЕТ СН'!$I$11+СВЦЭМ!$D$10+'СЕТ СН'!$I$5-'СЕТ СН'!$I$21</f>
        <v>4592.7306347100002</v>
      </c>
      <c r="L123" s="37">
        <f>SUMIFS(СВЦЭМ!$D$34:$D$777,СВЦЭМ!$A$34:$A$777,$A123,СВЦЭМ!$B$34:$B$777,L$119)+'СЕТ СН'!$I$11+СВЦЭМ!$D$10+'СЕТ СН'!$I$5-'СЕТ СН'!$I$21</f>
        <v>4550.56634218</v>
      </c>
      <c r="M123" s="37">
        <f>SUMIFS(СВЦЭМ!$D$34:$D$777,СВЦЭМ!$A$34:$A$777,$A123,СВЦЭМ!$B$34:$B$777,M$119)+'СЕТ СН'!$I$11+СВЦЭМ!$D$10+'СЕТ СН'!$I$5-'СЕТ СН'!$I$21</f>
        <v>4544.3594937400003</v>
      </c>
      <c r="N123" s="37">
        <f>SUMIFS(СВЦЭМ!$D$34:$D$777,СВЦЭМ!$A$34:$A$777,$A123,СВЦЭМ!$B$34:$B$777,N$119)+'СЕТ СН'!$I$11+СВЦЭМ!$D$10+'СЕТ СН'!$I$5-'СЕТ СН'!$I$21</f>
        <v>4558.4529823900002</v>
      </c>
      <c r="O123" s="37">
        <f>SUMIFS(СВЦЭМ!$D$34:$D$777,СВЦЭМ!$A$34:$A$777,$A123,СВЦЭМ!$B$34:$B$777,O$119)+'СЕТ СН'!$I$11+СВЦЭМ!$D$10+'СЕТ СН'!$I$5-'СЕТ СН'!$I$21</f>
        <v>4570.5574392899998</v>
      </c>
      <c r="P123" s="37">
        <f>SUMIFS(СВЦЭМ!$D$34:$D$777,СВЦЭМ!$A$34:$A$777,$A123,СВЦЭМ!$B$34:$B$777,P$119)+'СЕТ СН'!$I$11+СВЦЭМ!$D$10+'СЕТ СН'!$I$5-'СЕТ СН'!$I$21</f>
        <v>4578.4902707199999</v>
      </c>
      <c r="Q123" s="37">
        <f>SUMIFS(СВЦЭМ!$D$34:$D$777,СВЦЭМ!$A$34:$A$777,$A123,СВЦЭМ!$B$34:$B$777,Q$119)+'СЕТ СН'!$I$11+СВЦЭМ!$D$10+'СЕТ СН'!$I$5-'СЕТ СН'!$I$21</f>
        <v>4584.5925303800004</v>
      </c>
      <c r="R123" s="37">
        <f>SUMIFS(СВЦЭМ!$D$34:$D$777,СВЦЭМ!$A$34:$A$777,$A123,СВЦЭМ!$B$34:$B$777,R$119)+'СЕТ СН'!$I$11+СВЦЭМ!$D$10+'СЕТ СН'!$I$5-'СЕТ СН'!$I$21</f>
        <v>4586.0221319399998</v>
      </c>
      <c r="S123" s="37">
        <f>SUMIFS(СВЦЭМ!$D$34:$D$777,СВЦЭМ!$A$34:$A$777,$A123,СВЦЭМ!$B$34:$B$777,S$119)+'СЕТ СН'!$I$11+СВЦЭМ!$D$10+'СЕТ СН'!$I$5-'СЕТ СН'!$I$21</f>
        <v>4574.9477313899997</v>
      </c>
      <c r="T123" s="37">
        <f>SUMIFS(СВЦЭМ!$D$34:$D$777,СВЦЭМ!$A$34:$A$777,$A123,СВЦЭМ!$B$34:$B$777,T$119)+'СЕТ СН'!$I$11+СВЦЭМ!$D$10+'СЕТ СН'!$I$5-'СЕТ СН'!$I$21</f>
        <v>4563.8156365200002</v>
      </c>
      <c r="U123" s="37">
        <f>SUMIFS(СВЦЭМ!$D$34:$D$777,СВЦЭМ!$A$34:$A$777,$A123,СВЦЭМ!$B$34:$B$777,U$119)+'СЕТ СН'!$I$11+СВЦЭМ!$D$10+'СЕТ СН'!$I$5-'СЕТ СН'!$I$21</f>
        <v>4569.5232999</v>
      </c>
      <c r="V123" s="37">
        <f>SUMIFS(СВЦЭМ!$D$34:$D$777,СВЦЭМ!$A$34:$A$777,$A123,СВЦЭМ!$B$34:$B$777,V$119)+'СЕТ СН'!$I$11+СВЦЭМ!$D$10+'СЕТ СН'!$I$5-'СЕТ СН'!$I$21</f>
        <v>4556.8199239400001</v>
      </c>
      <c r="W123" s="37">
        <f>SUMIFS(СВЦЭМ!$D$34:$D$777,СВЦЭМ!$A$34:$A$777,$A123,СВЦЭМ!$B$34:$B$777,W$119)+'СЕТ СН'!$I$11+СВЦЭМ!$D$10+'СЕТ СН'!$I$5-'СЕТ СН'!$I$21</f>
        <v>4541.8456718699999</v>
      </c>
      <c r="X123" s="37">
        <f>SUMIFS(СВЦЭМ!$D$34:$D$777,СВЦЭМ!$A$34:$A$777,$A123,СВЦЭМ!$B$34:$B$777,X$119)+'СЕТ СН'!$I$11+СВЦЭМ!$D$10+'СЕТ СН'!$I$5-'СЕТ СН'!$I$21</f>
        <v>4560.79548729</v>
      </c>
      <c r="Y123" s="37">
        <f>SUMIFS(СВЦЭМ!$D$34:$D$777,СВЦЭМ!$A$34:$A$777,$A123,СВЦЭМ!$B$34:$B$777,Y$119)+'СЕТ СН'!$I$11+СВЦЭМ!$D$10+'СЕТ СН'!$I$5-'СЕТ СН'!$I$21</f>
        <v>4628.0805457300003</v>
      </c>
    </row>
    <row r="124" spans="1:27" ht="15.75" x14ac:dyDescent="0.2">
      <c r="A124" s="36">
        <f t="shared" si="3"/>
        <v>43136</v>
      </c>
      <c r="B124" s="37">
        <f>SUMIFS(СВЦЭМ!$D$34:$D$777,СВЦЭМ!$A$34:$A$777,$A124,СВЦЭМ!$B$34:$B$777,B$119)+'СЕТ СН'!$I$11+СВЦЭМ!$D$10+'СЕТ СН'!$I$5-'СЕТ СН'!$I$21</f>
        <v>4733.3523654800001</v>
      </c>
      <c r="C124" s="37">
        <f>SUMIFS(СВЦЭМ!$D$34:$D$777,СВЦЭМ!$A$34:$A$777,$A124,СВЦЭМ!$B$34:$B$777,C$119)+'СЕТ СН'!$I$11+СВЦЭМ!$D$10+'СЕТ СН'!$I$5-'СЕТ СН'!$I$21</f>
        <v>4767.4228967999998</v>
      </c>
      <c r="D124" s="37">
        <f>SUMIFS(СВЦЭМ!$D$34:$D$777,СВЦЭМ!$A$34:$A$777,$A124,СВЦЭМ!$B$34:$B$777,D$119)+'СЕТ СН'!$I$11+СВЦЭМ!$D$10+'СЕТ СН'!$I$5-'СЕТ СН'!$I$21</f>
        <v>4823.7382915500002</v>
      </c>
      <c r="E124" s="37">
        <f>SUMIFS(СВЦЭМ!$D$34:$D$777,СВЦЭМ!$A$34:$A$777,$A124,СВЦЭМ!$B$34:$B$777,E$119)+'СЕТ СН'!$I$11+СВЦЭМ!$D$10+'СЕТ СН'!$I$5-'СЕТ СН'!$I$21</f>
        <v>4837.0883371</v>
      </c>
      <c r="F124" s="37">
        <f>SUMIFS(СВЦЭМ!$D$34:$D$777,СВЦЭМ!$A$34:$A$777,$A124,СВЦЭМ!$B$34:$B$777,F$119)+'СЕТ СН'!$I$11+СВЦЭМ!$D$10+'СЕТ СН'!$I$5-'СЕТ СН'!$I$21</f>
        <v>4836.4251711500001</v>
      </c>
      <c r="G124" s="37">
        <f>SUMIFS(СВЦЭМ!$D$34:$D$777,СВЦЭМ!$A$34:$A$777,$A124,СВЦЭМ!$B$34:$B$777,G$119)+'СЕТ СН'!$I$11+СВЦЭМ!$D$10+'СЕТ СН'!$I$5-'СЕТ СН'!$I$21</f>
        <v>4821.0833318799996</v>
      </c>
      <c r="H124" s="37">
        <f>SUMIFS(СВЦЭМ!$D$34:$D$777,СВЦЭМ!$A$34:$A$777,$A124,СВЦЭМ!$B$34:$B$777,H$119)+'СЕТ СН'!$I$11+СВЦЭМ!$D$10+'СЕТ СН'!$I$5-'СЕТ СН'!$I$21</f>
        <v>4756.8833785799998</v>
      </c>
      <c r="I124" s="37">
        <f>SUMIFS(СВЦЭМ!$D$34:$D$777,СВЦЭМ!$A$34:$A$777,$A124,СВЦЭМ!$B$34:$B$777,I$119)+'СЕТ СН'!$I$11+СВЦЭМ!$D$10+'СЕТ СН'!$I$5-'СЕТ СН'!$I$21</f>
        <v>4652.9802040300001</v>
      </c>
      <c r="J124" s="37">
        <f>SUMIFS(СВЦЭМ!$D$34:$D$777,СВЦЭМ!$A$34:$A$777,$A124,СВЦЭМ!$B$34:$B$777,J$119)+'СЕТ СН'!$I$11+СВЦЭМ!$D$10+'СЕТ СН'!$I$5-'СЕТ СН'!$I$21</f>
        <v>4622.3116964600003</v>
      </c>
      <c r="K124" s="37">
        <f>SUMIFS(СВЦЭМ!$D$34:$D$777,СВЦЭМ!$A$34:$A$777,$A124,СВЦЭМ!$B$34:$B$777,K$119)+'СЕТ СН'!$I$11+СВЦЭМ!$D$10+'СЕТ СН'!$I$5-'СЕТ СН'!$I$21</f>
        <v>4618.1175387599997</v>
      </c>
      <c r="L124" s="37">
        <f>SUMIFS(СВЦЭМ!$D$34:$D$777,СВЦЭМ!$A$34:$A$777,$A124,СВЦЭМ!$B$34:$B$777,L$119)+'СЕТ СН'!$I$11+СВЦЭМ!$D$10+'СЕТ СН'!$I$5-'СЕТ СН'!$I$21</f>
        <v>4613.1894841599997</v>
      </c>
      <c r="M124" s="37">
        <f>SUMIFS(СВЦЭМ!$D$34:$D$777,СВЦЭМ!$A$34:$A$777,$A124,СВЦЭМ!$B$34:$B$777,M$119)+'СЕТ СН'!$I$11+СВЦЭМ!$D$10+'СЕТ СН'!$I$5-'СЕТ СН'!$I$21</f>
        <v>4612.7376540599998</v>
      </c>
      <c r="N124" s="37">
        <f>SUMIFS(СВЦЭМ!$D$34:$D$777,СВЦЭМ!$A$34:$A$777,$A124,СВЦЭМ!$B$34:$B$777,N$119)+'СЕТ СН'!$I$11+СВЦЭМ!$D$10+'СЕТ СН'!$I$5-'СЕТ СН'!$I$21</f>
        <v>4608.0700669199996</v>
      </c>
      <c r="O124" s="37">
        <f>SUMIFS(СВЦЭМ!$D$34:$D$777,СВЦЭМ!$A$34:$A$777,$A124,СВЦЭМ!$B$34:$B$777,O$119)+'СЕТ СН'!$I$11+СВЦЭМ!$D$10+'СЕТ СН'!$I$5-'СЕТ СН'!$I$21</f>
        <v>4610.1093131600001</v>
      </c>
      <c r="P124" s="37">
        <f>SUMIFS(СВЦЭМ!$D$34:$D$777,СВЦЭМ!$A$34:$A$777,$A124,СВЦЭМ!$B$34:$B$777,P$119)+'СЕТ СН'!$I$11+СВЦЭМ!$D$10+'СЕТ СН'!$I$5-'СЕТ СН'!$I$21</f>
        <v>4625.32778237</v>
      </c>
      <c r="Q124" s="37">
        <f>SUMIFS(СВЦЭМ!$D$34:$D$777,СВЦЭМ!$A$34:$A$777,$A124,СВЦЭМ!$B$34:$B$777,Q$119)+'СЕТ СН'!$I$11+СВЦЭМ!$D$10+'СЕТ СН'!$I$5-'СЕТ СН'!$I$21</f>
        <v>4630.7703178299998</v>
      </c>
      <c r="R124" s="37">
        <f>SUMIFS(СВЦЭМ!$D$34:$D$777,СВЦЭМ!$A$34:$A$777,$A124,СВЦЭМ!$B$34:$B$777,R$119)+'СЕТ СН'!$I$11+СВЦЭМ!$D$10+'СЕТ СН'!$I$5-'СЕТ СН'!$I$21</f>
        <v>4637.7556053500002</v>
      </c>
      <c r="S124" s="37">
        <f>SUMIFS(СВЦЭМ!$D$34:$D$777,СВЦЭМ!$A$34:$A$777,$A124,СВЦЭМ!$B$34:$B$777,S$119)+'СЕТ СН'!$I$11+СВЦЭМ!$D$10+'СЕТ СН'!$I$5-'СЕТ СН'!$I$21</f>
        <v>4634.7706944199999</v>
      </c>
      <c r="T124" s="37">
        <f>SUMIFS(СВЦЭМ!$D$34:$D$777,СВЦЭМ!$A$34:$A$777,$A124,СВЦЭМ!$B$34:$B$777,T$119)+'СЕТ СН'!$I$11+СВЦЭМ!$D$10+'СЕТ СН'!$I$5-'СЕТ СН'!$I$21</f>
        <v>4609.53220091</v>
      </c>
      <c r="U124" s="37">
        <f>SUMIFS(СВЦЭМ!$D$34:$D$777,СВЦЭМ!$A$34:$A$777,$A124,СВЦЭМ!$B$34:$B$777,U$119)+'СЕТ СН'!$I$11+СВЦЭМ!$D$10+'СЕТ СН'!$I$5-'СЕТ СН'!$I$21</f>
        <v>4602.5834929000002</v>
      </c>
      <c r="V124" s="37">
        <f>SUMIFS(СВЦЭМ!$D$34:$D$777,СВЦЭМ!$A$34:$A$777,$A124,СВЦЭМ!$B$34:$B$777,V$119)+'СЕТ СН'!$I$11+СВЦЭМ!$D$10+'СЕТ СН'!$I$5-'СЕТ СН'!$I$21</f>
        <v>4600.4665321499997</v>
      </c>
      <c r="W124" s="37">
        <f>SUMIFS(СВЦЭМ!$D$34:$D$777,СВЦЭМ!$A$34:$A$777,$A124,СВЦЭМ!$B$34:$B$777,W$119)+'СЕТ СН'!$I$11+СВЦЭМ!$D$10+'СЕТ СН'!$I$5-'СЕТ СН'!$I$21</f>
        <v>4604.9593293600001</v>
      </c>
      <c r="X124" s="37">
        <f>SUMIFS(СВЦЭМ!$D$34:$D$777,СВЦЭМ!$A$34:$A$777,$A124,СВЦЭМ!$B$34:$B$777,X$119)+'СЕТ СН'!$I$11+СВЦЭМ!$D$10+'СЕТ СН'!$I$5-'СЕТ СН'!$I$21</f>
        <v>4624.3344061899998</v>
      </c>
      <c r="Y124" s="37">
        <f>SUMIFS(СВЦЭМ!$D$34:$D$777,СВЦЭМ!$A$34:$A$777,$A124,СВЦЭМ!$B$34:$B$777,Y$119)+'СЕТ СН'!$I$11+СВЦЭМ!$D$10+'СЕТ СН'!$I$5-'СЕТ СН'!$I$21</f>
        <v>4703.0593770799996</v>
      </c>
    </row>
    <row r="125" spans="1:27" ht="15.75" x14ac:dyDescent="0.2">
      <c r="A125" s="36">
        <f t="shared" si="3"/>
        <v>43137</v>
      </c>
      <c r="B125" s="37">
        <f>SUMIFS(СВЦЭМ!$D$34:$D$777,СВЦЭМ!$A$34:$A$777,$A125,СВЦЭМ!$B$34:$B$777,B$119)+'СЕТ СН'!$I$11+СВЦЭМ!$D$10+'СЕТ СН'!$I$5-'СЕТ СН'!$I$21</f>
        <v>4677.1660324599998</v>
      </c>
      <c r="C125" s="37">
        <f>SUMIFS(СВЦЭМ!$D$34:$D$777,СВЦЭМ!$A$34:$A$777,$A125,СВЦЭМ!$B$34:$B$777,C$119)+'СЕТ СН'!$I$11+СВЦЭМ!$D$10+'СЕТ СН'!$I$5-'СЕТ СН'!$I$21</f>
        <v>4706.1658878400003</v>
      </c>
      <c r="D125" s="37">
        <f>SUMIFS(СВЦЭМ!$D$34:$D$777,СВЦЭМ!$A$34:$A$777,$A125,СВЦЭМ!$B$34:$B$777,D$119)+'СЕТ СН'!$I$11+СВЦЭМ!$D$10+'СЕТ СН'!$I$5-'СЕТ СН'!$I$21</f>
        <v>4776.9330980100003</v>
      </c>
      <c r="E125" s="37">
        <f>SUMIFS(СВЦЭМ!$D$34:$D$777,СВЦЭМ!$A$34:$A$777,$A125,СВЦЭМ!$B$34:$B$777,E$119)+'СЕТ СН'!$I$11+СВЦЭМ!$D$10+'СЕТ СН'!$I$5-'СЕТ СН'!$I$21</f>
        <v>4795.6010017299996</v>
      </c>
      <c r="F125" s="37">
        <f>SUMIFS(СВЦЭМ!$D$34:$D$777,СВЦЭМ!$A$34:$A$777,$A125,СВЦЭМ!$B$34:$B$777,F$119)+'СЕТ СН'!$I$11+СВЦЭМ!$D$10+'СЕТ СН'!$I$5-'СЕТ СН'!$I$21</f>
        <v>4786.8167497499999</v>
      </c>
      <c r="G125" s="37">
        <f>SUMIFS(СВЦЭМ!$D$34:$D$777,СВЦЭМ!$A$34:$A$777,$A125,СВЦЭМ!$B$34:$B$777,G$119)+'СЕТ СН'!$I$11+СВЦЭМ!$D$10+'СЕТ СН'!$I$5-'СЕТ СН'!$I$21</f>
        <v>4768.3068749200002</v>
      </c>
      <c r="H125" s="37">
        <f>SUMIFS(СВЦЭМ!$D$34:$D$777,СВЦЭМ!$A$34:$A$777,$A125,СВЦЭМ!$B$34:$B$777,H$119)+'СЕТ СН'!$I$11+СВЦЭМ!$D$10+'СЕТ СН'!$I$5-'СЕТ СН'!$I$21</f>
        <v>4706.8668845399998</v>
      </c>
      <c r="I125" s="37">
        <f>SUMIFS(СВЦЭМ!$D$34:$D$777,СВЦЭМ!$A$34:$A$777,$A125,СВЦЭМ!$B$34:$B$777,I$119)+'СЕТ СН'!$I$11+СВЦЭМ!$D$10+'СЕТ СН'!$I$5-'СЕТ СН'!$I$21</f>
        <v>4619.0241274499995</v>
      </c>
      <c r="J125" s="37">
        <f>SUMIFS(СВЦЭМ!$D$34:$D$777,СВЦЭМ!$A$34:$A$777,$A125,СВЦЭМ!$B$34:$B$777,J$119)+'СЕТ СН'!$I$11+СВЦЭМ!$D$10+'СЕТ СН'!$I$5-'СЕТ СН'!$I$21</f>
        <v>4573.8557431299996</v>
      </c>
      <c r="K125" s="37">
        <f>SUMIFS(СВЦЭМ!$D$34:$D$777,СВЦЭМ!$A$34:$A$777,$A125,СВЦЭМ!$B$34:$B$777,K$119)+'СЕТ СН'!$I$11+СВЦЭМ!$D$10+'СЕТ СН'!$I$5-'СЕТ СН'!$I$21</f>
        <v>4546.3160896299996</v>
      </c>
      <c r="L125" s="37">
        <f>SUMIFS(СВЦЭМ!$D$34:$D$777,СВЦЭМ!$A$34:$A$777,$A125,СВЦЭМ!$B$34:$B$777,L$119)+'СЕТ СН'!$I$11+СВЦЭМ!$D$10+'СЕТ СН'!$I$5-'СЕТ СН'!$I$21</f>
        <v>4543.5727583199996</v>
      </c>
      <c r="M125" s="37">
        <f>SUMIFS(СВЦЭМ!$D$34:$D$777,СВЦЭМ!$A$34:$A$777,$A125,СВЦЭМ!$B$34:$B$777,M$119)+'СЕТ СН'!$I$11+СВЦЭМ!$D$10+'СЕТ СН'!$I$5-'СЕТ СН'!$I$21</f>
        <v>4554.4484112</v>
      </c>
      <c r="N125" s="37">
        <f>SUMIFS(СВЦЭМ!$D$34:$D$777,СВЦЭМ!$A$34:$A$777,$A125,СВЦЭМ!$B$34:$B$777,N$119)+'СЕТ СН'!$I$11+СВЦЭМ!$D$10+'СЕТ СН'!$I$5-'СЕТ СН'!$I$21</f>
        <v>4577.3367420300001</v>
      </c>
      <c r="O125" s="37">
        <f>SUMIFS(СВЦЭМ!$D$34:$D$777,СВЦЭМ!$A$34:$A$777,$A125,СВЦЭМ!$B$34:$B$777,O$119)+'СЕТ СН'!$I$11+СВЦЭМ!$D$10+'СЕТ СН'!$I$5-'СЕТ СН'!$I$21</f>
        <v>4594.5435992399998</v>
      </c>
      <c r="P125" s="37">
        <f>SUMIFS(СВЦЭМ!$D$34:$D$777,СВЦЭМ!$A$34:$A$777,$A125,СВЦЭМ!$B$34:$B$777,P$119)+'СЕТ СН'!$I$11+СВЦЭМ!$D$10+'СЕТ СН'!$I$5-'СЕТ СН'!$I$21</f>
        <v>4601.8160689899996</v>
      </c>
      <c r="Q125" s="37">
        <f>SUMIFS(СВЦЭМ!$D$34:$D$777,СВЦЭМ!$A$34:$A$777,$A125,СВЦЭМ!$B$34:$B$777,Q$119)+'СЕТ СН'!$I$11+СВЦЭМ!$D$10+'СЕТ СН'!$I$5-'СЕТ СН'!$I$21</f>
        <v>4623.7965535200001</v>
      </c>
      <c r="R125" s="37">
        <f>SUMIFS(СВЦЭМ!$D$34:$D$777,СВЦЭМ!$A$34:$A$777,$A125,СВЦЭМ!$B$34:$B$777,R$119)+'СЕТ СН'!$I$11+СВЦЭМ!$D$10+'СЕТ СН'!$I$5-'СЕТ СН'!$I$21</f>
        <v>4631.0789222900003</v>
      </c>
      <c r="S125" s="37">
        <f>SUMIFS(СВЦЭМ!$D$34:$D$777,СВЦЭМ!$A$34:$A$777,$A125,СВЦЭМ!$B$34:$B$777,S$119)+'СЕТ СН'!$I$11+СВЦЭМ!$D$10+'СЕТ СН'!$I$5-'СЕТ СН'!$I$21</f>
        <v>4618.7628904100002</v>
      </c>
      <c r="T125" s="37">
        <f>SUMIFS(СВЦЭМ!$D$34:$D$777,СВЦЭМ!$A$34:$A$777,$A125,СВЦЭМ!$B$34:$B$777,T$119)+'СЕТ СН'!$I$11+СВЦЭМ!$D$10+'СЕТ СН'!$I$5-'СЕТ СН'!$I$21</f>
        <v>4594.2467360000001</v>
      </c>
      <c r="U125" s="37">
        <f>SUMIFS(СВЦЭМ!$D$34:$D$777,СВЦЭМ!$A$34:$A$777,$A125,СВЦЭМ!$B$34:$B$777,U$119)+'СЕТ СН'!$I$11+СВЦЭМ!$D$10+'СЕТ СН'!$I$5-'СЕТ СН'!$I$21</f>
        <v>4584.7991235600002</v>
      </c>
      <c r="V125" s="37">
        <f>SUMIFS(СВЦЭМ!$D$34:$D$777,СВЦЭМ!$A$34:$A$777,$A125,СВЦЭМ!$B$34:$B$777,V$119)+'СЕТ СН'!$I$11+СВЦЭМ!$D$10+'СЕТ СН'!$I$5-'СЕТ СН'!$I$21</f>
        <v>4577.8149373400001</v>
      </c>
      <c r="W125" s="37">
        <f>SUMIFS(СВЦЭМ!$D$34:$D$777,СВЦЭМ!$A$34:$A$777,$A125,СВЦЭМ!$B$34:$B$777,W$119)+'СЕТ СН'!$I$11+СВЦЭМ!$D$10+'СЕТ СН'!$I$5-'СЕТ СН'!$I$21</f>
        <v>4593.2876379899999</v>
      </c>
      <c r="X125" s="37">
        <f>SUMIFS(СВЦЭМ!$D$34:$D$777,СВЦЭМ!$A$34:$A$777,$A125,СВЦЭМ!$B$34:$B$777,X$119)+'СЕТ СН'!$I$11+СВЦЭМ!$D$10+'СЕТ СН'!$I$5-'СЕТ СН'!$I$21</f>
        <v>4613.5166583500004</v>
      </c>
      <c r="Y125" s="37">
        <f>SUMIFS(СВЦЭМ!$D$34:$D$777,СВЦЭМ!$A$34:$A$777,$A125,СВЦЭМ!$B$34:$B$777,Y$119)+'СЕТ СН'!$I$11+СВЦЭМ!$D$10+'СЕТ СН'!$I$5-'СЕТ СН'!$I$21</f>
        <v>4685.1525605400002</v>
      </c>
    </row>
    <row r="126" spans="1:27" ht="15.75" x14ac:dyDescent="0.2">
      <c r="A126" s="36">
        <f t="shared" si="3"/>
        <v>43138</v>
      </c>
      <c r="B126" s="37">
        <f>SUMIFS(СВЦЭМ!$D$34:$D$777,СВЦЭМ!$A$34:$A$777,$A126,СВЦЭМ!$B$34:$B$777,B$119)+'СЕТ СН'!$I$11+СВЦЭМ!$D$10+'СЕТ СН'!$I$5-'СЕТ СН'!$I$21</f>
        <v>4744.47741503</v>
      </c>
      <c r="C126" s="37">
        <f>SUMIFS(СВЦЭМ!$D$34:$D$777,СВЦЭМ!$A$34:$A$777,$A126,СВЦЭМ!$B$34:$B$777,C$119)+'СЕТ СН'!$I$11+СВЦЭМ!$D$10+'СЕТ СН'!$I$5-'СЕТ СН'!$I$21</f>
        <v>4777.0727961399998</v>
      </c>
      <c r="D126" s="37">
        <f>SUMIFS(СВЦЭМ!$D$34:$D$777,СВЦЭМ!$A$34:$A$777,$A126,СВЦЭМ!$B$34:$B$777,D$119)+'СЕТ СН'!$I$11+СВЦЭМ!$D$10+'СЕТ СН'!$I$5-'СЕТ СН'!$I$21</f>
        <v>4844.80011672</v>
      </c>
      <c r="E126" s="37">
        <f>SUMIFS(СВЦЭМ!$D$34:$D$777,СВЦЭМ!$A$34:$A$777,$A126,СВЦЭМ!$B$34:$B$777,E$119)+'СЕТ СН'!$I$11+СВЦЭМ!$D$10+'СЕТ СН'!$I$5-'СЕТ СН'!$I$21</f>
        <v>4854.3756217800001</v>
      </c>
      <c r="F126" s="37">
        <f>SUMIFS(СВЦЭМ!$D$34:$D$777,СВЦЭМ!$A$34:$A$777,$A126,СВЦЭМ!$B$34:$B$777,F$119)+'СЕТ СН'!$I$11+СВЦЭМ!$D$10+'СЕТ СН'!$I$5-'СЕТ СН'!$I$21</f>
        <v>4851.0735328600003</v>
      </c>
      <c r="G126" s="37">
        <f>SUMIFS(СВЦЭМ!$D$34:$D$777,СВЦЭМ!$A$34:$A$777,$A126,СВЦЭМ!$B$34:$B$777,G$119)+'СЕТ СН'!$I$11+СВЦЭМ!$D$10+'СЕТ СН'!$I$5-'СЕТ СН'!$I$21</f>
        <v>4819.2697513699995</v>
      </c>
      <c r="H126" s="37">
        <f>SUMIFS(СВЦЭМ!$D$34:$D$777,СВЦЭМ!$A$34:$A$777,$A126,СВЦЭМ!$B$34:$B$777,H$119)+'СЕТ СН'!$I$11+СВЦЭМ!$D$10+'СЕТ СН'!$I$5-'СЕТ СН'!$I$21</f>
        <v>4753.5563547100001</v>
      </c>
      <c r="I126" s="37">
        <f>SUMIFS(СВЦЭМ!$D$34:$D$777,СВЦЭМ!$A$34:$A$777,$A126,СВЦЭМ!$B$34:$B$777,I$119)+'СЕТ СН'!$I$11+СВЦЭМ!$D$10+'СЕТ СН'!$I$5-'СЕТ СН'!$I$21</f>
        <v>4658.39855713</v>
      </c>
      <c r="J126" s="37">
        <f>SUMIFS(СВЦЭМ!$D$34:$D$777,СВЦЭМ!$A$34:$A$777,$A126,СВЦЭМ!$B$34:$B$777,J$119)+'СЕТ СН'!$I$11+СВЦЭМ!$D$10+'СЕТ СН'!$I$5-'СЕТ СН'!$I$21</f>
        <v>4597.9761333699998</v>
      </c>
      <c r="K126" s="37">
        <f>SUMIFS(СВЦЭМ!$D$34:$D$777,СВЦЭМ!$A$34:$A$777,$A126,СВЦЭМ!$B$34:$B$777,K$119)+'СЕТ СН'!$I$11+СВЦЭМ!$D$10+'СЕТ СН'!$I$5-'СЕТ СН'!$I$21</f>
        <v>4581.9518073700001</v>
      </c>
      <c r="L126" s="37">
        <f>SUMIFS(СВЦЭМ!$D$34:$D$777,СВЦЭМ!$A$34:$A$777,$A126,СВЦЭМ!$B$34:$B$777,L$119)+'СЕТ СН'!$I$11+СВЦЭМ!$D$10+'СЕТ СН'!$I$5-'СЕТ СН'!$I$21</f>
        <v>4578.5970950999999</v>
      </c>
      <c r="M126" s="37">
        <f>SUMIFS(СВЦЭМ!$D$34:$D$777,СВЦЭМ!$A$34:$A$777,$A126,СВЦЭМ!$B$34:$B$777,M$119)+'СЕТ СН'!$I$11+СВЦЭМ!$D$10+'СЕТ СН'!$I$5-'СЕТ СН'!$I$21</f>
        <v>4574.1725444499998</v>
      </c>
      <c r="N126" s="37">
        <f>SUMIFS(СВЦЭМ!$D$34:$D$777,СВЦЭМ!$A$34:$A$777,$A126,СВЦЭМ!$B$34:$B$777,N$119)+'СЕТ СН'!$I$11+СВЦЭМ!$D$10+'СЕТ СН'!$I$5-'СЕТ СН'!$I$21</f>
        <v>4574.0386423</v>
      </c>
      <c r="O126" s="37">
        <f>SUMIFS(СВЦЭМ!$D$34:$D$777,СВЦЭМ!$A$34:$A$777,$A126,СВЦЭМ!$B$34:$B$777,O$119)+'СЕТ СН'!$I$11+СВЦЭМ!$D$10+'СЕТ СН'!$I$5-'СЕТ СН'!$I$21</f>
        <v>4580.1432039199999</v>
      </c>
      <c r="P126" s="37">
        <f>SUMIFS(СВЦЭМ!$D$34:$D$777,СВЦЭМ!$A$34:$A$777,$A126,СВЦЭМ!$B$34:$B$777,P$119)+'СЕТ СН'!$I$11+СВЦЭМ!$D$10+'СЕТ СН'!$I$5-'СЕТ СН'!$I$21</f>
        <v>4596.9522781699998</v>
      </c>
      <c r="Q126" s="37">
        <f>SUMIFS(СВЦЭМ!$D$34:$D$777,СВЦЭМ!$A$34:$A$777,$A126,СВЦЭМ!$B$34:$B$777,Q$119)+'СЕТ СН'!$I$11+СВЦЭМ!$D$10+'СЕТ СН'!$I$5-'СЕТ СН'!$I$21</f>
        <v>4614.4586422700004</v>
      </c>
      <c r="R126" s="37">
        <f>SUMIFS(СВЦЭМ!$D$34:$D$777,СВЦЭМ!$A$34:$A$777,$A126,СВЦЭМ!$B$34:$B$777,R$119)+'СЕТ СН'!$I$11+СВЦЭМ!$D$10+'СЕТ СН'!$I$5-'СЕТ СН'!$I$21</f>
        <v>4621.8903519200003</v>
      </c>
      <c r="S126" s="37">
        <f>SUMIFS(СВЦЭМ!$D$34:$D$777,СВЦЭМ!$A$34:$A$777,$A126,СВЦЭМ!$B$34:$B$777,S$119)+'СЕТ СН'!$I$11+СВЦЭМ!$D$10+'СЕТ СН'!$I$5-'СЕТ СН'!$I$21</f>
        <v>4604.3014169199996</v>
      </c>
      <c r="T126" s="37">
        <f>SUMIFS(СВЦЭМ!$D$34:$D$777,СВЦЭМ!$A$34:$A$777,$A126,СВЦЭМ!$B$34:$B$777,T$119)+'СЕТ СН'!$I$11+СВЦЭМ!$D$10+'СЕТ СН'!$I$5-'СЕТ СН'!$I$21</f>
        <v>4574.2998768500001</v>
      </c>
      <c r="U126" s="37">
        <f>SUMIFS(СВЦЭМ!$D$34:$D$777,СВЦЭМ!$A$34:$A$777,$A126,СВЦЭМ!$B$34:$B$777,U$119)+'СЕТ СН'!$I$11+СВЦЭМ!$D$10+'СЕТ СН'!$I$5-'СЕТ СН'!$I$21</f>
        <v>4570.6142543400001</v>
      </c>
      <c r="V126" s="37">
        <f>SUMIFS(СВЦЭМ!$D$34:$D$777,СВЦЭМ!$A$34:$A$777,$A126,СВЦЭМ!$B$34:$B$777,V$119)+'СЕТ СН'!$I$11+СВЦЭМ!$D$10+'СЕТ СН'!$I$5-'СЕТ СН'!$I$21</f>
        <v>4562.3097950700003</v>
      </c>
      <c r="W126" s="37">
        <f>SUMIFS(СВЦЭМ!$D$34:$D$777,СВЦЭМ!$A$34:$A$777,$A126,СВЦЭМ!$B$34:$B$777,W$119)+'СЕТ СН'!$I$11+СВЦЭМ!$D$10+'СЕТ СН'!$I$5-'СЕТ СН'!$I$21</f>
        <v>4567.6028296699997</v>
      </c>
      <c r="X126" s="37">
        <f>SUMIFS(СВЦЭМ!$D$34:$D$777,СВЦЭМ!$A$34:$A$777,$A126,СВЦЭМ!$B$34:$B$777,X$119)+'СЕТ СН'!$I$11+СВЦЭМ!$D$10+'СЕТ СН'!$I$5-'СЕТ СН'!$I$21</f>
        <v>4602.67625976</v>
      </c>
      <c r="Y126" s="37">
        <f>SUMIFS(СВЦЭМ!$D$34:$D$777,СВЦЭМ!$A$34:$A$777,$A126,СВЦЭМ!$B$34:$B$777,Y$119)+'СЕТ СН'!$I$11+СВЦЭМ!$D$10+'СЕТ СН'!$I$5-'СЕТ СН'!$I$21</f>
        <v>4676.3466274000002</v>
      </c>
    </row>
    <row r="127" spans="1:27" ht="15.75" x14ac:dyDescent="0.2">
      <c r="A127" s="36">
        <f t="shared" si="3"/>
        <v>43139</v>
      </c>
      <c r="B127" s="37">
        <f>SUMIFS(СВЦЭМ!$D$34:$D$777,СВЦЭМ!$A$34:$A$777,$A127,СВЦЭМ!$B$34:$B$777,B$119)+'СЕТ СН'!$I$11+СВЦЭМ!$D$10+'СЕТ СН'!$I$5-'СЕТ СН'!$I$21</f>
        <v>4716.6947565600003</v>
      </c>
      <c r="C127" s="37">
        <f>SUMIFS(СВЦЭМ!$D$34:$D$777,СВЦЭМ!$A$34:$A$777,$A127,СВЦЭМ!$B$34:$B$777,C$119)+'СЕТ СН'!$I$11+СВЦЭМ!$D$10+'СЕТ СН'!$I$5-'СЕТ СН'!$I$21</f>
        <v>4750.7445305499996</v>
      </c>
      <c r="D127" s="37">
        <f>SUMIFS(СВЦЭМ!$D$34:$D$777,СВЦЭМ!$A$34:$A$777,$A127,СВЦЭМ!$B$34:$B$777,D$119)+'СЕТ СН'!$I$11+СВЦЭМ!$D$10+'СЕТ СН'!$I$5-'СЕТ СН'!$I$21</f>
        <v>4807.1094466799996</v>
      </c>
      <c r="E127" s="37">
        <f>SUMIFS(СВЦЭМ!$D$34:$D$777,СВЦЭМ!$A$34:$A$777,$A127,СВЦЭМ!$B$34:$B$777,E$119)+'СЕТ СН'!$I$11+СВЦЭМ!$D$10+'СЕТ СН'!$I$5-'СЕТ СН'!$I$21</f>
        <v>4818.3683866700003</v>
      </c>
      <c r="F127" s="37">
        <f>SUMIFS(СВЦЭМ!$D$34:$D$777,СВЦЭМ!$A$34:$A$777,$A127,СВЦЭМ!$B$34:$B$777,F$119)+'СЕТ СН'!$I$11+СВЦЭМ!$D$10+'СЕТ СН'!$I$5-'СЕТ СН'!$I$21</f>
        <v>4816.4492103900002</v>
      </c>
      <c r="G127" s="37">
        <f>SUMIFS(СВЦЭМ!$D$34:$D$777,СВЦЭМ!$A$34:$A$777,$A127,СВЦЭМ!$B$34:$B$777,G$119)+'СЕТ СН'!$I$11+СВЦЭМ!$D$10+'СЕТ СН'!$I$5-'СЕТ СН'!$I$21</f>
        <v>4798.75254864</v>
      </c>
      <c r="H127" s="37">
        <f>SUMIFS(СВЦЭМ!$D$34:$D$777,СВЦЭМ!$A$34:$A$777,$A127,СВЦЭМ!$B$34:$B$777,H$119)+'СЕТ СН'!$I$11+СВЦЭМ!$D$10+'СЕТ СН'!$I$5-'СЕТ СН'!$I$21</f>
        <v>4732.5223448099996</v>
      </c>
      <c r="I127" s="37">
        <f>SUMIFS(СВЦЭМ!$D$34:$D$777,СВЦЭМ!$A$34:$A$777,$A127,СВЦЭМ!$B$34:$B$777,I$119)+'СЕТ СН'!$I$11+СВЦЭМ!$D$10+'СЕТ СН'!$I$5-'СЕТ СН'!$I$21</f>
        <v>4635.2093892000003</v>
      </c>
      <c r="J127" s="37">
        <f>SUMIFS(СВЦЭМ!$D$34:$D$777,СВЦЭМ!$A$34:$A$777,$A127,СВЦЭМ!$B$34:$B$777,J$119)+'СЕТ СН'!$I$11+СВЦЭМ!$D$10+'СЕТ СН'!$I$5-'СЕТ СН'!$I$21</f>
        <v>4581.1304321600001</v>
      </c>
      <c r="K127" s="37">
        <f>SUMIFS(СВЦЭМ!$D$34:$D$777,СВЦЭМ!$A$34:$A$777,$A127,СВЦЭМ!$B$34:$B$777,K$119)+'СЕТ СН'!$I$11+СВЦЭМ!$D$10+'СЕТ СН'!$I$5-'СЕТ СН'!$I$21</f>
        <v>4580.5720588699996</v>
      </c>
      <c r="L127" s="37">
        <f>SUMIFS(СВЦЭМ!$D$34:$D$777,СВЦЭМ!$A$34:$A$777,$A127,СВЦЭМ!$B$34:$B$777,L$119)+'СЕТ СН'!$I$11+СВЦЭМ!$D$10+'СЕТ СН'!$I$5-'СЕТ СН'!$I$21</f>
        <v>4575.20412588</v>
      </c>
      <c r="M127" s="37">
        <f>SUMIFS(СВЦЭМ!$D$34:$D$777,СВЦЭМ!$A$34:$A$777,$A127,СВЦЭМ!$B$34:$B$777,M$119)+'СЕТ СН'!$I$11+СВЦЭМ!$D$10+'СЕТ СН'!$I$5-'СЕТ СН'!$I$21</f>
        <v>4566.3850442100002</v>
      </c>
      <c r="N127" s="37">
        <f>SUMIFS(СВЦЭМ!$D$34:$D$777,СВЦЭМ!$A$34:$A$777,$A127,СВЦЭМ!$B$34:$B$777,N$119)+'СЕТ СН'!$I$11+СВЦЭМ!$D$10+'СЕТ СН'!$I$5-'СЕТ СН'!$I$21</f>
        <v>4574.78791989</v>
      </c>
      <c r="O127" s="37">
        <f>SUMIFS(СВЦЭМ!$D$34:$D$777,СВЦЭМ!$A$34:$A$777,$A127,СВЦЭМ!$B$34:$B$777,O$119)+'СЕТ СН'!$I$11+СВЦЭМ!$D$10+'СЕТ СН'!$I$5-'СЕТ СН'!$I$21</f>
        <v>4580.7174267</v>
      </c>
      <c r="P127" s="37">
        <f>SUMIFS(СВЦЭМ!$D$34:$D$777,СВЦЭМ!$A$34:$A$777,$A127,СВЦЭМ!$B$34:$B$777,P$119)+'СЕТ СН'!$I$11+СВЦЭМ!$D$10+'СЕТ СН'!$I$5-'СЕТ СН'!$I$21</f>
        <v>4595.7914535399996</v>
      </c>
      <c r="Q127" s="37">
        <f>SUMIFS(СВЦЭМ!$D$34:$D$777,СВЦЭМ!$A$34:$A$777,$A127,СВЦЭМ!$B$34:$B$777,Q$119)+'СЕТ СН'!$I$11+СВЦЭМ!$D$10+'СЕТ СН'!$I$5-'СЕТ СН'!$I$21</f>
        <v>4620.9032814800003</v>
      </c>
      <c r="R127" s="37">
        <f>SUMIFS(СВЦЭМ!$D$34:$D$777,СВЦЭМ!$A$34:$A$777,$A127,СВЦЭМ!$B$34:$B$777,R$119)+'СЕТ СН'!$I$11+СВЦЭМ!$D$10+'СЕТ СН'!$I$5-'СЕТ СН'!$I$21</f>
        <v>4642.9772287599999</v>
      </c>
      <c r="S127" s="37">
        <f>SUMIFS(СВЦЭМ!$D$34:$D$777,СВЦЭМ!$A$34:$A$777,$A127,СВЦЭМ!$B$34:$B$777,S$119)+'СЕТ СН'!$I$11+СВЦЭМ!$D$10+'СЕТ СН'!$I$5-'СЕТ СН'!$I$21</f>
        <v>4659.8424117100003</v>
      </c>
      <c r="T127" s="37">
        <f>SUMIFS(СВЦЭМ!$D$34:$D$777,СВЦЭМ!$A$34:$A$777,$A127,СВЦЭМ!$B$34:$B$777,T$119)+'СЕТ СН'!$I$11+СВЦЭМ!$D$10+'СЕТ СН'!$I$5-'СЕТ СН'!$I$21</f>
        <v>4638.8257725100002</v>
      </c>
      <c r="U127" s="37">
        <f>SUMIFS(СВЦЭМ!$D$34:$D$777,СВЦЭМ!$A$34:$A$777,$A127,СВЦЭМ!$B$34:$B$777,U$119)+'СЕТ СН'!$I$11+СВЦЭМ!$D$10+'СЕТ СН'!$I$5-'СЕТ СН'!$I$21</f>
        <v>4625.9685143899997</v>
      </c>
      <c r="V127" s="37">
        <f>SUMIFS(СВЦЭМ!$D$34:$D$777,СВЦЭМ!$A$34:$A$777,$A127,СВЦЭМ!$B$34:$B$777,V$119)+'СЕТ СН'!$I$11+СВЦЭМ!$D$10+'СЕТ СН'!$I$5-'СЕТ СН'!$I$21</f>
        <v>4621.1554922300002</v>
      </c>
      <c r="W127" s="37">
        <f>SUMIFS(СВЦЭМ!$D$34:$D$777,СВЦЭМ!$A$34:$A$777,$A127,СВЦЭМ!$B$34:$B$777,W$119)+'СЕТ СН'!$I$11+СВЦЭМ!$D$10+'СЕТ СН'!$I$5-'СЕТ СН'!$I$21</f>
        <v>4633.6168905000004</v>
      </c>
      <c r="X127" s="37">
        <f>SUMIFS(СВЦЭМ!$D$34:$D$777,СВЦЭМ!$A$34:$A$777,$A127,СВЦЭМ!$B$34:$B$777,X$119)+'СЕТ СН'!$I$11+СВЦЭМ!$D$10+'СЕТ СН'!$I$5-'СЕТ СН'!$I$21</f>
        <v>4613.0614860599999</v>
      </c>
      <c r="Y127" s="37">
        <f>SUMIFS(СВЦЭМ!$D$34:$D$777,СВЦЭМ!$A$34:$A$777,$A127,СВЦЭМ!$B$34:$B$777,Y$119)+'СЕТ СН'!$I$11+СВЦЭМ!$D$10+'СЕТ СН'!$I$5-'СЕТ СН'!$I$21</f>
        <v>4673.0752644799995</v>
      </c>
    </row>
    <row r="128" spans="1:27" ht="15.75" x14ac:dyDescent="0.2">
      <c r="A128" s="36">
        <f t="shared" si="3"/>
        <v>43140</v>
      </c>
      <c r="B128" s="37">
        <f>SUMIFS(СВЦЭМ!$D$34:$D$777,СВЦЭМ!$A$34:$A$777,$A128,СВЦЭМ!$B$34:$B$777,B$119)+'СЕТ СН'!$I$11+СВЦЭМ!$D$10+'СЕТ СН'!$I$5-'СЕТ СН'!$I$21</f>
        <v>4742.1333609399999</v>
      </c>
      <c r="C128" s="37">
        <f>SUMIFS(СВЦЭМ!$D$34:$D$777,СВЦЭМ!$A$34:$A$777,$A128,СВЦЭМ!$B$34:$B$777,C$119)+'СЕТ СН'!$I$11+СВЦЭМ!$D$10+'СЕТ СН'!$I$5-'СЕТ СН'!$I$21</f>
        <v>4759.4175086100004</v>
      </c>
      <c r="D128" s="37">
        <f>SUMIFS(СВЦЭМ!$D$34:$D$777,СВЦЭМ!$A$34:$A$777,$A128,СВЦЭМ!$B$34:$B$777,D$119)+'СЕТ СН'!$I$11+СВЦЭМ!$D$10+'СЕТ СН'!$I$5-'СЕТ СН'!$I$21</f>
        <v>4816.10585214</v>
      </c>
      <c r="E128" s="37">
        <f>SUMIFS(СВЦЭМ!$D$34:$D$777,СВЦЭМ!$A$34:$A$777,$A128,СВЦЭМ!$B$34:$B$777,E$119)+'СЕТ СН'!$I$11+СВЦЭМ!$D$10+'СЕТ СН'!$I$5-'СЕТ СН'!$I$21</f>
        <v>4822.1720666499996</v>
      </c>
      <c r="F128" s="37">
        <f>SUMIFS(СВЦЭМ!$D$34:$D$777,СВЦЭМ!$A$34:$A$777,$A128,СВЦЭМ!$B$34:$B$777,F$119)+'СЕТ СН'!$I$11+СВЦЭМ!$D$10+'СЕТ СН'!$I$5-'СЕТ СН'!$I$21</f>
        <v>4818.8863546299999</v>
      </c>
      <c r="G128" s="37">
        <f>SUMIFS(СВЦЭМ!$D$34:$D$777,СВЦЭМ!$A$34:$A$777,$A128,СВЦЭМ!$B$34:$B$777,G$119)+'СЕТ СН'!$I$11+СВЦЭМ!$D$10+'СЕТ СН'!$I$5-'СЕТ СН'!$I$21</f>
        <v>4806.8735960599997</v>
      </c>
      <c r="H128" s="37">
        <f>SUMIFS(СВЦЭМ!$D$34:$D$777,СВЦЭМ!$A$34:$A$777,$A128,СВЦЭМ!$B$34:$B$777,H$119)+'СЕТ СН'!$I$11+СВЦЭМ!$D$10+'СЕТ СН'!$I$5-'СЕТ СН'!$I$21</f>
        <v>4726.7122715300002</v>
      </c>
      <c r="I128" s="37">
        <f>SUMIFS(СВЦЭМ!$D$34:$D$777,СВЦЭМ!$A$34:$A$777,$A128,СВЦЭМ!$B$34:$B$777,I$119)+'СЕТ СН'!$I$11+СВЦЭМ!$D$10+'СЕТ СН'!$I$5-'СЕТ СН'!$I$21</f>
        <v>4631.4435030599998</v>
      </c>
      <c r="J128" s="37">
        <f>SUMIFS(СВЦЭМ!$D$34:$D$777,СВЦЭМ!$A$34:$A$777,$A128,СВЦЭМ!$B$34:$B$777,J$119)+'СЕТ СН'!$I$11+СВЦЭМ!$D$10+'СЕТ СН'!$I$5-'СЕТ СН'!$I$21</f>
        <v>4601.3909892700003</v>
      </c>
      <c r="K128" s="37">
        <f>SUMIFS(СВЦЭМ!$D$34:$D$777,СВЦЭМ!$A$34:$A$777,$A128,СВЦЭМ!$B$34:$B$777,K$119)+'СЕТ СН'!$I$11+СВЦЭМ!$D$10+'СЕТ СН'!$I$5-'СЕТ СН'!$I$21</f>
        <v>4579.8975124399994</v>
      </c>
      <c r="L128" s="37">
        <f>SUMIFS(СВЦЭМ!$D$34:$D$777,СВЦЭМ!$A$34:$A$777,$A128,СВЦЭМ!$B$34:$B$777,L$119)+'СЕТ СН'!$I$11+СВЦЭМ!$D$10+'СЕТ СН'!$I$5-'СЕТ СН'!$I$21</f>
        <v>4572.7310728499997</v>
      </c>
      <c r="M128" s="37">
        <f>SUMIFS(СВЦЭМ!$D$34:$D$777,СВЦЭМ!$A$34:$A$777,$A128,СВЦЭМ!$B$34:$B$777,M$119)+'СЕТ СН'!$I$11+СВЦЭМ!$D$10+'СЕТ СН'!$I$5-'СЕТ СН'!$I$21</f>
        <v>4578.7308451199997</v>
      </c>
      <c r="N128" s="37">
        <f>SUMIFS(СВЦЭМ!$D$34:$D$777,СВЦЭМ!$A$34:$A$777,$A128,СВЦЭМ!$B$34:$B$777,N$119)+'СЕТ СН'!$I$11+СВЦЭМ!$D$10+'СЕТ СН'!$I$5-'СЕТ СН'!$I$21</f>
        <v>4586.20100103</v>
      </c>
      <c r="O128" s="37">
        <f>SUMIFS(СВЦЭМ!$D$34:$D$777,СВЦЭМ!$A$34:$A$777,$A128,СВЦЭМ!$B$34:$B$777,O$119)+'СЕТ СН'!$I$11+СВЦЭМ!$D$10+'СЕТ СН'!$I$5-'СЕТ СН'!$I$21</f>
        <v>4587.8731742099999</v>
      </c>
      <c r="P128" s="37">
        <f>SUMIFS(СВЦЭМ!$D$34:$D$777,СВЦЭМ!$A$34:$A$777,$A128,СВЦЭМ!$B$34:$B$777,P$119)+'СЕТ СН'!$I$11+СВЦЭМ!$D$10+'СЕТ СН'!$I$5-'СЕТ СН'!$I$21</f>
        <v>4620.1453288499997</v>
      </c>
      <c r="Q128" s="37">
        <f>SUMIFS(СВЦЭМ!$D$34:$D$777,СВЦЭМ!$A$34:$A$777,$A128,СВЦЭМ!$B$34:$B$777,Q$119)+'СЕТ СН'!$I$11+СВЦЭМ!$D$10+'СЕТ СН'!$I$5-'СЕТ СН'!$I$21</f>
        <v>4645.2220433900002</v>
      </c>
      <c r="R128" s="37">
        <f>SUMIFS(СВЦЭМ!$D$34:$D$777,СВЦЭМ!$A$34:$A$777,$A128,СВЦЭМ!$B$34:$B$777,R$119)+'СЕТ СН'!$I$11+СВЦЭМ!$D$10+'СЕТ СН'!$I$5-'СЕТ СН'!$I$21</f>
        <v>4646.5015440699999</v>
      </c>
      <c r="S128" s="37">
        <f>SUMIFS(СВЦЭМ!$D$34:$D$777,СВЦЭМ!$A$34:$A$777,$A128,СВЦЭМ!$B$34:$B$777,S$119)+'СЕТ СН'!$I$11+СВЦЭМ!$D$10+'СЕТ СН'!$I$5-'СЕТ СН'!$I$21</f>
        <v>4633.1508217499995</v>
      </c>
      <c r="T128" s="37">
        <f>SUMIFS(СВЦЭМ!$D$34:$D$777,СВЦЭМ!$A$34:$A$777,$A128,СВЦЭМ!$B$34:$B$777,T$119)+'СЕТ СН'!$I$11+СВЦЭМ!$D$10+'СЕТ СН'!$I$5-'СЕТ СН'!$I$21</f>
        <v>4589.7968864300001</v>
      </c>
      <c r="U128" s="37">
        <f>SUMIFS(СВЦЭМ!$D$34:$D$777,СВЦЭМ!$A$34:$A$777,$A128,СВЦЭМ!$B$34:$B$777,U$119)+'СЕТ СН'!$I$11+СВЦЭМ!$D$10+'СЕТ СН'!$I$5-'СЕТ СН'!$I$21</f>
        <v>4566.66509348</v>
      </c>
      <c r="V128" s="37">
        <f>SUMIFS(СВЦЭМ!$D$34:$D$777,СВЦЭМ!$A$34:$A$777,$A128,СВЦЭМ!$B$34:$B$777,V$119)+'СЕТ СН'!$I$11+СВЦЭМ!$D$10+'СЕТ СН'!$I$5-'СЕТ СН'!$I$21</f>
        <v>4578.0070622599997</v>
      </c>
      <c r="W128" s="37">
        <f>SUMIFS(СВЦЭМ!$D$34:$D$777,СВЦЭМ!$A$34:$A$777,$A128,СВЦЭМ!$B$34:$B$777,W$119)+'СЕТ СН'!$I$11+СВЦЭМ!$D$10+'СЕТ СН'!$I$5-'СЕТ СН'!$I$21</f>
        <v>4579.7765386599995</v>
      </c>
      <c r="X128" s="37">
        <f>SUMIFS(СВЦЭМ!$D$34:$D$777,СВЦЭМ!$A$34:$A$777,$A128,СВЦЭМ!$B$34:$B$777,X$119)+'СЕТ СН'!$I$11+СВЦЭМ!$D$10+'СЕТ СН'!$I$5-'СЕТ СН'!$I$21</f>
        <v>4613.47475209</v>
      </c>
      <c r="Y128" s="37">
        <f>SUMIFS(СВЦЭМ!$D$34:$D$777,СВЦЭМ!$A$34:$A$777,$A128,СВЦЭМ!$B$34:$B$777,Y$119)+'СЕТ СН'!$I$11+СВЦЭМ!$D$10+'СЕТ СН'!$I$5-'СЕТ СН'!$I$21</f>
        <v>4646.7806445400001</v>
      </c>
    </row>
    <row r="129" spans="1:25" ht="15.75" x14ac:dyDescent="0.2">
      <c r="A129" s="36">
        <f t="shared" si="3"/>
        <v>43141</v>
      </c>
      <c r="B129" s="37">
        <f>SUMIFS(СВЦЭМ!$D$34:$D$777,СВЦЭМ!$A$34:$A$777,$A129,СВЦЭМ!$B$34:$B$777,B$119)+'СЕТ СН'!$I$11+СВЦЭМ!$D$10+'СЕТ СН'!$I$5-'СЕТ СН'!$I$21</f>
        <v>4657.21958989</v>
      </c>
      <c r="C129" s="37">
        <f>SUMIFS(СВЦЭМ!$D$34:$D$777,СВЦЭМ!$A$34:$A$777,$A129,СВЦЭМ!$B$34:$B$777,C$119)+'СЕТ СН'!$I$11+СВЦЭМ!$D$10+'СЕТ СН'!$I$5-'СЕТ СН'!$I$21</f>
        <v>4689.9632863099996</v>
      </c>
      <c r="D129" s="37">
        <f>SUMIFS(СВЦЭМ!$D$34:$D$777,СВЦЭМ!$A$34:$A$777,$A129,СВЦЭМ!$B$34:$B$777,D$119)+'СЕТ СН'!$I$11+СВЦЭМ!$D$10+'СЕТ СН'!$I$5-'СЕТ СН'!$I$21</f>
        <v>4755.4597537</v>
      </c>
      <c r="E129" s="37">
        <f>SUMIFS(СВЦЭМ!$D$34:$D$777,СВЦЭМ!$A$34:$A$777,$A129,СВЦЭМ!$B$34:$B$777,E$119)+'СЕТ СН'!$I$11+СВЦЭМ!$D$10+'СЕТ СН'!$I$5-'СЕТ СН'!$I$21</f>
        <v>4768.96002099</v>
      </c>
      <c r="F129" s="37">
        <f>SUMIFS(СВЦЭМ!$D$34:$D$777,СВЦЭМ!$A$34:$A$777,$A129,СВЦЭМ!$B$34:$B$777,F$119)+'СЕТ СН'!$I$11+СВЦЭМ!$D$10+'СЕТ СН'!$I$5-'СЕТ СН'!$I$21</f>
        <v>4763.0220630000003</v>
      </c>
      <c r="G129" s="37">
        <f>SUMIFS(СВЦЭМ!$D$34:$D$777,СВЦЭМ!$A$34:$A$777,$A129,СВЦЭМ!$B$34:$B$777,G$119)+'СЕТ СН'!$I$11+СВЦЭМ!$D$10+'СЕТ СН'!$I$5-'СЕТ СН'!$I$21</f>
        <v>4749.53910275</v>
      </c>
      <c r="H129" s="37">
        <f>SUMIFS(СВЦЭМ!$D$34:$D$777,СВЦЭМ!$A$34:$A$777,$A129,СВЦЭМ!$B$34:$B$777,H$119)+'СЕТ СН'!$I$11+СВЦЭМ!$D$10+'СЕТ СН'!$I$5-'СЕТ СН'!$I$21</f>
        <v>4726.9656802500003</v>
      </c>
      <c r="I129" s="37">
        <f>SUMIFS(СВЦЭМ!$D$34:$D$777,СВЦЭМ!$A$34:$A$777,$A129,СВЦЭМ!$B$34:$B$777,I$119)+'СЕТ СН'!$I$11+СВЦЭМ!$D$10+'СЕТ СН'!$I$5-'СЕТ СН'!$I$21</f>
        <v>4685.8014488399995</v>
      </c>
      <c r="J129" s="37">
        <f>SUMIFS(СВЦЭМ!$D$34:$D$777,СВЦЭМ!$A$34:$A$777,$A129,СВЦЭМ!$B$34:$B$777,J$119)+'СЕТ СН'!$I$11+СВЦЭМ!$D$10+'СЕТ СН'!$I$5-'СЕТ СН'!$I$21</f>
        <v>4648.5532393799995</v>
      </c>
      <c r="K129" s="37">
        <f>SUMIFS(СВЦЭМ!$D$34:$D$777,СВЦЭМ!$A$34:$A$777,$A129,СВЦЭМ!$B$34:$B$777,K$119)+'СЕТ СН'!$I$11+СВЦЭМ!$D$10+'СЕТ СН'!$I$5-'СЕТ СН'!$I$21</f>
        <v>4614.76788029</v>
      </c>
      <c r="L129" s="37">
        <f>SUMIFS(СВЦЭМ!$D$34:$D$777,СВЦЭМ!$A$34:$A$777,$A129,СВЦЭМ!$B$34:$B$777,L$119)+'СЕТ СН'!$I$11+СВЦЭМ!$D$10+'СЕТ СН'!$I$5-'СЕТ СН'!$I$21</f>
        <v>4605.9261532800001</v>
      </c>
      <c r="M129" s="37">
        <f>SUMIFS(СВЦЭМ!$D$34:$D$777,СВЦЭМ!$A$34:$A$777,$A129,СВЦЭМ!$B$34:$B$777,M$119)+'СЕТ СН'!$I$11+СВЦЭМ!$D$10+'СЕТ СН'!$I$5-'СЕТ СН'!$I$21</f>
        <v>4601.8933015699995</v>
      </c>
      <c r="N129" s="37">
        <f>SUMIFS(СВЦЭМ!$D$34:$D$777,СВЦЭМ!$A$34:$A$777,$A129,СВЦЭМ!$B$34:$B$777,N$119)+'СЕТ СН'!$I$11+СВЦЭМ!$D$10+'СЕТ СН'!$I$5-'СЕТ СН'!$I$21</f>
        <v>4607.8416453899999</v>
      </c>
      <c r="O129" s="37">
        <f>SUMIFS(СВЦЭМ!$D$34:$D$777,СВЦЭМ!$A$34:$A$777,$A129,СВЦЭМ!$B$34:$B$777,O$119)+'СЕТ СН'!$I$11+СВЦЭМ!$D$10+'СЕТ СН'!$I$5-'СЕТ СН'!$I$21</f>
        <v>4620.8024263799998</v>
      </c>
      <c r="P129" s="37">
        <f>SUMIFS(СВЦЭМ!$D$34:$D$777,СВЦЭМ!$A$34:$A$777,$A129,СВЦЭМ!$B$34:$B$777,P$119)+'СЕТ СН'!$I$11+СВЦЭМ!$D$10+'СЕТ СН'!$I$5-'СЕТ СН'!$I$21</f>
        <v>4624.4637219200004</v>
      </c>
      <c r="Q129" s="37">
        <f>SUMIFS(СВЦЭМ!$D$34:$D$777,СВЦЭМ!$A$34:$A$777,$A129,СВЦЭМ!$B$34:$B$777,Q$119)+'СЕТ СН'!$I$11+СВЦЭМ!$D$10+'СЕТ СН'!$I$5-'СЕТ СН'!$I$21</f>
        <v>4633.4266466999998</v>
      </c>
      <c r="R129" s="37">
        <f>SUMIFS(СВЦЭМ!$D$34:$D$777,СВЦЭМ!$A$34:$A$777,$A129,СВЦЭМ!$B$34:$B$777,R$119)+'СЕТ СН'!$I$11+СВЦЭМ!$D$10+'СЕТ СН'!$I$5-'СЕТ СН'!$I$21</f>
        <v>4646.2596226799997</v>
      </c>
      <c r="S129" s="37">
        <f>SUMIFS(СВЦЭМ!$D$34:$D$777,СВЦЭМ!$A$34:$A$777,$A129,СВЦЭМ!$B$34:$B$777,S$119)+'СЕТ СН'!$I$11+СВЦЭМ!$D$10+'СЕТ СН'!$I$5-'СЕТ СН'!$I$21</f>
        <v>4633.3839726199994</v>
      </c>
      <c r="T129" s="37">
        <f>SUMIFS(СВЦЭМ!$D$34:$D$777,СВЦЭМ!$A$34:$A$777,$A129,СВЦЭМ!$B$34:$B$777,T$119)+'СЕТ СН'!$I$11+СВЦЭМ!$D$10+'СЕТ СН'!$I$5-'СЕТ СН'!$I$21</f>
        <v>4611.5211165800001</v>
      </c>
      <c r="U129" s="37">
        <f>SUMIFS(СВЦЭМ!$D$34:$D$777,СВЦЭМ!$A$34:$A$777,$A129,СВЦЭМ!$B$34:$B$777,U$119)+'СЕТ СН'!$I$11+СВЦЭМ!$D$10+'СЕТ СН'!$I$5-'СЕТ СН'!$I$21</f>
        <v>4599.0076298599997</v>
      </c>
      <c r="V129" s="37">
        <f>SUMIFS(СВЦЭМ!$D$34:$D$777,СВЦЭМ!$A$34:$A$777,$A129,СВЦЭМ!$B$34:$B$777,V$119)+'СЕТ СН'!$I$11+СВЦЭМ!$D$10+'СЕТ СН'!$I$5-'СЕТ СН'!$I$21</f>
        <v>4607.51119234</v>
      </c>
      <c r="W129" s="37">
        <f>SUMIFS(СВЦЭМ!$D$34:$D$777,СВЦЭМ!$A$34:$A$777,$A129,СВЦЭМ!$B$34:$B$777,W$119)+'СЕТ СН'!$I$11+СВЦЭМ!$D$10+'СЕТ СН'!$I$5-'СЕТ СН'!$I$21</f>
        <v>4604.2291342299995</v>
      </c>
      <c r="X129" s="37">
        <f>SUMIFS(СВЦЭМ!$D$34:$D$777,СВЦЭМ!$A$34:$A$777,$A129,СВЦЭМ!$B$34:$B$777,X$119)+'СЕТ СН'!$I$11+СВЦЭМ!$D$10+'СЕТ СН'!$I$5-'СЕТ СН'!$I$21</f>
        <v>4604.51315376</v>
      </c>
      <c r="Y129" s="37">
        <f>SUMIFS(СВЦЭМ!$D$34:$D$777,СВЦЭМ!$A$34:$A$777,$A129,СВЦЭМ!$B$34:$B$777,Y$119)+'СЕТ СН'!$I$11+СВЦЭМ!$D$10+'СЕТ СН'!$I$5-'СЕТ СН'!$I$21</f>
        <v>4633.1287869099997</v>
      </c>
    </row>
    <row r="130" spans="1:25" ht="15.75" x14ac:dyDescent="0.2">
      <c r="A130" s="36">
        <f t="shared" si="3"/>
        <v>43142</v>
      </c>
      <c r="B130" s="37">
        <f>SUMIFS(СВЦЭМ!$D$34:$D$777,СВЦЭМ!$A$34:$A$777,$A130,СВЦЭМ!$B$34:$B$777,B$119)+'СЕТ СН'!$I$11+СВЦЭМ!$D$10+'СЕТ СН'!$I$5-'СЕТ СН'!$I$21</f>
        <v>4631.9015480199996</v>
      </c>
      <c r="C130" s="37">
        <f>SUMIFS(СВЦЭМ!$D$34:$D$777,СВЦЭМ!$A$34:$A$777,$A130,СВЦЭМ!$B$34:$B$777,C$119)+'СЕТ СН'!$I$11+СВЦЭМ!$D$10+'СЕТ СН'!$I$5-'СЕТ СН'!$I$21</f>
        <v>4660.9327291199997</v>
      </c>
      <c r="D130" s="37">
        <f>SUMIFS(СВЦЭМ!$D$34:$D$777,СВЦЭМ!$A$34:$A$777,$A130,СВЦЭМ!$B$34:$B$777,D$119)+'СЕТ СН'!$I$11+СВЦЭМ!$D$10+'СЕТ СН'!$I$5-'СЕТ СН'!$I$21</f>
        <v>4720.4746629199999</v>
      </c>
      <c r="E130" s="37">
        <f>SUMIFS(СВЦЭМ!$D$34:$D$777,СВЦЭМ!$A$34:$A$777,$A130,СВЦЭМ!$B$34:$B$777,E$119)+'СЕТ СН'!$I$11+СВЦЭМ!$D$10+'СЕТ СН'!$I$5-'СЕТ СН'!$I$21</f>
        <v>4736.7005665300003</v>
      </c>
      <c r="F130" s="37">
        <f>SUMIFS(СВЦЭМ!$D$34:$D$777,СВЦЭМ!$A$34:$A$777,$A130,СВЦЭМ!$B$34:$B$777,F$119)+'СЕТ СН'!$I$11+СВЦЭМ!$D$10+'СЕТ СН'!$I$5-'СЕТ СН'!$I$21</f>
        <v>4732.9792648499997</v>
      </c>
      <c r="G130" s="37">
        <f>SUMIFS(СВЦЭМ!$D$34:$D$777,СВЦЭМ!$A$34:$A$777,$A130,СВЦЭМ!$B$34:$B$777,G$119)+'СЕТ СН'!$I$11+СВЦЭМ!$D$10+'СЕТ СН'!$I$5-'СЕТ СН'!$I$21</f>
        <v>4718.37110854</v>
      </c>
      <c r="H130" s="37">
        <f>SUMIFS(СВЦЭМ!$D$34:$D$777,СВЦЭМ!$A$34:$A$777,$A130,СВЦЭМ!$B$34:$B$777,H$119)+'СЕТ СН'!$I$11+СВЦЭМ!$D$10+'СЕТ СН'!$I$5-'СЕТ СН'!$I$21</f>
        <v>4701.0322294300004</v>
      </c>
      <c r="I130" s="37">
        <f>SUMIFS(СВЦЭМ!$D$34:$D$777,СВЦЭМ!$A$34:$A$777,$A130,СВЦЭМ!$B$34:$B$777,I$119)+'СЕТ СН'!$I$11+СВЦЭМ!$D$10+'СЕТ СН'!$I$5-'СЕТ СН'!$I$21</f>
        <v>4655.13510864</v>
      </c>
      <c r="J130" s="37">
        <f>SUMIFS(СВЦЭМ!$D$34:$D$777,СВЦЭМ!$A$34:$A$777,$A130,СВЦЭМ!$B$34:$B$777,J$119)+'СЕТ СН'!$I$11+СВЦЭМ!$D$10+'СЕТ СН'!$I$5-'СЕТ СН'!$I$21</f>
        <v>4618.5913700399997</v>
      </c>
      <c r="K130" s="37">
        <f>SUMIFS(СВЦЭМ!$D$34:$D$777,СВЦЭМ!$A$34:$A$777,$A130,СВЦЭМ!$B$34:$B$777,K$119)+'СЕТ СН'!$I$11+СВЦЭМ!$D$10+'СЕТ СН'!$I$5-'СЕТ СН'!$I$21</f>
        <v>4587.3302874000001</v>
      </c>
      <c r="L130" s="37">
        <f>SUMIFS(СВЦЭМ!$D$34:$D$777,СВЦЭМ!$A$34:$A$777,$A130,СВЦЭМ!$B$34:$B$777,L$119)+'СЕТ СН'!$I$11+СВЦЭМ!$D$10+'СЕТ СН'!$I$5-'СЕТ СН'!$I$21</f>
        <v>4579.3043085999998</v>
      </c>
      <c r="M130" s="37">
        <f>SUMIFS(СВЦЭМ!$D$34:$D$777,СВЦЭМ!$A$34:$A$777,$A130,СВЦЭМ!$B$34:$B$777,M$119)+'СЕТ СН'!$I$11+СВЦЭМ!$D$10+'СЕТ СН'!$I$5-'СЕТ СН'!$I$21</f>
        <v>4580.5001697600001</v>
      </c>
      <c r="N130" s="37">
        <f>SUMIFS(СВЦЭМ!$D$34:$D$777,СВЦЭМ!$A$34:$A$777,$A130,СВЦЭМ!$B$34:$B$777,N$119)+'СЕТ СН'!$I$11+СВЦЭМ!$D$10+'СЕТ СН'!$I$5-'СЕТ СН'!$I$21</f>
        <v>4573.51393895</v>
      </c>
      <c r="O130" s="37">
        <f>SUMIFS(СВЦЭМ!$D$34:$D$777,СВЦЭМ!$A$34:$A$777,$A130,СВЦЭМ!$B$34:$B$777,O$119)+'СЕТ СН'!$I$11+СВЦЭМ!$D$10+'СЕТ СН'!$I$5-'СЕТ СН'!$I$21</f>
        <v>4569.7082726999997</v>
      </c>
      <c r="P130" s="37">
        <f>SUMIFS(СВЦЭМ!$D$34:$D$777,СВЦЭМ!$A$34:$A$777,$A130,СВЦЭМ!$B$34:$B$777,P$119)+'СЕТ СН'!$I$11+СВЦЭМ!$D$10+'СЕТ СН'!$I$5-'СЕТ СН'!$I$21</f>
        <v>4575.4752754700003</v>
      </c>
      <c r="Q130" s="37">
        <f>SUMIFS(СВЦЭМ!$D$34:$D$777,СВЦЭМ!$A$34:$A$777,$A130,СВЦЭМ!$B$34:$B$777,Q$119)+'СЕТ СН'!$I$11+СВЦЭМ!$D$10+'СЕТ СН'!$I$5-'СЕТ СН'!$I$21</f>
        <v>4576.6006358200002</v>
      </c>
      <c r="R130" s="37">
        <f>SUMIFS(СВЦЭМ!$D$34:$D$777,СВЦЭМ!$A$34:$A$777,$A130,СВЦЭМ!$B$34:$B$777,R$119)+'СЕТ СН'!$I$11+СВЦЭМ!$D$10+'СЕТ СН'!$I$5-'СЕТ СН'!$I$21</f>
        <v>4577.2822393400002</v>
      </c>
      <c r="S130" s="37">
        <f>SUMIFS(СВЦЭМ!$D$34:$D$777,СВЦЭМ!$A$34:$A$777,$A130,СВЦЭМ!$B$34:$B$777,S$119)+'СЕТ СН'!$I$11+СВЦЭМ!$D$10+'СЕТ СН'!$I$5-'СЕТ СН'!$I$21</f>
        <v>4566.0987501999998</v>
      </c>
      <c r="T130" s="37">
        <f>SUMIFS(СВЦЭМ!$D$34:$D$777,СВЦЭМ!$A$34:$A$777,$A130,СВЦЭМ!$B$34:$B$777,T$119)+'СЕТ СН'!$I$11+СВЦЭМ!$D$10+'СЕТ СН'!$I$5-'СЕТ СН'!$I$21</f>
        <v>4552.3038253499999</v>
      </c>
      <c r="U130" s="37">
        <f>SUMIFS(СВЦЭМ!$D$34:$D$777,СВЦЭМ!$A$34:$A$777,$A130,СВЦЭМ!$B$34:$B$777,U$119)+'СЕТ СН'!$I$11+СВЦЭМ!$D$10+'СЕТ СН'!$I$5-'СЕТ СН'!$I$21</f>
        <v>4555.2100722099995</v>
      </c>
      <c r="V130" s="37">
        <f>SUMIFS(СВЦЭМ!$D$34:$D$777,СВЦЭМ!$A$34:$A$777,$A130,СВЦЭМ!$B$34:$B$777,V$119)+'СЕТ СН'!$I$11+СВЦЭМ!$D$10+'СЕТ СН'!$I$5-'СЕТ СН'!$I$21</f>
        <v>4555.7028355699995</v>
      </c>
      <c r="W130" s="37">
        <f>SUMIFS(СВЦЭМ!$D$34:$D$777,СВЦЭМ!$A$34:$A$777,$A130,СВЦЭМ!$B$34:$B$777,W$119)+'СЕТ СН'!$I$11+СВЦЭМ!$D$10+'СЕТ СН'!$I$5-'СЕТ СН'!$I$21</f>
        <v>4557.9833989600002</v>
      </c>
      <c r="X130" s="37">
        <f>SUMIFS(СВЦЭМ!$D$34:$D$777,СВЦЭМ!$A$34:$A$777,$A130,СВЦЭМ!$B$34:$B$777,X$119)+'СЕТ СН'!$I$11+СВЦЭМ!$D$10+'СЕТ СН'!$I$5-'СЕТ СН'!$I$21</f>
        <v>4555.3443919600004</v>
      </c>
      <c r="Y130" s="37">
        <f>SUMIFS(СВЦЭМ!$D$34:$D$777,СВЦЭМ!$A$34:$A$777,$A130,СВЦЭМ!$B$34:$B$777,Y$119)+'СЕТ СН'!$I$11+СВЦЭМ!$D$10+'СЕТ СН'!$I$5-'СЕТ СН'!$I$21</f>
        <v>4570.7099404999999</v>
      </c>
    </row>
    <row r="131" spans="1:25" ht="15.75" x14ac:dyDescent="0.2">
      <c r="A131" s="36">
        <f t="shared" si="3"/>
        <v>43143</v>
      </c>
      <c r="B131" s="37">
        <f>SUMIFS(СВЦЭМ!$D$34:$D$777,СВЦЭМ!$A$34:$A$777,$A131,СВЦЭМ!$B$34:$B$777,B$119)+'СЕТ СН'!$I$11+СВЦЭМ!$D$10+'СЕТ СН'!$I$5-'СЕТ СН'!$I$21</f>
        <v>4681.5927084100003</v>
      </c>
      <c r="C131" s="37">
        <f>SUMIFS(СВЦЭМ!$D$34:$D$777,СВЦЭМ!$A$34:$A$777,$A131,СВЦЭМ!$B$34:$B$777,C$119)+'СЕТ СН'!$I$11+СВЦЭМ!$D$10+'СЕТ СН'!$I$5-'СЕТ СН'!$I$21</f>
        <v>4707.8954465099996</v>
      </c>
      <c r="D131" s="37">
        <f>SUMIFS(СВЦЭМ!$D$34:$D$777,СВЦЭМ!$A$34:$A$777,$A131,СВЦЭМ!$B$34:$B$777,D$119)+'СЕТ СН'!$I$11+СВЦЭМ!$D$10+'СЕТ СН'!$I$5-'СЕТ СН'!$I$21</f>
        <v>4763.5564534200003</v>
      </c>
      <c r="E131" s="37">
        <f>SUMIFS(СВЦЭМ!$D$34:$D$777,СВЦЭМ!$A$34:$A$777,$A131,СВЦЭМ!$B$34:$B$777,E$119)+'СЕТ СН'!$I$11+СВЦЭМ!$D$10+'СЕТ СН'!$I$5-'СЕТ СН'!$I$21</f>
        <v>4772.8935157099995</v>
      </c>
      <c r="F131" s="37">
        <f>SUMIFS(СВЦЭМ!$D$34:$D$777,СВЦЭМ!$A$34:$A$777,$A131,СВЦЭМ!$B$34:$B$777,F$119)+'СЕТ СН'!$I$11+СВЦЭМ!$D$10+'СЕТ СН'!$I$5-'СЕТ СН'!$I$21</f>
        <v>4766.7699067100002</v>
      </c>
      <c r="G131" s="37">
        <f>SUMIFS(СВЦЭМ!$D$34:$D$777,СВЦЭМ!$A$34:$A$777,$A131,СВЦЭМ!$B$34:$B$777,G$119)+'СЕТ СН'!$I$11+СВЦЭМ!$D$10+'СЕТ СН'!$I$5-'СЕТ СН'!$I$21</f>
        <v>4748.3532315699995</v>
      </c>
      <c r="H131" s="37">
        <f>SUMIFS(СВЦЭМ!$D$34:$D$777,СВЦЭМ!$A$34:$A$777,$A131,СВЦЭМ!$B$34:$B$777,H$119)+'СЕТ СН'!$I$11+СВЦЭМ!$D$10+'СЕТ СН'!$I$5-'СЕТ СН'!$I$21</f>
        <v>4706.0095199799998</v>
      </c>
      <c r="I131" s="37">
        <f>SUMIFS(СВЦЭМ!$D$34:$D$777,СВЦЭМ!$A$34:$A$777,$A131,СВЦЭМ!$B$34:$B$777,I$119)+'СЕТ СН'!$I$11+СВЦЭМ!$D$10+'СЕТ СН'!$I$5-'СЕТ СН'!$I$21</f>
        <v>4649.4670291000002</v>
      </c>
      <c r="J131" s="37">
        <f>SUMIFS(СВЦЭМ!$D$34:$D$777,СВЦЭМ!$A$34:$A$777,$A131,СВЦЭМ!$B$34:$B$777,J$119)+'СЕТ СН'!$I$11+СВЦЭМ!$D$10+'СЕТ СН'!$I$5-'СЕТ СН'!$I$21</f>
        <v>4647.0253686999995</v>
      </c>
      <c r="K131" s="37">
        <f>SUMIFS(СВЦЭМ!$D$34:$D$777,СВЦЭМ!$A$34:$A$777,$A131,СВЦЭМ!$B$34:$B$777,K$119)+'СЕТ СН'!$I$11+СВЦЭМ!$D$10+'СЕТ СН'!$I$5-'СЕТ СН'!$I$21</f>
        <v>4640.4902221399998</v>
      </c>
      <c r="L131" s="37">
        <f>SUMIFS(СВЦЭМ!$D$34:$D$777,СВЦЭМ!$A$34:$A$777,$A131,СВЦЭМ!$B$34:$B$777,L$119)+'СЕТ СН'!$I$11+СВЦЭМ!$D$10+'СЕТ СН'!$I$5-'СЕТ СН'!$I$21</f>
        <v>4638.5645849700004</v>
      </c>
      <c r="M131" s="37">
        <f>SUMIFS(СВЦЭМ!$D$34:$D$777,СВЦЭМ!$A$34:$A$777,$A131,СВЦЭМ!$B$34:$B$777,M$119)+'СЕТ СН'!$I$11+СВЦЭМ!$D$10+'СЕТ СН'!$I$5-'СЕТ СН'!$I$21</f>
        <v>4642.5871031799998</v>
      </c>
      <c r="N131" s="37">
        <f>SUMIFS(СВЦЭМ!$D$34:$D$777,СВЦЭМ!$A$34:$A$777,$A131,СВЦЭМ!$B$34:$B$777,N$119)+'СЕТ СН'!$I$11+СВЦЭМ!$D$10+'СЕТ СН'!$I$5-'СЕТ СН'!$I$21</f>
        <v>4639.3272646300002</v>
      </c>
      <c r="O131" s="37">
        <f>SUMIFS(СВЦЭМ!$D$34:$D$777,СВЦЭМ!$A$34:$A$777,$A131,СВЦЭМ!$B$34:$B$777,O$119)+'СЕТ СН'!$I$11+СВЦЭМ!$D$10+'СЕТ СН'!$I$5-'СЕТ СН'!$I$21</f>
        <v>4638.6559501000002</v>
      </c>
      <c r="P131" s="37">
        <f>SUMIFS(СВЦЭМ!$D$34:$D$777,СВЦЭМ!$A$34:$A$777,$A131,СВЦЭМ!$B$34:$B$777,P$119)+'СЕТ СН'!$I$11+СВЦЭМ!$D$10+'СЕТ СН'!$I$5-'СЕТ СН'!$I$21</f>
        <v>4641.9923570999999</v>
      </c>
      <c r="Q131" s="37">
        <f>SUMIFS(СВЦЭМ!$D$34:$D$777,СВЦЭМ!$A$34:$A$777,$A131,СВЦЭМ!$B$34:$B$777,Q$119)+'СЕТ СН'!$I$11+СВЦЭМ!$D$10+'СЕТ СН'!$I$5-'СЕТ СН'!$I$21</f>
        <v>4641.4620737300002</v>
      </c>
      <c r="R131" s="37">
        <f>SUMIFS(СВЦЭМ!$D$34:$D$777,СВЦЭМ!$A$34:$A$777,$A131,СВЦЭМ!$B$34:$B$777,R$119)+'СЕТ СН'!$I$11+СВЦЭМ!$D$10+'СЕТ СН'!$I$5-'СЕТ СН'!$I$21</f>
        <v>4670.8104517000002</v>
      </c>
      <c r="S131" s="37">
        <f>SUMIFS(СВЦЭМ!$D$34:$D$777,СВЦЭМ!$A$34:$A$777,$A131,СВЦЭМ!$B$34:$B$777,S$119)+'СЕТ СН'!$I$11+СВЦЭМ!$D$10+'СЕТ СН'!$I$5-'СЕТ СН'!$I$21</f>
        <v>4685.3857292599996</v>
      </c>
      <c r="T131" s="37">
        <f>SUMIFS(СВЦЭМ!$D$34:$D$777,СВЦЭМ!$A$34:$A$777,$A131,СВЦЭМ!$B$34:$B$777,T$119)+'СЕТ СН'!$I$11+СВЦЭМ!$D$10+'СЕТ СН'!$I$5-'СЕТ СН'!$I$21</f>
        <v>4643.7195566</v>
      </c>
      <c r="U131" s="37">
        <f>SUMIFS(СВЦЭМ!$D$34:$D$777,СВЦЭМ!$A$34:$A$777,$A131,СВЦЭМ!$B$34:$B$777,U$119)+'СЕТ СН'!$I$11+СВЦЭМ!$D$10+'СЕТ СН'!$I$5-'СЕТ СН'!$I$21</f>
        <v>4632.0280610299997</v>
      </c>
      <c r="V131" s="37">
        <f>SUMIFS(СВЦЭМ!$D$34:$D$777,СВЦЭМ!$A$34:$A$777,$A131,СВЦЭМ!$B$34:$B$777,V$119)+'СЕТ СН'!$I$11+СВЦЭМ!$D$10+'СЕТ СН'!$I$5-'СЕТ СН'!$I$21</f>
        <v>4634.0015767200002</v>
      </c>
      <c r="W131" s="37">
        <f>SUMIFS(СВЦЭМ!$D$34:$D$777,СВЦЭМ!$A$34:$A$777,$A131,СВЦЭМ!$B$34:$B$777,W$119)+'СЕТ СН'!$I$11+СВЦЭМ!$D$10+'СЕТ СН'!$I$5-'СЕТ СН'!$I$21</f>
        <v>4637.86587616</v>
      </c>
      <c r="X131" s="37">
        <f>SUMIFS(СВЦЭМ!$D$34:$D$777,СВЦЭМ!$A$34:$A$777,$A131,СВЦЭМ!$B$34:$B$777,X$119)+'СЕТ СН'!$I$11+СВЦЭМ!$D$10+'СЕТ СН'!$I$5-'СЕТ СН'!$I$21</f>
        <v>4639.7901259299997</v>
      </c>
      <c r="Y131" s="37">
        <f>SUMIFS(СВЦЭМ!$D$34:$D$777,СВЦЭМ!$A$34:$A$777,$A131,СВЦЭМ!$B$34:$B$777,Y$119)+'СЕТ СН'!$I$11+СВЦЭМ!$D$10+'СЕТ СН'!$I$5-'СЕТ СН'!$I$21</f>
        <v>4666.4387164600003</v>
      </c>
    </row>
    <row r="132" spans="1:25" ht="15.75" x14ac:dyDescent="0.2">
      <c r="A132" s="36">
        <f t="shared" si="3"/>
        <v>43144</v>
      </c>
      <c r="B132" s="37">
        <f>SUMIFS(СВЦЭМ!$D$34:$D$777,СВЦЭМ!$A$34:$A$777,$A132,СВЦЭМ!$B$34:$B$777,B$119)+'СЕТ СН'!$I$11+СВЦЭМ!$D$10+'СЕТ СН'!$I$5-'СЕТ СН'!$I$21</f>
        <v>4665.0906241699995</v>
      </c>
      <c r="C132" s="37">
        <f>SUMIFS(СВЦЭМ!$D$34:$D$777,СВЦЭМ!$A$34:$A$777,$A132,СВЦЭМ!$B$34:$B$777,C$119)+'СЕТ СН'!$I$11+СВЦЭМ!$D$10+'СЕТ СН'!$I$5-'СЕТ СН'!$I$21</f>
        <v>4697.7765459900002</v>
      </c>
      <c r="D132" s="37">
        <f>SUMIFS(СВЦЭМ!$D$34:$D$777,СВЦЭМ!$A$34:$A$777,$A132,СВЦЭМ!$B$34:$B$777,D$119)+'СЕТ СН'!$I$11+СВЦЭМ!$D$10+'СЕТ СН'!$I$5-'СЕТ СН'!$I$21</f>
        <v>4759.85281571</v>
      </c>
      <c r="E132" s="37">
        <f>SUMIFS(СВЦЭМ!$D$34:$D$777,СВЦЭМ!$A$34:$A$777,$A132,СВЦЭМ!$B$34:$B$777,E$119)+'СЕТ СН'!$I$11+СВЦЭМ!$D$10+'СЕТ СН'!$I$5-'СЕТ СН'!$I$21</f>
        <v>4779.1142793399995</v>
      </c>
      <c r="F132" s="37">
        <f>SUMIFS(СВЦЭМ!$D$34:$D$777,СВЦЭМ!$A$34:$A$777,$A132,СВЦЭМ!$B$34:$B$777,F$119)+'СЕТ СН'!$I$11+СВЦЭМ!$D$10+'СЕТ СН'!$I$5-'СЕТ СН'!$I$21</f>
        <v>4765.8252387100001</v>
      </c>
      <c r="G132" s="37">
        <f>SUMIFS(СВЦЭМ!$D$34:$D$777,СВЦЭМ!$A$34:$A$777,$A132,СВЦЭМ!$B$34:$B$777,G$119)+'СЕТ СН'!$I$11+СВЦЭМ!$D$10+'СЕТ СН'!$I$5-'СЕТ СН'!$I$21</f>
        <v>4744.82279457</v>
      </c>
      <c r="H132" s="37">
        <f>SUMIFS(СВЦЭМ!$D$34:$D$777,СВЦЭМ!$A$34:$A$777,$A132,СВЦЭМ!$B$34:$B$777,H$119)+'СЕТ СН'!$I$11+СВЦЭМ!$D$10+'СЕТ СН'!$I$5-'СЕТ СН'!$I$21</f>
        <v>4687.8793247399999</v>
      </c>
      <c r="I132" s="37">
        <f>SUMIFS(СВЦЭМ!$D$34:$D$777,СВЦЭМ!$A$34:$A$777,$A132,СВЦЭМ!$B$34:$B$777,I$119)+'СЕТ СН'!$I$11+СВЦЭМ!$D$10+'СЕТ СН'!$I$5-'СЕТ СН'!$I$21</f>
        <v>4620.8915772399996</v>
      </c>
      <c r="J132" s="37">
        <f>SUMIFS(СВЦЭМ!$D$34:$D$777,СВЦЭМ!$A$34:$A$777,$A132,СВЦЭМ!$B$34:$B$777,J$119)+'СЕТ СН'!$I$11+СВЦЭМ!$D$10+'СЕТ СН'!$I$5-'СЕТ СН'!$I$21</f>
        <v>4643.0792737900001</v>
      </c>
      <c r="K132" s="37">
        <f>SUMIFS(СВЦЭМ!$D$34:$D$777,СВЦЭМ!$A$34:$A$777,$A132,СВЦЭМ!$B$34:$B$777,K$119)+'СЕТ СН'!$I$11+СВЦЭМ!$D$10+'СЕТ СН'!$I$5-'СЕТ СН'!$I$21</f>
        <v>4632.0848262700001</v>
      </c>
      <c r="L132" s="37">
        <f>SUMIFS(СВЦЭМ!$D$34:$D$777,СВЦЭМ!$A$34:$A$777,$A132,СВЦЭМ!$B$34:$B$777,L$119)+'СЕТ СН'!$I$11+СВЦЭМ!$D$10+'СЕТ СН'!$I$5-'СЕТ СН'!$I$21</f>
        <v>4624.8038672000002</v>
      </c>
      <c r="M132" s="37">
        <f>SUMIFS(СВЦЭМ!$D$34:$D$777,СВЦЭМ!$A$34:$A$777,$A132,СВЦЭМ!$B$34:$B$777,M$119)+'СЕТ СН'!$I$11+СВЦЭМ!$D$10+'СЕТ СН'!$I$5-'СЕТ СН'!$I$21</f>
        <v>4628.0623100900002</v>
      </c>
      <c r="N132" s="37">
        <f>SUMIFS(СВЦЭМ!$D$34:$D$777,СВЦЭМ!$A$34:$A$777,$A132,СВЦЭМ!$B$34:$B$777,N$119)+'СЕТ СН'!$I$11+СВЦЭМ!$D$10+'СЕТ СН'!$I$5-'СЕТ СН'!$I$21</f>
        <v>4630.03145477</v>
      </c>
      <c r="O132" s="37">
        <f>SUMIFS(СВЦЭМ!$D$34:$D$777,СВЦЭМ!$A$34:$A$777,$A132,СВЦЭМ!$B$34:$B$777,O$119)+'СЕТ СН'!$I$11+СВЦЭМ!$D$10+'СЕТ СН'!$I$5-'СЕТ СН'!$I$21</f>
        <v>4619.2021712899996</v>
      </c>
      <c r="P132" s="37">
        <f>SUMIFS(СВЦЭМ!$D$34:$D$777,СВЦЭМ!$A$34:$A$777,$A132,СВЦЭМ!$B$34:$B$777,P$119)+'СЕТ СН'!$I$11+СВЦЭМ!$D$10+'СЕТ СН'!$I$5-'СЕТ СН'!$I$21</f>
        <v>4637.29792464</v>
      </c>
      <c r="Q132" s="37">
        <f>SUMIFS(СВЦЭМ!$D$34:$D$777,СВЦЭМ!$A$34:$A$777,$A132,СВЦЭМ!$B$34:$B$777,Q$119)+'СЕТ СН'!$I$11+СВЦЭМ!$D$10+'СЕТ СН'!$I$5-'СЕТ СН'!$I$21</f>
        <v>4658.1090777399995</v>
      </c>
      <c r="R132" s="37">
        <f>SUMIFS(СВЦЭМ!$D$34:$D$777,СВЦЭМ!$A$34:$A$777,$A132,СВЦЭМ!$B$34:$B$777,R$119)+'СЕТ СН'!$I$11+СВЦЭМ!$D$10+'СЕТ СН'!$I$5-'СЕТ СН'!$I$21</f>
        <v>4667.21638489</v>
      </c>
      <c r="S132" s="37">
        <f>SUMIFS(СВЦЭМ!$D$34:$D$777,СВЦЭМ!$A$34:$A$777,$A132,СВЦЭМ!$B$34:$B$777,S$119)+'СЕТ СН'!$I$11+СВЦЭМ!$D$10+'СЕТ СН'!$I$5-'СЕТ СН'!$I$21</f>
        <v>4645.6444863300003</v>
      </c>
      <c r="T132" s="37">
        <f>SUMIFS(СВЦЭМ!$D$34:$D$777,СВЦЭМ!$A$34:$A$777,$A132,СВЦЭМ!$B$34:$B$777,T$119)+'СЕТ СН'!$I$11+СВЦЭМ!$D$10+'СЕТ СН'!$I$5-'СЕТ СН'!$I$21</f>
        <v>4627.95311717</v>
      </c>
      <c r="U132" s="37">
        <f>SUMIFS(СВЦЭМ!$D$34:$D$777,СВЦЭМ!$A$34:$A$777,$A132,СВЦЭМ!$B$34:$B$777,U$119)+'СЕТ СН'!$I$11+СВЦЭМ!$D$10+'СЕТ СН'!$I$5-'СЕТ СН'!$I$21</f>
        <v>4625.2415946800002</v>
      </c>
      <c r="V132" s="37">
        <f>SUMIFS(СВЦЭМ!$D$34:$D$777,СВЦЭМ!$A$34:$A$777,$A132,СВЦЭМ!$B$34:$B$777,V$119)+'СЕТ СН'!$I$11+СВЦЭМ!$D$10+'СЕТ СН'!$I$5-'СЕТ СН'!$I$21</f>
        <v>4634.7380622000001</v>
      </c>
      <c r="W132" s="37">
        <f>SUMIFS(СВЦЭМ!$D$34:$D$777,СВЦЭМ!$A$34:$A$777,$A132,СВЦЭМ!$B$34:$B$777,W$119)+'СЕТ СН'!$I$11+СВЦЭМ!$D$10+'СЕТ СН'!$I$5-'СЕТ СН'!$I$21</f>
        <v>4642.01017606</v>
      </c>
      <c r="X132" s="37">
        <f>SUMIFS(СВЦЭМ!$D$34:$D$777,СВЦЭМ!$A$34:$A$777,$A132,СВЦЭМ!$B$34:$B$777,X$119)+'СЕТ СН'!$I$11+СВЦЭМ!$D$10+'СЕТ СН'!$I$5-'СЕТ СН'!$I$21</f>
        <v>4653.1936089600003</v>
      </c>
      <c r="Y132" s="37">
        <f>SUMIFS(СВЦЭМ!$D$34:$D$777,СВЦЭМ!$A$34:$A$777,$A132,СВЦЭМ!$B$34:$B$777,Y$119)+'СЕТ СН'!$I$11+СВЦЭМ!$D$10+'СЕТ СН'!$I$5-'СЕТ СН'!$I$21</f>
        <v>4697.9005587299998</v>
      </c>
    </row>
    <row r="133" spans="1:25" ht="15.75" x14ac:dyDescent="0.2">
      <c r="A133" s="36">
        <f t="shared" si="3"/>
        <v>43145</v>
      </c>
      <c r="B133" s="37">
        <f>SUMIFS(СВЦЭМ!$D$34:$D$777,СВЦЭМ!$A$34:$A$777,$A133,СВЦЭМ!$B$34:$B$777,B$119)+'СЕТ СН'!$I$11+СВЦЭМ!$D$10+'СЕТ СН'!$I$5-'СЕТ СН'!$I$21</f>
        <v>4700.0814921599995</v>
      </c>
      <c r="C133" s="37">
        <f>SUMIFS(СВЦЭМ!$D$34:$D$777,СВЦЭМ!$A$34:$A$777,$A133,СВЦЭМ!$B$34:$B$777,C$119)+'СЕТ СН'!$I$11+СВЦЭМ!$D$10+'СЕТ СН'!$I$5-'СЕТ СН'!$I$21</f>
        <v>4712.4204272899997</v>
      </c>
      <c r="D133" s="37">
        <f>SUMIFS(СВЦЭМ!$D$34:$D$777,СВЦЭМ!$A$34:$A$777,$A133,СВЦЭМ!$B$34:$B$777,D$119)+'СЕТ СН'!$I$11+СВЦЭМ!$D$10+'СЕТ СН'!$I$5-'СЕТ СН'!$I$21</f>
        <v>4753.5992004299997</v>
      </c>
      <c r="E133" s="37">
        <f>SUMIFS(СВЦЭМ!$D$34:$D$777,СВЦЭМ!$A$34:$A$777,$A133,СВЦЭМ!$B$34:$B$777,E$119)+'СЕТ СН'!$I$11+СВЦЭМ!$D$10+'СЕТ СН'!$I$5-'СЕТ СН'!$I$21</f>
        <v>4756.4051902700003</v>
      </c>
      <c r="F133" s="37">
        <f>SUMIFS(СВЦЭМ!$D$34:$D$777,СВЦЭМ!$A$34:$A$777,$A133,СВЦЭМ!$B$34:$B$777,F$119)+'СЕТ СН'!$I$11+СВЦЭМ!$D$10+'СЕТ СН'!$I$5-'СЕТ СН'!$I$21</f>
        <v>4761.1234543299997</v>
      </c>
      <c r="G133" s="37">
        <f>SUMIFS(СВЦЭМ!$D$34:$D$777,СВЦЭМ!$A$34:$A$777,$A133,СВЦЭМ!$B$34:$B$777,G$119)+'СЕТ СН'!$I$11+СВЦЭМ!$D$10+'СЕТ СН'!$I$5-'СЕТ СН'!$I$21</f>
        <v>4751.7538624099998</v>
      </c>
      <c r="H133" s="37">
        <f>SUMIFS(СВЦЭМ!$D$34:$D$777,СВЦЭМ!$A$34:$A$777,$A133,СВЦЭМ!$B$34:$B$777,H$119)+'СЕТ СН'!$I$11+СВЦЭМ!$D$10+'СЕТ СН'!$I$5-'СЕТ СН'!$I$21</f>
        <v>4711.4451885999997</v>
      </c>
      <c r="I133" s="37">
        <f>SUMIFS(СВЦЭМ!$D$34:$D$777,СВЦЭМ!$A$34:$A$777,$A133,СВЦЭМ!$B$34:$B$777,I$119)+'СЕТ СН'!$I$11+СВЦЭМ!$D$10+'СЕТ СН'!$I$5-'СЕТ СН'!$I$21</f>
        <v>4617.9232931999995</v>
      </c>
      <c r="J133" s="37">
        <f>SUMIFS(СВЦЭМ!$D$34:$D$777,СВЦЭМ!$A$34:$A$777,$A133,СВЦЭМ!$B$34:$B$777,J$119)+'СЕТ СН'!$I$11+СВЦЭМ!$D$10+'СЕТ СН'!$I$5-'СЕТ СН'!$I$21</f>
        <v>4611.4124492399997</v>
      </c>
      <c r="K133" s="37">
        <f>SUMIFS(СВЦЭМ!$D$34:$D$777,СВЦЭМ!$A$34:$A$777,$A133,СВЦЭМ!$B$34:$B$777,K$119)+'СЕТ СН'!$I$11+СВЦЭМ!$D$10+'СЕТ СН'!$I$5-'СЕТ СН'!$I$21</f>
        <v>4596.1015513100001</v>
      </c>
      <c r="L133" s="37">
        <f>SUMIFS(СВЦЭМ!$D$34:$D$777,СВЦЭМ!$A$34:$A$777,$A133,СВЦЭМ!$B$34:$B$777,L$119)+'СЕТ СН'!$I$11+СВЦЭМ!$D$10+'СЕТ СН'!$I$5-'СЕТ СН'!$I$21</f>
        <v>4586.3358631199999</v>
      </c>
      <c r="M133" s="37">
        <f>SUMIFS(СВЦЭМ!$D$34:$D$777,СВЦЭМ!$A$34:$A$777,$A133,СВЦЭМ!$B$34:$B$777,M$119)+'СЕТ СН'!$I$11+СВЦЭМ!$D$10+'СЕТ СН'!$I$5-'СЕТ СН'!$I$21</f>
        <v>4590.3286464399998</v>
      </c>
      <c r="N133" s="37">
        <f>SUMIFS(СВЦЭМ!$D$34:$D$777,СВЦЭМ!$A$34:$A$777,$A133,СВЦЭМ!$B$34:$B$777,N$119)+'СЕТ СН'!$I$11+СВЦЭМ!$D$10+'СЕТ СН'!$I$5-'СЕТ СН'!$I$21</f>
        <v>4603.8854115799995</v>
      </c>
      <c r="O133" s="37">
        <f>SUMIFS(СВЦЭМ!$D$34:$D$777,СВЦЭМ!$A$34:$A$777,$A133,СВЦЭМ!$B$34:$B$777,O$119)+'СЕТ СН'!$I$11+СВЦЭМ!$D$10+'СЕТ СН'!$I$5-'СЕТ СН'!$I$21</f>
        <v>4610.9714007800003</v>
      </c>
      <c r="P133" s="37">
        <f>SUMIFS(СВЦЭМ!$D$34:$D$777,СВЦЭМ!$A$34:$A$777,$A133,СВЦЭМ!$B$34:$B$777,P$119)+'СЕТ СН'!$I$11+СВЦЭМ!$D$10+'СЕТ СН'!$I$5-'СЕТ СН'!$I$21</f>
        <v>4630.9447279899996</v>
      </c>
      <c r="Q133" s="37">
        <f>SUMIFS(СВЦЭМ!$D$34:$D$777,СВЦЭМ!$A$34:$A$777,$A133,СВЦЭМ!$B$34:$B$777,Q$119)+'СЕТ СН'!$I$11+СВЦЭМ!$D$10+'СЕТ СН'!$I$5-'СЕТ СН'!$I$21</f>
        <v>4644.5363465800001</v>
      </c>
      <c r="R133" s="37">
        <f>SUMIFS(СВЦЭМ!$D$34:$D$777,СВЦЭМ!$A$34:$A$777,$A133,СВЦЭМ!$B$34:$B$777,R$119)+'СЕТ СН'!$I$11+СВЦЭМ!$D$10+'СЕТ СН'!$I$5-'СЕТ СН'!$I$21</f>
        <v>4654.5664702100003</v>
      </c>
      <c r="S133" s="37">
        <f>SUMIFS(СВЦЭМ!$D$34:$D$777,СВЦЭМ!$A$34:$A$777,$A133,СВЦЭМ!$B$34:$B$777,S$119)+'СЕТ СН'!$I$11+СВЦЭМ!$D$10+'СЕТ СН'!$I$5-'СЕТ СН'!$I$21</f>
        <v>4634.2815111</v>
      </c>
      <c r="T133" s="37">
        <f>SUMIFS(СВЦЭМ!$D$34:$D$777,СВЦЭМ!$A$34:$A$777,$A133,СВЦЭМ!$B$34:$B$777,T$119)+'СЕТ СН'!$I$11+СВЦЭМ!$D$10+'СЕТ СН'!$I$5-'СЕТ СН'!$I$21</f>
        <v>4599.4696273600002</v>
      </c>
      <c r="U133" s="37">
        <f>SUMIFS(СВЦЭМ!$D$34:$D$777,СВЦЭМ!$A$34:$A$777,$A133,СВЦЭМ!$B$34:$B$777,U$119)+'СЕТ СН'!$I$11+СВЦЭМ!$D$10+'СЕТ СН'!$I$5-'СЕТ СН'!$I$21</f>
        <v>4591.7814175900003</v>
      </c>
      <c r="V133" s="37">
        <f>SUMIFS(СВЦЭМ!$D$34:$D$777,СВЦЭМ!$A$34:$A$777,$A133,СВЦЭМ!$B$34:$B$777,V$119)+'СЕТ СН'!$I$11+СВЦЭМ!$D$10+'СЕТ СН'!$I$5-'СЕТ СН'!$I$21</f>
        <v>4601.1016656199999</v>
      </c>
      <c r="W133" s="37">
        <f>SUMIFS(СВЦЭМ!$D$34:$D$777,СВЦЭМ!$A$34:$A$777,$A133,СВЦЭМ!$B$34:$B$777,W$119)+'СЕТ СН'!$I$11+СВЦЭМ!$D$10+'СЕТ СН'!$I$5-'СЕТ СН'!$I$21</f>
        <v>4607.6848692499998</v>
      </c>
      <c r="X133" s="37">
        <f>SUMIFS(СВЦЭМ!$D$34:$D$777,СВЦЭМ!$A$34:$A$777,$A133,СВЦЭМ!$B$34:$B$777,X$119)+'СЕТ СН'!$I$11+СВЦЭМ!$D$10+'СЕТ СН'!$I$5-'СЕТ СН'!$I$21</f>
        <v>4649.4372986400003</v>
      </c>
      <c r="Y133" s="37">
        <f>SUMIFS(СВЦЭМ!$D$34:$D$777,СВЦЭМ!$A$34:$A$777,$A133,СВЦЭМ!$B$34:$B$777,Y$119)+'СЕТ СН'!$I$11+СВЦЭМ!$D$10+'СЕТ СН'!$I$5-'СЕТ СН'!$I$21</f>
        <v>4691.1722917999996</v>
      </c>
    </row>
    <row r="134" spans="1:25" ht="15.75" x14ac:dyDescent="0.2">
      <c r="A134" s="36">
        <f t="shared" si="3"/>
        <v>43146</v>
      </c>
      <c r="B134" s="37">
        <f>SUMIFS(СВЦЭМ!$D$34:$D$777,СВЦЭМ!$A$34:$A$777,$A134,СВЦЭМ!$B$34:$B$777,B$119)+'СЕТ СН'!$I$11+СВЦЭМ!$D$10+'СЕТ СН'!$I$5-'СЕТ СН'!$I$21</f>
        <v>4690.6437176999998</v>
      </c>
      <c r="C134" s="37">
        <f>SUMIFS(СВЦЭМ!$D$34:$D$777,СВЦЭМ!$A$34:$A$777,$A134,СВЦЭМ!$B$34:$B$777,C$119)+'СЕТ СН'!$I$11+СВЦЭМ!$D$10+'СЕТ СН'!$I$5-'СЕТ СН'!$I$21</f>
        <v>4725.14942926</v>
      </c>
      <c r="D134" s="37">
        <f>SUMIFS(СВЦЭМ!$D$34:$D$777,СВЦЭМ!$A$34:$A$777,$A134,СВЦЭМ!$B$34:$B$777,D$119)+'СЕТ СН'!$I$11+СВЦЭМ!$D$10+'СЕТ СН'!$I$5-'СЕТ СН'!$I$21</f>
        <v>4777.1378899800002</v>
      </c>
      <c r="E134" s="37">
        <f>SUMIFS(СВЦЭМ!$D$34:$D$777,СВЦЭМ!$A$34:$A$777,$A134,СВЦЭМ!$B$34:$B$777,E$119)+'СЕТ СН'!$I$11+СВЦЭМ!$D$10+'СЕТ СН'!$I$5-'СЕТ СН'!$I$21</f>
        <v>4774.4305546899996</v>
      </c>
      <c r="F134" s="37">
        <f>SUMIFS(СВЦЭМ!$D$34:$D$777,СВЦЭМ!$A$34:$A$777,$A134,СВЦЭМ!$B$34:$B$777,F$119)+'СЕТ СН'!$I$11+СВЦЭМ!$D$10+'СЕТ СН'!$I$5-'СЕТ СН'!$I$21</f>
        <v>4774.8605678799995</v>
      </c>
      <c r="G134" s="37">
        <f>SUMIFS(СВЦЭМ!$D$34:$D$777,СВЦЭМ!$A$34:$A$777,$A134,СВЦЭМ!$B$34:$B$777,G$119)+'СЕТ СН'!$I$11+СВЦЭМ!$D$10+'СЕТ СН'!$I$5-'СЕТ СН'!$I$21</f>
        <v>4766.8221215499998</v>
      </c>
      <c r="H134" s="37">
        <f>SUMIFS(СВЦЭМ!$D$34:$D$777,СВЦЭМ!$A$34:$A$777,$A134,СВЦЭМ!$B$34:$B$777,H$119)+'СЕТ СН'!$I$11+СВЦЭМ!$D$10+'СЕТ СН'!$I$5-'СЕТ СН'!$I$21</f>
        <v>4701.50101215</v>
      </c>
      <c r="I134" s="37">
        <f>SUMIFS(СВЦЭМ!$D$34:$D$777,СВЦЭМ!$A$34:$A$777,$A134,СВЦЭМ!$B$34:$B$777,I$119)+'СЕТ СН'!$I$11+СВЦЭМ!$D$10+'СЕТ СН'!$I$5-'СЕТ СН'!$I$21</f>
        <v>4621.9834332600003</v>
      </c>
      <c r="J134" s="37">
        <f>SUMIFS(СВЦЭМ!$D$34:$D$777,СВЦЭМ!$A$34:$A$777,$A134,СВЦЭМ!$B$34:$B$777,J$119)+'СЕТ СН'!$I$11+СВЦЭМ!$D$10+'СЕТ СН'!$I$5-'СЕТ СН'!$I$21</f>
        <v>4611.2582252800003</v>
      </c>
      <c r="K134" s="37">
        <f>SUMIFS(СВЦЭМ!$D$34:$D$777,СВЦЭМ!$A$34:$A$777,$A134,СВЦЭМ!$B$34:$B$777,K$119)+'СЕТ СН'!$I$11+СВЦЭМ!$D$10+'СЕТ СН'!$I$5-'СЕТ СН'!$I$21</f>
        <v>4595.49258801</v>
      </c>
      <c r="L134" s="37">
        <f>SUMIFS(СВЦЭМ!$D$34:$D$777,СВЦЭМ!$A$34:$A$777,$A134,СВЦЭМ!$B$34:$B$777,L$119)+'СЕТ СН'!$I$11+СВЦЭМ!$D$10+'СЕТ СН'!$I$5-'СЕТ СН'!$I$21</f>
        <v>4589.0139055899999</v>
      </c>
      <c r="M134" s="37">
        <f>SUMIFS(СВЦЭМ!$D$34:$D$777,СВЦЭМ!$A$34:$A$777,$A134,СВЦЭМ!$B$34:$B$777,M$119)+'СЕТ СН'!$I$11+СВЦЭМ!$D$10+'СЕТ СН'!$I$5-'СЕТ СН'!$I$21</f>
        <v>4589.4721720699999</v>
      </c>
      <c r="N134" s="37">
        <f>SUMIFS(СВЦЭМ!$D$34:$D$777,СВЦЭМ!$A$34:$A$777,$A134,СВЦЭМ!$B$34:$B$777,N$119)+'СЕТ СН'!$I$11+СВЦЭМ!$D$10+'СЕТ СН'!$I$5-'СЕТ СН'!$I$21</f>
        <v>4600.7898502899998</v>
      </c>
      <c r="O134" s="37">
        <f>SUMIFS(СВЦЭМ!$D$34:$D$777,СВЦЭМ!$A$34:$A$777,$A134,СВЦЭМ!$B$34:$B$777,O$119)+'СЕТ СН'!$I$11+СВЦЭМ!$D$10+'СЕТ СН'!$I$5-'СЕТ СН'!$I$21</f>
        <v>4606.2647785099998</v>
      </c>
      <c r="P134" s="37">
        <f>SUMIFS(СВЦЭМ!$D$34:$D$777,СВЦЭМ!$A$34:$A$777,$A134,СВЦЭМ!$B$34:$B$777,P$119)+'СЕТ СН'!$I$11+СВЦЭМ!$D$10+'СЕТ СН'!$I$5-'СЕТ СН'!$I$21</f>
        <v>4619.7241817799995</v>
      </c>
      <c r="Q134" s="37">
        <f>SUMIFS(СВЦЭМ!$D$34:$D$777,СВЦЭМ!$A$34:$A$777,$A134,СВЦЭМ!$B$34:$B$777,Q$119)+'СЕТ СН'!$I$11+СВЦЭМ!$D$10+'СЕТ СН'!$I$5-'СЕТ СН'!$I$21</f>
        <v>4637.6030732500003</v>
      </c>
      <c r="R134" s="37">
        <f>SUMIFS(СВЦЭМ!$D$34:$D$777,СВЦЭМ!$A$34:$A$777,$A134,СВЦЭМ!$B$34:$B$777,R$119)+'СЕТ СН'!$I$11+СВЦЭМ!$D$10+'СЕТ СН'!$I$5-'СЕТ СН'!$I$21</f>
        <v>4637.20361675</v>
      </c>
      <c r="S134" s="37">
        <f>SUMIFS(СВЦЭМ!$D$34:$D$777,СВЦЭМ!$A$34:$A$777,$A134,СВЦЭМ!$B$34:$B$777,S$119)+'СЕТ СН'!$I$11+СВЦЭМ!$D$10+'СЕТ СН'!$I$5-'СЕТ СН'!$I$21</f>
        <v>4639.3035128000001</v>
      </c>
      <c r="T134" s="37">
        <f>SUMIFS(СВЦЭМ!$D$34:$D$777,СВЦЭМ!$A$34:$A$777,$A134,СВЦЭМ!$B$34:$B$777,T$119)+'СЕТ СН'!$I$11+СВЦЭМ!$D$10+'СЕТ СН'!$I$5-'СЕТ СН'!$I$21</f>
        <v>4602.5577446199995</v>
      </c>
      <c r="U134" s="37">
        <f>SUMIFS(СВЦЭМ!$D$34:$D$777,СВЦЭМ!$A$34:$A$777,$A134,СВЦЭМ!$B$34:$B$777,U$119)+'СЕТ СН'!$I$11+СВЦЭМ!$D$10+'СЕТ СН'!$I$5-'СЕТ СН'!$I$21</f>
        <v>4588.6834832300001</v>
      </c>
      <c r="V134" s="37">
        <f>SUMIFS(СВЦЭМ!$D$34:$D$777,СВЦЭМ!$A$34:$A$777,$A134,СВЦЭМ!$B$34:$B$777,V$119)+'СЕТ СН'!$I$11+СВЦЭМ!$D$10+'СЕТ СН'!$I$5-'СЕТ СН'!$I$21</f>
        <v>4590.3471451799996</v>
      </c>
      <c r="W134" s="37">
        <f>SUMIFS(СВЦЭМ!$D$34:$D$777,СВЦЭМ!$A$34:$A$777,$A134,СВЦЭМ!$B$34:$B$777,W$119)+'СЕТ СН'!$I$11+СВЦЭМ!$D$10+'СЕТ СН'!$I$5-'СЕТ СН'!$I$21</f>
        <v>4599.7016688100002</v>
      </c>
      <c r="X134" s="37">
        <f>SUMIFS(СВЦЭМ!$D$34:$D$777,СВЦЭМ!$A$34:$A$777,$A134,СВЦЭМ!$B$34:$B$777,X$119)+'СЕТ СН'!$I$11+СВЦЭМ!$D$10+'СЕТ СН'!$I$5-'СЕТ СН'!$I$21</f>
        <v>4621.50820449</v>
      </c>
      <c r="Y134" s="37">
        <f>SUMIFS(СВЦЭМ!$D$34:$D$777,СВЦЭМ!$A$34:$A$777,$A134,СВЦЭМ!$B$34:$B$777,Y$119)+'СЕТ СН'!$I$11+СВЦЭМ!$D$10+'СЕТ СН'!$I$5-'СЕТ СН'!$I$21</f>
        <v>4660.2760023299998</v>
      </c>
    </row>
    <row r="135" spans="1:25" ht="15.75" x14ac:dyDescent="0.2">
      <c r="A135" s="36">
        <f t="shared" si="3"/>
        <v>43147</v>
      </c>
      <c r="B135" s="37">
        <f>SUMIFS(СВЦЭМ!$D$34:$D$777,СВЦЭМ!$A$34:$A$777,$A135,СВЦЭМ!$B$34:$B$777,B$119)+'СЕТ СН'!$I$11+СВЦЭМ!$D$10+'СЕТ СН'!$I$5-'СЕТ СН'!$I$21</f>
        <v>4633.65277625</v>
      </c>
      <c r="C135" s="37">
        <f>SUMIFS(СВЦЭМ!$D$34:$D$777,СВЦЭМ!$A$34:$A$777,$A135,СВЦЭМ!$B$34:$B$777,C$119)+'СЕТ СН'!$I$11+СВЦЭМ!$D$10+'СЕТ СН'!$I$5-'СЕТ СН'!$I$21</f>
        <v>4669.8108428699998</v>
      </c>
      <c r="D135" s="37">
        <f>SUMIFS(СВЦЭМ!$D$34:$D$777,СВЦЭМ!$A$34:$A$777,$A135,СВЦЭМ!$B$34:$B$777,D$119)+'СЕТ СН'!$I$11+СВЦЭМ!$D$10+'СЕТ СН'!$I$5-'СЕТ СН'!$I$21</f>
        <v>4738.3718699700003</v>
      </c>
      <c r="E135" s="37">
        <f>SUMIFS(СВЦЭМ!$D$34:$D$777,СВЦЭМ!$A$34:$A$777,$A135,СВЦЭМ!$B$34:$B$777,E$119)+'СЕТ СН'!$I$11+СВЦЭМ!$D$10+'СЕТ СН'!$I$5-'СЕТ СН'!$I$21</f>
        <v>4744.9047006299998</v>
      </c>
      <c r="F135" s="37">
        <f>SUMIFS(СВЦЭМ!$D$34:$D$777,СВЦЭМ!$A$34:$A$777,$A135,СВЦЭМ!$B$34:$B$777,F$119)+'СЕТ СН'!$I$11+СВЦЭМ!$D$10+'СЕТ СН'!$I$5-'СЕТ СН'!$I$21</f>
        <v>4738.7428695899998</v>
      </c>
      <c r="G135" s="37">
        <f>SUMIFS(СВЦЭМ!$D$34:$D$777,СВЦЭМ!$A$34:$A$777,$A135,СВЦЭМ!$B$34:$B$777,G$119)+'СЕТ СН'!$I$11+СВЦЭМ!$D$10+'СЕТ СН'!$I$5-'СЕТ СН'!$I$21</f>
        <v>4714.8145947800003</v>
      </c>
      <c r="H135" s="37">
        <f>SUMIFS(СВЦЭМ!$D$34:$D$777,СВЦЭМ!$A$34:$A$777,$A135,СВЦЭМ!$B$34:$B$777,H$119)+'СЕТ СН'!$I$11+СВЦЭМ!$D$10+'СЕТ СН'!$I$5-'СЕТ СН'!$I$21</f>
        <v>4653.15116975</v>
      </c>
      <c r="I135" s="37">
        <f>SUMIFS(СВЦЭМ!$D$34:$D$777,СВЦЭМ!$A$34:$A$777,$A135,СВЦЭМ!$B$34:$B$777,I$119)+'СЕТ СН'!$I$11+СВЦЭМ!$D$10+'СЕТ СН'!$I$5-'СЕТ СН'!$I$21</f>
        <v>4579.8188170599997</v>
      </c>
      <c r="J135" s="37">
        <f>SUMIFS(СВЦЭМ!$D$34:$D$777,СВЦЭМ!$A$34:$A$777,$A135,СВЦЭМ!$B$34:$B$777,J$119)+'СЕТ СН'!$I$11+СВЦЭМ!$D$10+'СЕТ СН'!$I$5-'СЕТ СН'!$I$21</f>
        <v>4592.4922132800002</v>
      </c>
      <c r="K135" s="37">
        <f>SUMIFS(СВЦЭМ!$D$34:$D$777,СВЦЭМ!$A$34:$A$777,$A135,СВЦЭМ!$B$34:$B$777,K$119)+'СЕТ СН'!$I$11+СВЦЭМ!$D$10+'СЕТ СН'!$I$5-'СЕТ СН'!$I$21</f>
        <v>4586.6926935299998</v>
      </c>
      <c r="L135" s="37">
        <f>SUMIFS(СВЦЭМ!$D$34:$D$777,СВЦЭМ!$A$34:$A$777,$A135,СВЦЭМ!$B$34:$B$777,L$119)+'СЕТ СН'!$I$11+СВЦЭМ!$D$10+'СЕТ СН'!$I$5-'СЕТ СН'!$I$21</f>
        <v>4594.562723</v>
      </c>
      <c r="M135" s="37">
        <f>SUMIFS(СВЦЭМ!$D$34:$D$777,СВЦЭМ!$A$34:$A$777,$A135,СВЦЭМ!$B$34:$B$777,M$119)+'СЕТ СН'!$I$11+СВЦЭМ!$D$10+'СЕТ СН'!$I$5-'СЕТ СН'!$I$21</f>
        <v>4597.77680057</v>
      </c>
      <c r="N135" s="37">
        <f>SUMIFS(СВЦЭМ!$D$34:$D$777,СВЦЭМ!$A$34:$A$777,$A135,СВЦЭМ!$B$34:$B$777,N$119)+'СЕТ СН'!$I$11+СВЦЭМ!$D$10+'СЕТ СН'!$I$5-'СЕТ СН'!$I$21</f>
        <v>4602.3086759600001</v>
      </c>
      <c r="O135" s="37">
        <f>SUMIFS(СВЦЭМ!$D$34:$D$777,СВЦЭМ!$A$34:$A$777,$A135,СВЦЭМ!$B$34:$B$777,O$119)+'СЕТ СН'!$I$11+СВЦЭМ!$D$10+'СЕТ СН'!$I$5-'СЕТ СН'!$I$21</f>
        <v>4615.4766934099998</v>
      </c>
      <c r="P135" s="37">
        <f>SUMIFS(СВЦЭМ!$D$34:$D$777,СВЦЭМ!$A$34:$A$777,$A135,СВЦЭМ!$B$34:$B$777,P$119)+'СЕТ СН'!$I$11+СВЦЭМ!$D$10+'СЕТ СН'!$I$5-'СЕТ СН'!$I$21</f>
        <v>4635.8102284300003</v>
      </c>
      <c r="Q135" s="37">
        <f>SUMIFS(СВЦЭМ!$D$34:$D$777,СВЦЭМ!$A$34:$A$777,$A135,СВЦЭМ!$B$34:$B$777,Q$119)+'СЕТ СН'!$I$11+СВЦЭМ!$D$10+'СЕТ СН'!$I$5-'СЕТ СН'!$I$21</f>
        <v>4636.7572709699998</v>
      </c>
      <c r="R135" s="37">
        <f>SUMIFS(СВЦЭМ!$D$34:$D$777,СВЦЭМ!$A$34:$A$777,$A135,СВЦЭМ!$B$34:$B$777,R$119)+'СЕТ СН'!$I$11+СВЦЭМ!$D$10+'СЕТ СН'!$I$5-'СЕТ СН'!$I$21</f>
        <v>4636.4061705399999</v>
      </c>
      <c r="S135" s="37">
        <f>SUMIFS(СВЦЭМ!$D$34:$D$777,СВЦЭМ!$A$34:$A$777,$A135,СВЦЭМ!$B$34:$B$777,S$119)+'СЕТ СН'!$I$11+СВЦЭМ!$D$10+'СЕТ СН'!$I$5-'СЕТ СН'!$I$21</f>
        <v>4630.0370771099997</v>
      </c>
      <c r="T135" s="37">
        <f>SUMIFS(СВЦЭМ!$D$34:$D$777,СВЦЭМ!$A$34:$A$777,$A135,СВЦЭМ!$B$34:$B$777,T$119)+'СЕТ СН'!$I$11+СВЦЭМ!$D$10+'СЕТ СН'!$I$5-'СЕТ СН'!$I$21</f>
        <v>4597.0738249199994</v>
      </c>
      <c r="U135" s="37">
        <f>SUMIFS(СВЦЭМ!$D$34:$D$777,СВЦЭМ!$A$34:$A$777,$A135,СВЦЭМ!$B$34:$B$777,U$119)+'СЕТ СН'!$I$11+СВЦЭМ!$D$10+'СЕТ СН'!$I$5-'СЕТ СН'!$I$21</f>
        <v>4574.3853629400001</v>
      </c>
      <c r="V135" s="37">
        <f>SUMIFS(СВЦЭМ!$D$34:$D$777,СВЦЭМ!$A$34:$A$777,$A135,СВЦЭМ!$B$34:$B$777,V$119)+'СЕТ СН'!$I$11+СВЦЭМ!$D$10+'СЕТ СН'!$I$5-'СЕТ СН'!$I$21</f>
        <v>4581.80560556</v>
      </c>
      <c r="W135" s="37">
        <f>SUMIFS(СВЦЭМ!$D$34:$D$777,СВЦЭМ!$A$34:$A$777,$A135,СВЦЭМ!$B$34:$B$777,W$119)+'СЕТ СН'!$I$11+СВЦЭМ!$D$10+'СЕТ СН'!$I$5-'СЕТ СН'!$I$21</f>
        <v>4586.0271163400002</v>
      </c>
      <c r="X135" s="37">
        <f>SUMIFS(СВЦЭМ!$D$34:$D$777,СВЦЭМ!$A$34:$A$777,$A135,СВЦЭМ!$B$34:$B$777,X$119)+'СЕТ СН'!$I$11+СВЦЭМ!$D$10+'СЕТ СН'!$I$5-'СЕТ СН'!$I$21</f>
        <v>4589.3709149300003</v>
      </c>
      <c r="Y135" s="37">
        <f>SUMIFS(СВЦЭМ!$D$34:$D$777,СВЦЭМ!$A$34:$A$777,$A135,СВЦЭМ!$B$34:$B$777,Y$119)+'СЕТ СН'!$I$11+СВЦЭМ!$D$10+'СЕТ СН'!$I$5-'СЕТ СН'!$I$21</f>
        <v>4607.2748967899997</v>
      </c>
    </row>
    <row r="136" spans="1:25" ht="15.75" x14ac:dyDescent="0.2">
      <c r="A136" s="36">
        <f t="shared" si="3"/>
        <v>43148</v>
      </c>
      <c r="B136" s="37">
        <f>SUMIFS(СВЦЭМ!$D$34:$D$777,СВЦЭМ!$A$34:$A$777,$A136,СВЦЭМ!$B$34:$B$777,B$119)+'СЕТ СН'!$I$11+СВЦЭМ!$D$10+'СЕТ СН'!$I$5-'СЕТ СН'!$I$21</f>
        <v>4605.0546120600002</v>
      </c>
      <c r="C136" s="37">
        <f>SUMIFS(СВЦЭМ!$D$34:$D$777,СВЦЭМ!$A$34:$A$777,$A136,СВЦЭМ!$B$34:$B$777,C$119)+'СЕТ СН'!$I$11+СВЦЭМ!$D$10+'СЕТ СН'!$I$5-'СЕТ СН'!$I$21</f>
        <v>4626.0628289599999</v>
      </c>
      <c r="D136" s="37">
        <f>SUMIFS(СВЦЭМ!$D$34:$D$777,СВЦЭМ!$A$34:$A$777,$A136,СВЦЭМ!$B$34:$B$777,D$119)+'СЕТ СН'!$I$11+СВЦЭМ!$D$10+'СЕТ СН'!$I$5-'СЕТ СН'!$I$21</f>
        <v>4695.27737591</v>
      </c>
      <c r="E136" s="37">
        <f>SUMIFS(СВЦЭМ!$D$34:$D$777,СВЦЭМ!$A$34:$A$777,$A136,СВЦЭМ!$B$34:$B$777,E$119)+'СЕТ СН'!$I$11+СВЦЭМ!$D$10+'СЕТ СН'!$I$5-'СЕТ СН'!$I$21</f>
        <v>4731.3183986499998</v>
      </c>
      <c r="F136" s="37">
        <f>SUMIFS(СВЦЭМ!$D$34:$D$777,СВЦЭМ!$A$34:$A$777,$A136,СВЦЭМ!$B$34:$B$777,F$119)+'СЕТ СН'!$I$11+СВЦЭМ!$D$10+'СЕТ СН'!$I$5-'СЕТ СН'!$I$21</f>
        <v>4734.8456362500001</v>
      </c>
      <c r="G136" s="37">
        <f>SUMIFS(СВЦЭМ!$D$34:$D$777,СВЦЭМ!$A$34:$A$777,$A136,СВЦЭМ!$B$34:$B$777,G$119)+'СЕТ СН'!$I$11+СВЦЭМ!$D$10+'СЕТ СН'!$I$5-'СЕТ СН'!$I$21</f>
        <v>4729.2742297300001</v>
      </c>
      <c r="H136" s="37">
        <f>SUMIFS(СВЦЭМ!$D$34:$D$777,СВЦЭМ!$A$34:$A$777,$A136,СВЦЭМ!$B$34:$B$777,H$119)+'СЕТ СН'!$I$11+СВЦЭМ!$D$10+'СЕТ СН'!$I$5-'СЕТ СН'!$I$21</f>
        <v>4701.9969252700002</v>
      </c>
      <c r="I136" s="37">
        <f>SUMIFS(СВЦЭМ!$D$34:$D$777,СВЦЭМ!$A$34:$A$777,$A136,СВЦЭМ!$B$34:$B$777,I$119)+'СЕТ СН'!$I$11+СВЦЭМ!$D$10+'СЕТ СН'!$I$5-'СЕТ СН'!$I$21</f>
        <v>4638.4616899299999</v>
      </c>
      <c r="J136" s="37">
        <f>SUMIFS(СВЦЭМ!$D$34:$D$777,СВЦЭМ!$A$34:$A$777,$A136,СВЦЭМ!$B$34:$B$777,J$119)+'СЕТ СН'!$I$11+СВЦЭМ!$D$10+'СЕТ СН'!$I$5-'СЕТ СН'!$I$21</f>
        <v>4610.0152923599999</v>
      </c>
      <c r="K136" s="37">
        <f>SUMIFS(СВЦЭМ!$D$34:$D$777,СВЦЭМ!$A$34:$A$777,$A136,СВЦЭМ!$B$34:$B$777,K$119)+'СЕТ СН'!$I$11+СВЦЭМ!$D$10+'СЕТ СН'!$I$5-'СЕТ СН'!$I$21</f>
        <v>4564.0374830000001</v>
      </c>
      <c r="L136" s="37">
        <f>SUMIFS(СВЦЭМ!$D$34:$D$777,СВЦЭМ!$A$34:$A$777,$A136,СВЦЭМ!$B$34:$B$777,L$119)+'СЕТ СН'!$I$11+СВЦЭМ!$D$10+'СЕТ СН'!$I$5-'СЕТ СН'!$I$21</f>
        <v>4542.50185977</v>
      </c>
      <c r="M136" s="37">
        <f>SUMIFS(СВЦЭМ!$D$34:$D$777,СВЦЭМ!$A$34:$A$777,$A136,СВЦЭМ!$B$34:$B$777,M$119)+'СЕТ СН'!$I$11+СВЦЭМ!$D$10+'СЕТ СН'!$I$5-'СЕТ СН'!$I$21</f>
        <v>4547.9121613500001</v>
      </c>
      <c r="N136" s="37">
        <f>SUMIFS(СВЦЭМ!$D$34:$D$777,СВЦЭМ!$A$34:$A$777,$A136,СВЦЭМ!$B$34:$B$777,N$119)+'СЕТ СН'!$I$11+СВЦЭМ!$D$10+'СЕТ СН'!$I$5-'СЕТ СН'!$I$21</f>
        <v>4552.3061358099994</v>
      </c>
      <c r="O136" s="37">
        <f>SUMIFS(СВЦЭМ!$D$34:$D$777,СВЦЭМ!$A$34:$A$777,$A136,СВЦЭМ!$B$34:$B$777,O$119)+'СЕТ СН'!$I$11+СВЦЭМ!$D$10+'СЕТ СН'!$I$5-'СЕТ СН'!$I$21</f>
        <v>4575.5539924499999</v>
      </c>
      <c r="P136" s="37">
        <f>SUMIFS(СВЦЭМ!$D$34:$D$777,СВЦЭМ!$A$34:$A$777,$A136,СВЦЭМ!$B$34:$B$777,P$119)+'СЕТ СН'!$I$11+СВЦЭМ!$D$10+'СЕТ СН'!$I$5-'СЕТ СН'!$I$21</f>
        <v>4596.0497068499999</v>
      </c>
      <c r="Q136" s="37">
        <f>SUMIFS(СВЦЭМ!$D$34:$D$777,СВЦЭМ!$A$34:$A$777,$A136,СВЦЭМ!$B$34:$B$777,Q$119)+'СЕТ СН'!$I$11+СВЦЭМ!$D$10+'СЕТ СН'!$I$5-'СЕТ СН'!$I$21</f>
        <v>4589.2416814500002</v>
      </c>
      <c r="R136" s="37">
        <f>SUMIFS(СВЦЭМ!$D$34:$D$777,СВЦЭМ!$A$34:$A$777,$A136,СВЦЭМ!$B$34:$B$777,R$119)+'СЕТ СН'!$I$11+СВЦЭМ!$D$10+'СЕТ СН'!$I$5-'СЕТ СН'!$I$21</f>
        <v>4603.8462663399996</v>
      </c>
      <c r="S136" s="37">
        <f>SUMIFS(СВЦЭМ!$D$34:$D$777,СВЦЭМ!$A$34:$A$777,$A136,СВЦЭМ!$B$34:$B$777,S$119)+'СЕТ СН'!$I$11+СВЦЭМ!$D$10+'СЕТ СН'!$I$5-'СЕТ СН'!$I$21</f>
        <v>4598.3448109399997</v>
      </c>
      <c r="T136" s="37">
        <f>SUMIFS(СВЦЭМ!$D$34:$D$777,СВЦЭМ!$A$34:$A$777,$A136,СВЦЭМ!$B$34:$B$777,T$119)+'СЕТ СН'!$I$11+СВЦЭМ!$D$10+'СЕТ СН'!$I$5-'СЕТ СН'!$I$21</f>
        <v>4555.17098016</v>
      </c>
      <c r="U136" s="37">
        <f>SUMIFS(СВЦЭМ!$D$34:$D$777,СВЦЭМ!$A$34:$A$777,$A136,СВЦЭМ!$B$34:$B$777,U$119)+'СЕТ СН'!$I$11+СВЦЭМ!$D$10+'СЕТ СН'!$I$5-'СЕТ СН'!$I$21</f>
        <v>4531.7530772500004</v>
      </c>
      <c r="V136" s="37">
        <f>SUMIFS(СВЦЭМ!$D$34:$D$777,СВЦЭМ!$A$34:$A$777,$A136,СВЦЭМ!$B$34:$B$777,V$119)+'СЕТ СН'!$I$11+СВЦЭМ!$D$10+'СЕТ СН'!$I$5-'СЕТ СН'!$I$21</f>
        <v>4548.7103388999994</v>
      </c>
      <c r="W136" s="37">
        <f>SUMIFS(СВЦЭМ!$D$34:$D$777,СВЦЭМ!$A$34:$A$777,$A136,СВЦЭМ!$B$34:$B$777,W$119)+'СЕТ СН'!$I$11+СВЦЭМ!$D$10+'СЕТ СН'!$I$5-'СЕТ СН'!$I$21</f>
        <v>4563.4064389300001</v>
      </c>
      <c r="X136" s="37">
        <f>SUMIFS(СВЦЭМ!$D$34:$D$777,СВЦЭМ!$A$34:$A$777,$A136,СВЦЭМ!$B$34:$B$777,X$119)+'СЕТ СН'!$I$11+СВЦЭМ!$D$10+'СЕТ СН'!$I$5-'СЕТ СН'!$I$21</f>
        <v>4596.2692438300001</v>
      </c>
      <c r="Y136" s="37">
        <f>SUMIFS(СВЦЭМ!$D$34:$D$777,СВЦЭМ!$A$34:$A$777,$A136,СВЦЭМ!$B$34:$B$777,Y$119)+'СЕТ СН'!$I$11+СВЦЭМ!$D$10+'СЕТ СН'!$I$5-'СЕТ СН'!$I$21</f>
        <v>4617.7515192000001</v>
      </c>
    </row>
    <row r="137" spans="1:25" ht="15.75" x14ac:dyDescent="0.2">
      <c r="A137" s="36">
        <f t="shared" si="3"/>
        <v>43149</v>
      </c>
      <c r="B137" s="37">
        <f>SUMIFS(СВЦЭМ!$D$34:$D$777,СВЦЭМ!$A$34:$A$777,$A137,СВЦЭМ!$B$34:$B$777,B$119)+'СЕТ СН'!$I$11+СВЦЭМ!$D$10+'СЕТ СН'!$I$5-'СЕТ СН'!$I$21</f>
        <v>4653.9673874800001</v>
      </c>
      <c r="C137" s="37">
        <f>SUMIFS(СВЦЭМ!$D$34:$D$777,СВЦЭМ!$A$34:$A$777,$A137,СВЦЭМ!$B$34:$B$777,C$119)+'СЕТ СН'!$I$11+СВЦЭМ!$D$10+'СЕТ СН'!$I$5-'СЕТ СН'!$I$21</f>
        <v>4701.6526631899997</v>
      </c>
      <c r="D137" s="37">
        <f>SUMIFS(СВЦЭМ!$D$34:$D$777,СВЦЭМ!$A$34:$A$777,$A137,СВЦЭМ!$B$34:$B$777,D$119)+'СЕТ СН'!$I$11+СВЦЭМ!$D$10+'СЕТ СН'!$I$5-'СЕТ СН'!$I$21</f>
        <v>4745.62085355</v>
      </c>
      <c r="E137" s="37">
        <f>SUMIFS(СВЦЭМ!$D$34:$D$777,СВЦЭМ!$A$34:$A$777,$A137,СВЦЭМ!$B$34:$B$777,E$119)+'СЕТ СН'!$I$11+СВЦЭМ!$D$10+'СЕТ СН'!$I$5-'СЕТ СН'!$I$21</f>
        <v>4768.2966267199999</v>
      </c>
      <c r="F137" s="37">
        <f>SUMIFS(СВЦЭМ!$D$34:$D$777,СВЦЭМ!$A$34:$A$777,$A137,СВЦЭМ!$B$34:$B$777,F$119)+'СЕТ СН'!$I$11+СВЦЭМ!$D$10+'СЕТ СН'!$I$5-'СЕТ СН'!$I$21</f>
        <v>4739.3426074500003</v>
      </c>
      <c r="G137" s="37">
        <f>SUMIFS(СВЦЭМ!$D$34:$D$777,СВЦЭМ!$A$34:$A$777,$A137,СВЦЭМ!$B$34:$B$777,G$119)+'СЕТ СН'!$I$11+СВЦЭМ!$D$10+'СЕТ СН'!$I$5-'СЕТ СН'!$I$21</f>
        <v>4710.5309267100001</v>
      </c>
      <c r="H137" s="37">
        <f>SUMIFS(СВЦЭМ!$D$34:$D$777,СВЦЭМ!$A$34:$A$777,$A137,СВЦЭМ!$B$34:$B$777,H$119)+'СЕТ СН'!$I$11+СВЦЭМ!$D$10+'СЕТ СН'!$I$5-'СЕТ СН'!$I$21</f>
        <v>4693.1176973900001</v>
      </c>
      <c r="I137" s="37">
        <f>SUMIFS(СВЦЭМ!$D$34:$D$777,СВЦЭМ!$A$34:$A$777,$A137,СВЦЭМ!$B$34:$B$777,I$119)+'СЕТ СН'!$I$11+СВЦЭМ!$D$10+'СЕТ СН'!$I$5-'СЕТ СН'!$I$21</f>
        <v>4650.5928986700001</v>
      </c>
      <c r="J137" s="37">
        <f>SUMIFS(СВЦЭМ!$D$34:$D$777,СВЦЭМ!$A$34:$A$777,$A137,СВЦЭМ!$B$34:$B$777,J$119)+'СЕТ СН'!$I$11+СВЦЭМ!$D$10+'СЕТ СН'!$I$5-'СЕТ СН'!$I$21</f>
        <v>4647.1431538799998</v>
      </c>
      <c r="K137" s="37">
        <f>SUMIFS(СВЦЭМ!$D$34:$D$777,СВЦЭМ!$A$34:$A$777,$A137,СВЦЭМ!$B$34:$B$777,K$119)+'СЕТ СН'!$I$11+СВЦЭМ!$D$10+'СЕТ СН'!$I$5-'СЕТ СН'!$I$21</f>
        <v>4625.4037853899999</v>
      </c>
      <c r="L137" s="37">
        <f>SUMIFS(СВЦЭМ!$D$34:$D$777,СВЦЭМ!$A$34:$A$777,$A137,СВЦЭМ!$B$34:$B$777,L$119)+'СЕТ СН'!$I$11+СВЦЭМ!$D$10+'СЕТ СН'!$I$5-'СЕТ СН'!$I$21</f>
        <v>4600.4655027700001</v>
      </c>
      <c r="M137" s="37">
        <f>SUMIFS(СВЦЭМ!$D$34:$D$777,СВЦЭМ!$A$34:$A$777,$A137,СВЦЭМ!$B$34:$B$777,M$119)+'СЕТ СН'!$I$11+СВЦЭМ!$D$10+'СЕТ СН'!$I$5-'СЕТ СН'!$I$21</f>
        <v>4599.2015417699995</v>
      </c>
      <c r="N137" s="37">
        <f>SUMIFS(СВЦЭМ!$D$34:$D$777,СВЦЭМ!$A$34:$A$777,$A137,СВЦЭМ!$B$34:$B$777,N$119)+'СЕТ СН'!$I$11+СВЦЭМ!$D$10+'СЕТ СН'!$I$5-'СЕТ СН'!$I$21</f>
        <v>4604.9059278799996</v>
      </c>
      <c r="O137" s="37">
        <f>SUMIFS(СВЦЭМ!$D$34:$D$777,СВЦЭМ!$A$34:$A$777,$A137,СВЦЭМ!$B$34:$B$777,O$119)+'СЕТ СН'!$I$11+СВЦЭМ!$D$10+'СЕТ СН'!$I$5-'СЕТ СН'!$I$21</f>
        <v>4615.2277001699995</v>
      </c>
      <c r="P137" s="37">
        <f>SUMIFS(СВЦЭМ!$D$34:$D$777,СВЦЭМ!$A$34:$A$777,$A137,СВЦЭМ!$B$34:$B$777,P$119)+'СЕТ СН'!$I$11+СВЦЭМ!$D$10+'СЕТ СН'!$I$5-'СЕТ СН'!$I$21</f>
        <v>4623.3567102799998</v>
      </c>
      <c r="Q137" s="37">
        <f>SUMIFS(СВЦЭМ!$D$34:$D$777,СВЦЭМ!$A$34:$A$777,$A137,СВЦЭМ!$B$34:$B$777,Q$119)+'СЕТ СН'!$I$11+СВЦЭМ!$D$10+'СЕТ СН'!$I$5-'СЕТ СН'!$I$21</f>
        <v>4622.8703747999998</v>
      </c>
      <c r="R137" s="37">
        <f>SUMIFS(СВЦЭМ!$D$34:$D$777,СВЦЭМ!$A$34:$A$777,$A137,СВЦЭМ!$B$34:$B$777,R$119)+'СЕТ СН'!$I$11+СВЦЭМ!$D$10+'СЕТ СН'!$I$5-'СЕТ СН'!$I$21</f>
        <v>4625.91934287</v>
      </c>
      <c r="S137" s="37">
        <f>SUMIFS(СВЦЭМ!$D$34:$D$777,СВЦЭМ!$A$34:$A$777,$A137,СВЦЭМ!$B$34:$B$777,S$119)+'СЕТ СН'!$I$11+СВЦЭМ!$D$10+'СЕТ СН'!$I$5-'СЕТ СН'!$I$21</f>
        <v>4600.0671759300003</v>
      </c>
      <c r="T137" s="37">
        <f>SUMIFS(СВЦЭМ!$D$34:$D$777,СВЦЭМ!$A$34:$A$777,$A137,СВЦЭМ!$B$34:$B$777,T$119)+'СЕТ СН'!$I$11+СВЦЭМ!$D$10+'СЕТ СН'!$I$5-'СЕТ СН'!$I$21</f>
        <v>4570.8980496300001</v>
      </c>
      <c r="U137" s="37">
        <f>SUMIFS(СВЦЭМ!$D$34:$D$777,СВЦЭМ!$A$34:$A$777,$A137,СВЦЭМ!$B$34:$B$777,U$119)+'СЕТ СН'!$I$11+СВЦЭМ!$D$10+'СЕТ СН'!$I$5-'СЕТ СН'!$I$21</f>
        <v>4540.1084715699999</v>
      </c>
      <c r="V137" s="37">
        <f>SUMIFS(СВЦЭМ!$D$34:$D$777,СВЦЭМ!$A$34:$A$777,$A137,СВЦЭМ!$B$34:$B$777,V$119)+'СЕТ СН'!$I$11+СВЦЭМ!$D$10+'СЕТ СН'!$I$5-'СЕТ СН'!$I$21</f>
        <v>4553.9948006699997</v>
      </c>
      <c r="W137" s="37">
        <f>SUMIFS(СВЦЭМ!$D$34:$D$777,СВЦЭМ!$A$34:$A$777,$A137,СВЦЭМ!$B$34:$B$777,W$119)+'СЕТ СН'!$I$11+СВЦЭМ!$D$10+'СЕТ СН'!$I$5-'СЕТ СН'!$I$21</f>
        <v>4563.2284653899997</v>
      </c>
      <c r="X137" s="37">
        <f>SUMIFS(СВЦЭМ!$D$34:$D$777,СВЦЭМ!$A$34:$A$777,$A137,СВЦЭМ!$B$34:$B$777,X$119)+'СЕТ СН'!$I$11+СВЦЭМ!$D$10+'СЕТ СН'!$I$5-'СЕТ СН'!$I$21</f>
        <v>4590.9335537699999</v>
      </c>
      <c r="Y137" s="37">
        <f>SUMIFS(СВЦЭМ!$D$34:$D$777,СВЦЭМ!$A$34:$A$777,$A137,СВЦЭМ!$B$34:$B$777,Y$119)+'СЕТ СН'!$I$11+СВЦЭМ!$D$10+'СЕТ СН'!$I$5-'СЕТ СН'!$I$21</f>
        <v>4622.5197033799996</v>
      </c>
    </row>
    <row r="138" spans="1:25" ht="15.75" x14ac:dyDescent="0.2">
      <c r="A138" s="36">
        <f t="shared" si="3"/>
        <v>43150</v>
      </c>
      <c r="B138" s="37">
        <f>SUMIFS(СВЦЭМ!$D$34:$D$777,СВЦЭМ!$A$34:$A$777,$A138,СВЦЭМ!$B$34:$B$777,B$119)+'СЕТ СН'!$I$11+СВЦЭМ!$D$10+'СЕТ СН'!$I$5-'СЕТ СН'!$I$21</f>
        <v>4593.7401501799995</v>
      </c>
      <c r="C138" s="37">
        <f>SUMIFS(СВЦЭМ!$D$34:$D$777,СВЦЭМ!$A$34:$A$777,$A138,СВЦЭМ!$B$34:$B$777,C$119)+'СЕТ СН'!$I$11+СВЦЭМ!$D$10+'СЕТ СН'!$I$5-'СЕТ СН'!$I$21</f>
        <v>4623.6798871999999</v>
      </c>
      <c r="D138" s="37">
        <f>SUMIFS(СВЦЭМ!$D$34:$D$777,СВЦЭМ!$A$34:$A$777,$A138,СВЦЭМ!$B$34:$B$777,D$119)+'СЕТ СН'!$I$11+СВЦЭМ!$D$10+'СЕТ СН'!$I$5-'СЕТ СН'!$I$21</f>
        <v>4671.59211521</v>
      </c>
      <c r="E138" s="37">
        <f>SUMIFS(СВЦЭМ!$D$34:$D$777,СВЦЭМ!$A$34:$A$777,$A138,СВЦЭМ!$B$34:$B$777,E$119)+'СЕТ СН'!$I$11+СВЦЭМ!$D$10+'СЕТ СН'!$I$5-'СЕТ СН'!$I$21</f>
        <v>4676.1234251599999</v>
      </c>
      <c r="F138" s="37">
        <f>SUMIFS(СВЦЭМ!$D$34:$D$777,СВЦЭМ!$A$34:$A$777,$A138,СВЦЭМ!$B$34:$B$777,F$119)+'СЕТ СН'!$I$11+СВЦЭМ!$D$10+'СЕТ СН'!$I$5-'СЕТ СН'!$I$21</f>
        <v>4677.2941328799998</v>
      </c>
      <c r="G138" s="37">
        <f>SUMIFS(СВЦЭМ!$D$34:$D$777,СВЦЭМ!$A$34:$A$777,$A138,СВЦЭМ!$B$34:$B$777,G$119)+'СЕТ СН'!$I$11+СВЦЭМ!$D$10+'СЕТ СН'!$I$5-'СЕТ СН'!$I$21</f>
        <v>4670.1611706599997</v>
      </c>
      <c r="H138" s="37">
        <f>SUMIFS(СВЦЭМ!$D$34:$D$777,СВЦЭМ!$A$34:$A$777,$A138,СВЦЭМ!$B$34:$B$777,H$119)+'СЕТ СН'!$I$11+СВЦЭМ!$D$10+'СЕТ СН'!$I$5-'СЕТ СН'!$I$21</f>
        <v>4620.3294233500001</v>
      </c>
      <c r="I138" s="37">
        <f>SUMIFS(СВЦЭМ!$D$34:$D$777,СВЦЭМ!$A$34:$A$777,$A138,СВЦЭМ!$B$34:$B$777,I$119)+'СЕТ СН'!$I$11+СВЦЭМ!$D$10+'СЕТ СН'!$I$5-'СЕТ СН'!$I$21</f>
        <v>4573.16781859</v>
      </c>
      <c r="J138" s="37">
        <f>SUMIFS(СВЦЭМ!$D$34:$D$777,СВЦЭМ!$A$34:$A$777,$A138,СВЦЭМ!$B$34:$B$777,J$119)+'СЕТ СН'!$I$11+СВЦЭМ!$D$10+'СЕТ СН'!$I$5-'СЕТ СН'!$I$21</f>
        <v>4595.8062859600004</v>
      </c>
      <c r="K138" s="37">
        <f>SUMIFS(СВЦЭМ!$D$34:$D$777,СВЦЭМ!$A$34:$A$777,$A138,СВЦЭМ!$B$34:$B$777,K$119)+'СЕТ СН'!$I$11+СВЦЭМ!$D$10+'СЕТ СН'!$I$5-'СЕТ СН'!$I$21</f>
        <v>4601.2419128900001</v>
      </c>
      <c r="L138" s="37">
        <f>SUMIFS(СВЦЭМ!$D$34:$D$777,СВЦЭМ!$A$34:$A$777,$A138,СВЦЭМ!$B$34:$B$777,L$119)+'СЕТ СН'!$I$11+СВЦЭМ!$D$10+'СЕТ СН'!$I$5-'СЕТ СН'!$I$21</f>
        <v>4596.1252978700004</v>
      </c>
      <c r="M138" s="37">
        <f>SUMIFS(СВЦЭМ!$D$34:$D$777,СВЦЭМ!$A$34:$A$777,$A138,СВЦЭМ!$B$34:$B$777,M$119)+'СЕТ СН'!$I$11+СВЦЭМ!$D$10+'СЕТ СН'!$I$5-'СЕТ СН'!$I$21</f>
        <v>4606.0093530100003</v>
      </c>
      <c r="N138" s="37">
        <f>SUMIFS(СВЦЭМ!$D$34:$D$777,СВЦЭМ!$A$34:$A$777,$A138,СВЦЭМ!$B$34:$B$777,N$119)+'СЕТ СН'!$I$11+СВЦЭМ!$D$10+'СЕТ СН'!$I$5-'СЕТ СН'!$I$21</f>
        <v>4603.3547467999997</v>
      </c>
      <c r="O138" s="37">
        <f>SUMIFS(СВЦЭМ!$D$34:$D$777,СВЦЭМ!$A$34:$A$777,$A138,СВЦЭМ!$B$34:$B$777,O$119)+'СЕТ СН'!$I$11+СВЦЭМ!$D$10+'СЕТ СН'!$I$5-'СЕТ СН'!$I$21</f>
        <v>4609.3313353599997</v>
      </c>
      <c r="P138" s="37">
        <f>SUMIFS(СВЦЭМ!$D$34:$D$777,СВЦЭМ!$A$34:$A$777,$A138,СВЦЭМ!$B$34:$B$777,P$119)+'СЕТ СН'!$I$11+СВЦЭМ!$D$10+'СЕТ СН'!$I$5-'СЕТ СН'!$I$21</f>
        <v>4631.2407894199996</v>
      </c>
      <c r="Q138" s="37">
        <f>SUMIFS(СВЦЭМ!$D$34:$D$777,СВЦЭМ!$A$34:$A$777,$A138,СВЦЭМ!$B$34:$B$777,Q$119)+'СЕТ СН'!$I$11+СВЦЭМ!$D$10+'СЕТ СН'!$I$5-'СЕТ СН'!$I$21</f>
        <v>4621.0667593500002</v>
      </c>
      <c r="R138" s="37">
        <f>SUMIFS(СВЦЭМ!$D$34:$D$777,СВЦЭМ!$A$34:$A$777,$A138,СВЦЭМ!$B$34:$B$777,R$119)+'СЕТ СН'!$I$11+СВЦЭМ!$D$10+'СЕТ СН'!$I$5-'СЕТ СН'!$I$21</f>
        <v>4618.4186052599998</v>
      </c>
      <c r="S138" s="37">
        <f>SUMIFS(СВЦЭМ!$D$34:$D$777,СВЦЭМ!$A$34:$A$777,$A138,СВЦЭМ!$B$34:$B$777,S$119)+'СЕТ СН'!$I$11+СВЦЭМ!$D$10+'СЕТ СН'!$I$5-'СЕТ СН'!$I$21</f>
        <v>4611.4543823100003</v>
      </c>
      <c r="T138" s="37">
        <f>SUMIFS(СВЦЭМ!$D$34:$D$777,СВЦЭМ!$A$34:$A$777,$A138,СВЦЭМ!$B$34:$B$777,T$119)+'СЕТ СН'!$I$11+СВЦЭМ!$D$10+'СЕТ СН'!$I$5-'СЕТ СН'!$I$21</f>
        <v>4583.6846918299998</v>
      </c>
      <c r="U138" s="37">
        <f>SUMIFS(СВЦЭМ!$D$34:$D$777,СВЦЭМ!$A$34:$A$777,$A138,СВЦЭМ!$B$34:$B$777,U$119)+'СЕТ СН'!$I$11+СВЦЭМ!$D$10+'СЕТ СН'!$I$5-'СЕТ СН'!$I$21</f>
        <v>4570.3894902800002</v>
      </c>
      <c r="V138" s="37">
        <f>SUMIFS(СВЦЭМ!$D$34:$D$777,СВЦЭМ!$A$34:$A$777,$A138,СВЦЭМ!$B$34:$B$777,V$119)+'СЕТ СН'!$I$11+СВЦЭМ!$D$10+'СЕТ СН'!$I$5-'СЕТ СН'!$I$21</f>
        <v>4600.2044291000002</v>
      </c>
      <c r="W138" s="37">
        <f>SUMIFS(СВЦЭМ!$D$34:$D$777,СВЦЭМ!$A$34:$A$777,$A138,СВЦЭМ!$B$34:$B$777,W$119)+'СЕТ СН'!$I$11+СВЦЭМ!$D$10+'СЕТ СН'!$I$5-'СЕТ СН'!$I$21</f>
        <v>4603.6283849800002</v>
      </c>
      <c r="X138" s="37">
        <f>SUMIFS(СВЦЭМ!$D$34:$D$777,СВЦЭМ!$A$34:$A$777,$A138,СВЦЭМ!$B$34:$B$777,X$119)+'СЕТ СН'!$I$11+СВЦЭМ!$D$10+'СЕТ СН'!$I$5-'СЕТ СН'!$I$21</f>
        <v>4616.3506136799997</v>
      </c>
      <c r="Y138" s="37">
        <f>SUMIFS(СВЦЭМ!$D$34:$D$777,СВЦЭМ!$A$34:$A$777,$A138,СВЦЭМ!$B$34:$B$777,Y$119)+'СЕТ СН'!$I$11+СВЦЭМ!$D$10+'СЕТ СН'!$I$5-'СЕТ СН'!$I$21</f>
        <v>4645.4651150199998</v>
      </c>
    </row>
    <row r="139" spans="1:25" ht="15.75" x14ac:dyDescent="0.2">
      <c r="A139" s="36">
        <f t="shared" si="3"/>
        <v>43151</v>
      </c>
      <c r="B139" s="37">
        <f>SUMIFS(СВЦЭМ!$D$34:$D$777,СВЦЭМ!$A$34:$A$777,$A139,СВЦЭМ!$B$34:$B$777,B$119)+'СЕТ СН'!$I$11+СВЦЭМ!$D$10+'СЕТ СН'!$I$5-'СЕТ СН'!$I$21</f>
        <v>4651.3779628399998</v>
      </c>
      <c r="C139" s="37">
        <f>SUMIFS(СВЦЭМ!$D$34:$D$777,СВЦЭМ!$A$34:$A$777,$A139,СВЦЭМ!$B$34:$B$777,C$119)+'СЕТ СН'!$I$11+СВЦЭМ!$D$10+'СЕТ СН'!$I$5-'СЕТ СН'!$I$21</f>
        <v>4683.9603690000004</v>
      </c>
      <c r="D139" s="37">
        <f>SUMIFS(СВЦЭМ!$D$34:$D$777,СВЦЭМ!$A$34:$A$777,$A139,СВЦЭМ!$B$34:$B$777,D$119)+'СЕТ СН'!$I$11+СВЦЭМ!$D$10+'СЕТ СН'!$I$5-'СЕТ СН'!$I$21</f>
        <v>4733.8255806999996</v>
      </c>
      <c r="E139" s="37">
        <f>SUMIFS(СВЦЭМ!$D$34:$D$777,СВЦЭМ!$A$34:$A$777,$A139,СВЦЭМ!$B$34:$B$777,E$119)+'СЕТ СН'!$I$11+СВЦЭМ!$D$10+'СЕТ СН'!$I$5-'СЕТ СН'!$I$21</f>
        <v>4745.1603978599996</v>
      </c>
      <c r="F139" s="37">
        <f>SUMIFS(СВЦЭМ!$D$34:$D$777,СВЦЭМ!$A$34:$A$777,$A139,СВЦЭМ!$B$34:$B$777,F$119)+'СЕТ СН'!$I$11+СВЦЭМ!$D$10+'СЕТ СН'!$I$5-'СЕТ СН'!$I$21</f>
        <v>4745.5499195399998</v>
      </c>
      <c r="G139" s="37">
        <f>SUMIFS(СВЦЭМ!$D$34:$D$777,СВЦЭМ!$A$34:$A$777,$A139,СВЦЭМ!$B$34:$B$777,G$119)+'СЕТ СН'!$I$11+СВЦЭМ!$D$10+'СЕТ СН'!$I$5-'СЕТ СН'!$I$21</f>
        <v>4737.7936909399996</v>
      </c>
      <c r="H139" s="37">
        <f>SUMIFS(СВЦЭМ!$D$34:$D$777,СВЦЭМ!$A$34:$A$777,$A139,СВЦЭМ!$B$34:$B$777,H$119)+'СЕТ СН'!$I$11+СВЦЭМ!$D$10+'СЕТ СН'!$I$5-'СЕТ СН'!$I$21</f>
        <v>4685.1025789699997</v>
      </c>
      <c r="I139" s="37">
        <f>SUMIFS(СВЦЭМ!$D$34:$D$777,СВЦЭМ!$A$34:$A$777,$A139,СВЦЭМ!$B$34:$B$777,I$119)+'СЕТ СН'!$I$11+СВЦЭМ!$D$10+'СЕТ СН'!$I$5-'СЕТ СН'!$I$21</f>
        <v>4608.3879314699998</v>
      </c>
      <c r="J139" s="37">
        <f>SUMIFS(СВЦЭМ!$D$34:$D$777,СВЦЭМ!$A$34:$A$777,$A139,СВЦЭМ!$B$34:$B$777,J$119)+'СЕТ СН'!$I$11+СВЦЭМ!$D$10+'СЕТ СН'!$I$5-'СЕТ СН'!$I$21</f>
        <v>4624.0117180999996</v>
      </c>
      <c r="K139" s="37">
        <f>SUMIFS(СВЦЭМ!$D$34:$D$777,СВЦЭМ!$A$34:$A$777,$A139,СВЦЭМ!$B$34:$B$777,K$119)+'СЕТ СН'!$I$11+СВЦЭМ!$D$10+'СЕТ СН'!$I$5-'СЕТ СН'!$I$21</f>
        <v>4608.8900690199998</v>
      </c>
      <c r="L139" s="37">
        <f>SUMIFS(СВЦЭМ!$D$34:$D$777,СВЦЭМ!$A$34:$A$777,$A139,СВЦЭМ!$B$34:$B$777,L$119)+'СЕТ СН'!$I$11+СВЦЭМ!$D$10+'СЕТ СН'!$I$5-'СЕТ СН'!$I$21</f>
        <v>4603.4929543099997</v>
      </c>
      <c r="M139" s="37">
        <f>SUMIFS(СВЦЭМ!$D$34:$D$777,СВЦЭМ!$A$34:$A$777,$A139,СВЦЭМ!$B$34:$B$777,M$119)+'СЕТ СН'!$I$11+СВЦЭМ!$D$10+'СЕТ СН'!$I$5-'СЕТ СН'!$I$21</f>
        <v>4615.7228250600001</v>
      </c>
      <c r="N139" s="37">
        <f>SUMIFS(СВЦЭМ!$D$34:$D$777,СВЦЭМ!$A$34:$A$777,$A139,СВЦЭМ!$B$34:$B$777,N$119)+'СЕТ СН'!$I$11+СВЦЭМ!$D$10+'СЕТ СН'!$I$5-'СЕТ СН'!$I$21</f>
        <v>4614.68598991</v>
      </c>
      <c r="O139" s="37">
        <f>SUMIFS(СВЦЭМ!$D$34:$D$777,СВЦЭМ!$A$34:$A$777,$A139,СВЦЭМ!$B$34:$B$777,O$119)+'СЕТ СН'!$I$11+СВЦЭМ!$D$10+'СЕТ СН'!$I$5-'СЕТ СН'!$I$21</f>
        <v>4620.5534289099996</v>
      </c>
      <c r="P139" s="37">
        <f>SUMIFS(СВЦЭМ!$D$34:$D$777,СВЦЭМ!$A$34:$A$777,$A139,СВЦЭМ!$B$34:$B$777,P$119)+'СЕТ СН'!$I$11+СВЦЭМ!$D$10+'СЕТ СН'!$I$5-'СЕТ СН'!$I$21</f>
        <v>4635.0329324900003</v>
      </c>
      <c r="Q139" s="37">
        <f>SUMIFS(СВЦЭМ!$D$34:$D$777,СВЦЭМ!$A$34:$A$777,$A139,СВЦЭМ!$B$34:$B$777,Q$119)+'СЕТ СН'!$I$11+СВЦЭМ!$D$10+'СЕТ СН'!$I$5-'СЕТ СН'!$I$21</f>
        <v>4636.3938161099995</v>
      </c>
      <c r="R139" s="37">
        <f>SUMIFS(СВЦЭМ!$D$34:$D$777,СВЦЭМ!$A$34:$A$777,$A139,СВЦЭМ!$B$34:$B$777,R$119)+'СЕТ СН'!$I$11+СВЦЭМ!$D$10+'СЕТ СН'!$I$5-'СЕТ СН'!$I$21</f>
        <v>4649.7438002400004</v>
      </c>
      <c r="S139" s="37">
        <f>SUMIFS(СВЦЭМ!$D$34:$D$777,СВЦЭМ!$A$34:$A$777,$A139,СВЦЭМ!$B$34:$B$777,S$119)+'СЕТ СН'!$I$11+СВЦЭМ!$D$10+'СЕТ СН'!$I$5-'СЕТ СН'!$I$21</f>
        <v>4638.2405022599996</v>
      </c>
      <c r="T139" s="37">
        <f>SUMIFS(СВЦЭМ!$D$34:$D$777,СВЦЭМ!$A$34:$A$777,$A139,СВЦЭМ!$B$34:$B$777,T$119)+'СЕТ СН'!$I$11+СВЦЭМ!$D$10+'СЕТ СН'!$I$5-'СЕТ СН'!$I$21</f>
        <v>4614.8537771299998</v>
      </c>
      <c r="U139" s="37">
        <f>SUMIFS(СВЦЭМ!$D$34:$D$777,СВЦЭМ!$A$34:$A$777,$A139,СВЦЭМ!$B$34:$B$777,U$119)+'СЕТ СН'!$I$11+СВЦЭМ!$D$10+'СЕТ СН'!$I$5-'СЕТ СН'!$I$21</f>
        <v>4609.5189208499996</v>
      </c>
      <c r="V139" s="37">
        <f>SUMIFS(СВЦЭМ!$D$34:$D$777,СВЦЭМ!$A$34:$A$777,$A139,СВЦЭМ!$B$34:$B$777,V$119)+'СЕТ СН'!$I$11+СВЦЭМ!$D$10+'СЕТ СН'!$I$5-'СЕТ СН'!$I$21</f>
        <v>4567.1912734699999</v>
      </c>
      <c r="W139" s="37">
        <f>SUMIFS(СВЦЭМ!$D$34:$D$777,СВЦЭМ!$A$34:$A$777,$A139,СВЦЭМ!$B$34:$B$777,W$119)+'СЕТ СН'!$I$11+СВЦЭМ!$D$10+'СЕТ СН'!$I$5-'СЕТ СН'!$I$21</f>
        <v>4578.9061430900001</v>
      </c>
      <c r="X139" s="37">
        <f>SUMIFS(СВЦЭМ!$D$34:$D$777,СВЦЭМ!$A$34:$A$777,$A139,СВЦЭМ!$B$34:$B$777,X$119)+'СЕТ СН'!$I$11+СВЦЭМ!$D$10+'СЕТ СН'!$I$5-'СЕТ СН'!$I$21</f>
        <v>4608.8958080399998</v>
      </c>
      <c r="Y139" s="37">
        <f>SUMIFS(СВЦЭМ!$D$34:$D$777,СВЦЭМ!$A$34:$A$777,$A139,СВЦЭМ!$B$34:$B$777,Y$119)+'СЕТ СН'!$I$11+СВЦЭМ!$D$10+'СЕТ СН'!$I$5-'СЕТ СН'!$I$21</f>
        <v>4642.2702135899999</v>
      </c>
    </row>
    <row r="140" spans="1:25" ht="15.75" x14ac:dyDescent="0.2">
      <c r="A140" s="36">
        <f t="shared" si="3"/>
        <v>43152</v>
      </c>
      <c r="B140" s="37">
        <f>SUMIFS(СВЦЭМ!$D$34:$D$777,СВЦЭМ!$A$34:$A$777,$A140,СВЦЭМ!$B$34:$B$777,B$119)+'СЕТ СН'!$I$11+СВЦЭМ!$D$10+'СЕТ СН'!$I$5-'СЕТ СН'!$I$21</f>
        <v>4643.2085352699996</v>
      </c>
      <c r="C140" s="37">
        <f>SUMIFS(СВЦЭМ!$D$34:$D$777,СВЦЭМ!$A$34:$A$777,$A140,СВЦЭМ!$B$34:$B$777,C$119)+'СЕТ СН'!$I$11+СВЦЭМ!$D$10+'СЕТ СН'!$I$5-'СЕТ СН'!$I$21</f>
        <v>4674.9597384099998</v>
      </c>
      <c r="D140" s="37">
        <f>SUMIFS(СВЦЭМ!$D$34:$D$777,СВЦЭМ!$A$34:$A$777,$A140,СВЦЭМ!$B$34:$B$777,D$119)+'СЕТ СН'!$I$11+СВЦЭМ!$D$10+'СЕТ СН'!$I$5-'СЕТ СН'!$I$21</f>
        <v>4750.83532741</v>
      </c>
      <c r="E140" s="37">
        <f>SUMIFS(СВЦЭМ!$D$34:$D$777,СВЦЭМ!$A$34:$A$777,$A140,СВЦЭМ!$B$34:$B$777,E$119)+'СЕТ СН'!$I$11+СВЦЭМ!$D$10+'СЕТ СН'!$I$5-'СЕТ СН'!$I$21</f>
        <v>4772.6604888100001</v>
      </c>
      <c r="F140" s="37">
        <f>SUMIFS(СВЦЭМ!$D$34:$D$777,СВЦЭМ!$A$34:$A$777,$A140,СВЦЭМ!$B$34:$B$777,F$119)+'СЕТ СН'!$I$11+СВЦЭМ!$D$10+'СЕТ СН'!$I$5-'СЕТ СН'!$I$21</f>
        <v>4772.9735201799995</v>
      </c>
      <c r="G140" s="37">
        <f>SUMIFS(СВЦЭМ!$D$34:$D$777,СВЦЭМ!$A$34:$A$777,$A140,СВЦЭМ!$B$34:$B$777,G$119)+'СЕТ СН'!$I$11+СВЦЭМ!$D$10+'СЕТ СН'!$I$5-'СЕТ СН'!$I$21</f>
        <v>4762.73023302</v>
      </c>
      <c r="H140" s="37">
        <f>SUMIFS(СВЦЭМ!$D$34:$D$777,СВЦЭМ!$A$34:$A$777,$A140,СВЦЭМ!$B$34:$B$777,H$119)+'СЕТ СН'!$I$11+СВЦЭМ!$D$10+'СЕТ СН'!$I$5-'СЕТ СН'!$I$21</f>
        <v>4704.0411073300002</v>
      </c>
      <c r="I140" s="37">
        <f>SUMIFS(СВЦЭМ!$D$34:$D$777,СВЦЭМ!$A$34:$A$777,$A140,СВЦЭМ!$B$34:$B$777,I$119)+'СЕТ СН'!$I$11+СВЦЭМ!$D$10+'СЕТ СН'!$I$5-'СЕТ СН'!$I$21</f>
        <v>4632.8444784800004</v>
      </c>
      <c r="J140" s="37">
        <f>SUMIFS(СВЦЭМ!$D$34:$D$777,СВЦЭМ!$A$34:$A$777,$A140,СВЦЭМ!$B$34:$B$777,J$119)+'СЕТ СН'!$I$11+СВЦЭМ!$D$10+'СЕТ СН'!$I$5-'СЕТ СН'!$I$21</f>
        <v>4638.9092859900002</v>
      </c>
      <c r="K140" s="37">
        <f>SUMIFS(СВЦЭМ!$D$34:$D$777,СВЦЭМ!$A$34:$A$777,$A140,СВЦЭМ!$B$34:$B$777,K$119)+'СЕТ СН'!$I$11+СВЦЭМ!$D$10+'СЕТ СН'!$I$5-'СЕТ СН'!$I$21</f>
        <v>4606.1956307299997</v>
      </c>
      <c r="L140" s="37">
        <f>SUMIFS(СВЦЭМ!$D$34:$D$777,СВЦЭМ!$A$34:$A$777,$A140,СВЦЭМ!$B$34:$B$777,L$119)+'СЕТ СН'!$I$11+СВЦЭМ!$D$10+'СЕТ СН'!$I$5-'СЕТ СН'!$I$21</f>
        <v>4599.04984719</v>
      </c>
      <c r="M140" s="37">
        <f>SUMIFS(СВЦЭМ!$D$34:$D$777,СВЦЭМ!$A$34:$A$777,$A140,СВЦЭМ!$B$34:$B$777,M$119)+'СЕТ СН'!$I$11+СВЦЭМ!$D$10+'СЕТ СН'!$I$5-'СЕТ СН'!$I$21</f>
        <v>4611.6201697400002</v>
      </c>
      <c r="N140" s="37">
        <f>SUMIFS(СВЦЭМ!$D$34:$D$777,СВЦЭМ!$A$34:$A$777,$A140,СВЦЭМ!$B$34:$B$777,N$119)+'СЕТ СН'!$I$11+СВЦЭМ!$D$10+'СЕТ СН'!$I$5-'СЕТ СН'!$I$21</f>
        <v>4599.6293246200003</v>
      </c>
      <c r="O140" s="37">
        <f>SUMIFS(СВЦЭМ!$D$34:$D$777,СВЦЭМ!$A$34:$A$777,$A140,СВЦЭМ!$B$34:$B$777,O$119)+'СЕТ СН'!$I$11+СВЦЭМ!$D$10+'СЕТ СН'!$I$5-'СЕТ СН'!$I$21</f>
        <v>4598.31690187</v>
      </c>
      <c r="P140" s="37">
        <f>SUMIFS(СВЦЭМ!$D$34:$D$777,СВЦЭМ!$A$34:$A$777,$A140,СВЦЭМ!$B$34:$B$777,P$119)+'СЕТ СН'!$I$11+СВЦЭМ!$D$10+'СЕТ СН'!$I$5-'СЕТ СН'!$I$21</f>
        <v>4613.2546708399996</v>
      </c>
      <c r="Q140" s="37">
        <f>SUMIFS(СВЦЭМ!$D$34:$D$777,СВЦЭМ!$A$34:$A$777,$A140,СВЦЭМ!$B$34:$B$777,Q$119)+'СЕТ СН'!$I$11+СВЦЭМ!$D$10+'СЕТ СН'!$I$5-'СЕТ СН'!$I$21</f>
        <v>4622.2274210400001</v>
      </c>
      <c r="R140" s="37">
        <f>SUMIFS(СВЦЭМ!$D$34:$D$777,СВЦЭМ!$A$34:$A$777,$A140,СВЦЭМ!$B$34:$B$777,R$119)+'СЕТ СН'!$I$11+СВЦЭМ!$D$10+'СЕТ СН'!$I$5-'СЕТ СН'!$I$21</f>
        <v>4624.1865644199997</v>
      </c>
      <c r="S140" s="37">
        <f>SUMIFS(СВЦЭМ!$D$34:$D$777,СВЦЭМ!$A$34:$A$777,$A140,СВЦЭМ!$B$34:$B$777,S$119)+'СЕТ СН'!$I$11+СВЦЭМ!$D$10+'СЕТ СН'!$I$5-'СЕТ СН'!$I$21</f>
        <v>4619.0893639899996</v>
      </c>
      <c r="T140" s="37">
        <f>SUMIFS(СВЦЭМ!$D$34:$D$777,СВЦЭМ!$A$34:$A$777,$A140,СВЦЭМ!$B$34:$B$777,T$119)+'СЕТ СН'!$I$11+СВЦЭМ!$D$10+'СЕТ СН'!$I$5-'СЕТ СН'!$I$21</f>
        <v>4587.30297152</v>
      </c>
      <c r="U140" s="37">
        <f>SUMIFS(СВЦЭМ!$D$34:$D$777,СВЦЭМ!$A$34:$A$777,$A140,СВЦЭМ!$B$34:$B$777,U$119)+'СЕТ СН'!$I$11+СВЦЭМ!$D$10+'СЕТ СН'!$I$5-'СЕТ СН'!$I$21</f>
        <v>4547.48140908</v>
      </c>
      <c r="V140" s="37">
        <f>SUMIFS(СВЦЭМ!$D$34:$D$777,СВЦЭМ!$A$34:$A$777,$A140,СВЦЭМ!$B$34:$B$777,V$119)+'СЕТ СН'!$I$11+СВЦЭМ!$D$10+'СЕТ СН'!$I$5-'СЕТ СН'!$I$21</f>
        <v>4555.5563553299999</v>
      </c>
      <c r="W140" s="37">
        <f>SUMIFS(СВЦЭМ!$D$34:$D$777,СВЦЭМ!$A$34:$A$777,$A140,СВЦЭМ!$B$34:$B$777,W$119)+'СЕТ СН'!$I$11+СВЦЭМ!$D$10+'СЕТ СН'!$I$5-'СЕТ СН'!$I$21</f>
        <v>4571.73455285</v>
      </c>
      <c r="X140" s="37">
        <f>SUMIFS(СВЦЭМ!$D$34:$D$777,СВЦЭМ!$A$34:$A$777,$A140,СВЦЭМ!$B$34:$B$777,X$119)+'СЕТ СН'!$I$11+СВЦЭМ!$D$10+'СЕТ СН'!$I$5-'СЕТ СН'!$I$21</f>
        <v>4598.1807794099996</v>
      </c>
      <c r="Y140" s="37">
        <f>SUMIFS(СВЦЭМ!$D$34:$D$777,СВЦЭМ!$A$34:$A$777,$A140,СВЦЭМ!$B$34:$B$777,Y$119)+'СЕТ СН'!$I$11+СВЦЭМ!$D$10+'СЕТ СН'!$I$5-'СЕТ СН'!$I$21</f>
        <v>4624.61660519</v>
      </c>
    </row>
    <row r="141" spans="1:25" ht="15.75" x14ac:dyDescent="0.2">
      <c r="A141" s="36">
        <f t="shared" si="3"/>
        <v>43153</v>
      </c>
      <c r="B141" s="37">
        <f>SUMIFS(СВЦЭМ!$D$34:$D$777,СВЦЭМ!$A$34:$A$777,$A141,СВЦЭМ!$B$34:$B$777,B$119)+'СЕТ СН'!$I$11+СВЦЭМ!$D$10+'СЕТ СН'!$I$5-'СЕТ СН'!$I$21</f>
        <v>4684.2303835800003</v>
      </c>
      <c r="C141" s="37">
        <f>SUMIFS(СВЦЭМ!$D$34:$D$777,СВЦЭМ!$A$34:$A$777,$A141,СВЦЭМ!$B$34:$B$777,C$119)+'СЕТ СН'!$I$11+СВЦЭМ!$D$10+'СЕТ СН'!$I$5-'СЕТ СН'!$I$21</f>
        <v>4678.4469653899996</v>
      </c>
      <c r="D141" s="37">
        <f>SUMIFS(СВЦЭМ!$D$34:$D$777,СВЦЭМ!$A$34:$A$777,$A141,СВЦЭМ!$B$34:$B$777,D$119)+'СЕТ СН'!$I$11+СВЦЭМ!$D$10+'СЕТ СН'!$I$5-'СЕТ СН'!$I$21</f>
        <v>4730.9975900600002</v>
      </c>
      <c r="E141" s="37">
        <f>SUMIFS(СВЦЭМ!$D$34:$D$777,СВЦЭМ!$A$34:$A$777,$A141,СВЦЭМ!$B$34:$B$777,E$119)+'СЕТ СН'!$I$11+СВЦЭМ!$D$10+'СЕТ СН'!$I$5-'СЕТ СН'!$I$21</f>
        <v>4742.0758510099995</v>
      </c>
      <c r="F141" s="37">
        <f>SUMIFS(СВЦЭМ!$D$34:$D$777,СВЦЭМ!$A$34:$A$777,$A141,СВЦЭМ!$B$34:$B$777,F$119)+'СЕТ СН'!$I$11+СВЦЭМ!$D$10+'СЕТ СН'!$I$5-'СЕТ СН'!$I$21</f>
        <v>4745.9522370200002</v>
      </c>
      <c r="G141" s="37">
        <f>SUMIFS(СВЦЭМ!$D$34:$D$777,СВЦЭМ!$A$34:$A$777,$A141,СВЦЭМ!$B$34:$B$777,G$119)+'СЕТ СН'!$I$11+СВЦЭМ!$D$10+'СЕТ СН'!$I$5-'СЕТ СН'!$I$21</f>
        <v>4729.2452968699999</v>
      </c>
      <c r="H141" s="37">
        <f>SUMIFS(СВЦЭМ!$D$34:$D$777,СВЦЭМ!$A$34:$A$777,$A141,СВЦЭМ!$B$34:$B$777,H$119)+'СЕТ СН'!$I$11+СВЦЭМ!$D$10+'СЕТ СН'!$I$5-'СЕТ СН'!$I$21</f>
        <v>4676.90683386</v>
      </c>
      <c r="I141" s="37">
        <f>SUMIFS(СВЦЭМ!$D$34:$D$777,СВЦЭМ!$A$34:$A$777,$A141,СВЦЭМ!$B$34:$B$777,I$119)+'СЕТ СН'!$I$11+СВЦЭМ!$D$10+'СЕТ СН'!$I$5-'СЕТ СН'!$I$21</f>
        <v>4595.9276147499995</v>
      </c>
      <c r="J141" s="37">
        <f>SUMIFS(СВЦЭМ!$D$34:$D$777,СВЦЭМ!$A$34:$A$777,$A141,СВЦЭМ!$B$34:$B$777,J$119)+'СЕТ СН'!$I$11+СВЦЭМ!$D$10+'СЕТ СН'!$I$5-'СЕТ СН'!$I$21</f>
        <v>4587.4998241499998</v>
      </c>
      <c r="K141" s="37">
        <f>SUMIFS(СВЦЭМ!$D$34:$D$777,СВЦЭМ!$A$34:$A$777,$A141,СВЦЭМ!$B$34:$B$777,K$119)+'СЕТ СН'!$I$11+СВЦЭМ!$D$10+'СЕТ СН'!$I$5-'СЕТ СН'!$I$21</f>
        <v>4559.07410583</v>
      </c>
      <c r="L141" s="37">
        <f>SUMIFS(СВЦЭМ!$D$34:$D$777,СВЦЭМ!$A$34:$A$777,$A141,СВЦЭМ!$B$34:$B$777,L$119)+'СЕТ СН'!$I$11+СВЦЭМ!$D$10+'СЕТ СН'!$I$5-'СЕТ СН'!$I$21</f>
        <v>4560.0239680300001</v>
      </c>
      <c r="M141" s="37">
        <f>SUMIFS(СВЦЭМ!$D$34:$D$777,СВЦЭМ!$A$34:$A$777,$A141,СВЦЭМ!$B$34:$B$777,M$119)+'СЕТ СН'!$I$11+СВЦЭМ!$D$10+'СЕТ СН'!$I$5-'СЕТ СН'!$I$21</f>
        <v>4576.8852295300003</v>
      </c>
      <c r="N141" s="37">
        <f>SUMIFS(СВЦЭМ!$D$34:$D$777,СВЦЭМ!$A$34:$A$777,$A141,СВЦЭМ!$B$34:$B$777,N$119)+'СЕТ СН'!$I$11+СВЦЭМ!$D$10+'СЕТ СН'!$I$5-'СЕТ СН'!$I$21</f>
        <v>4591.0786717199999</v>
      </c>
      <c r="O141" s="37">
        <f>SUMIFS(СВЦЭМ!$D$34:$D$777,СВЦЭМ!$A$34:$A$777,$A141,СВЦЭМ!$B$34:$B$777,O$119)+'СЕТ СН'!$I$11+СВЦЭМ!$D$10+'СЕТ СН'!$I$5-'СЕТ СН'!$I$21</f>
        <v>4596.7387367800002</v>
      </c>
      <c r="P141" s="37">
        <f>SUMIFS(СВЦЭМ!$D$34:$D$777,СВЦЭМ!$A$34:$A$777,$A141,СВЦЭМ!$B$34:$B$777,P$119)+'СЕТ СН'!$I$11+СВЦЭМ!$D$10+'СЕТ СН'!$I$5-'СЕТ СН'!$I$21</f>
        <v>4613.9837154799998</v>
      </c>
      <c r="Q141" s="37">
        <f>SUMIFS(СВЦЭМ!$D$34:$D$777,СВЦЭМ!$A$34:$A$777,$A141,СВЦЭМ!$B$34:$B$777,Q$119)+'СЕТ СН'!$I$11+СВЦЭМ!$D$10+'СЕТ СН'!$I$5-'СЕТ СН'!$I$21</f>
        <v>4631.2123352500003</v>
      </c>
      <c r="R141" s="37">
        <f>SUMIFS(СВЦЭМ!$D$34:$D$777,СВЦЭМ!$A$34:$A$777,$A141,СВЦЭМ!$B$34:$B$777,R$119)+'СЕТ СН'!$I$11+СВЦЭМ!$D$10+'СЕТ СН'!$I$5-'СЕТ СН'!$I$21</f>
        <v>4642.29459314</v>
      </c>
      <c r="S141" s="37">
        <f>SUMIFS(СВЦЭМ!$D$34:$D$777,СВЦЭМ!$A$34:$A$777,$A141,СВЦЭМ!$B$34:$B$777,S$119)+'СЕТ СН'!$I$11+СВЦЭМ!$D$10+'СЕТ СН'!$I$5-'СЕТ СН'!$I$21</f>
        <v>4637.0433432099999</v>
      </c>
      <c r="T141" s="37">
        <f>SUMIFS(СВЦЭМ!$D$34:$D$777,СВЦЭМ!$A$34:$A$777,$A141,СВЦЭМ!$B$34:$B$777,T$119)+'СЕТ СН'!$I$11+СВЦЭМ!$D$10+'СЕТ СН'!$I$5-'СЕТ СН'!$I$21</f>
        <v>4599.8208862000001</v>
      </c>
      <c r="U141" s="37">
        <f>SUMIFS(СВЦЭМ!$D$34:$D$777,СВЦЭМ!$A$34:$A$777,$A141,СВЦЭМ!$B$34:$B$777,U$119)+'СЕТ СН'!$I$11+СВЦЭМ!$D$10+'СЕТ СН'!$I$5-'СЕТ СН'!$I$21</f>
        <v>4569.0121074799999</v>
      </c>
      <c r="V141" s="37">
        <f>SUMIFS(СВЦЭМ!$D$34:$D$777,СВЦЭМ!$A$34:$A$777,$A141,СВЦЭМ!$B$34:$B$777,V$119)+'СЕТ СН'!$I$11+СВЦЭМ!$D$10+'СЕТ СН'!$I$5-'СЕТ СН'!$I$21</f>
        <v>4582.8175165499997</v>
      </c>
      <c r="W141" s="37">
        <f>SUMIFS(СВЦЭМ!$D$34:$D$777,СВЦЭМ!$A$34:$A$777,$A141,СВЦЭМ!$B$34:$B$777,W$119)+'СЕТ СН'!$I$11+СВЦЭМ!$D$10+'СЕТ СН'!$I$5-'СЕТ СН'!$I$21</f>
        <v>4591.5226873700003</v>
      </c>
      <c r="X141" s="37">
        <f>SUMIFS(СВЦЭМ!$D$34:$D$777,СВЦЭМ!$A$34:$A$777,$A141,СВЦЭМ!$B$34:$B$777,X$119)+'СЕТ СН'!$I$11+СВЦЭМ!$D$10+'СЕТ СН'!$I$5-'СЕТ СН'!$I$21</f>
        <v>4615.7877557399997</v>
      </c>
      <c r="Y141" s="37">
        <f>SUMIFS(СВЦЭМ!$D$34:$D$777,СВЦЭМ!$A$34:$A$777,$A141,СВЦЭМ!$B$34:$B$777,Y$119)+'СЕТ СН'!$I$11+СВЦЭМ!$D$10+'СЕТ СН'!$I$5-'СЕТ СН'!$I$21</f>
        <v>4656.8256373799995</v>
      </c>
    </row>
    <row r="142" spans="1:25" ht="15.75" x14ac:dyDescent="0.2">
      <c r="A142" s="36">
        <f t="shared" si="3"/>
        <v>43154</v>
      </c>
      <c r="B142" s="37">
        <f>SUMIFS(СВЦЭМ!$D$34:$D$777,СВЦЭМ!$A$34:$A$777,$A142,СВЦЭМ!$B$34:$B$777,B$119)+'СЕТ СН'!$I$11+СВЦЭМ!$D$10+'СЕТ СН'!$I$5-'СЕТ СН'!$I$21</f>
        <v>4665.3902322100002</v>
      </c>
      <c r="C142" s="37">
        <f>SUMIFS(СВЦЭМ!$D$34:$D$777,СВЦЭМ!$A$34:$A$777,$A142,СВЦЭМ!$B$34:$B$777,C$119)+'СЕТ СН'!$I$11+СВЦЭМ!$D$10+'СЕТ СН'!$I$5-'СЕТ СН'!$I$21</f>
        <v>4702.9080599999998</v>
      </c>
      <c r="D142" s="37">
        <f>SUMIFS(СВЦЭМ!$D$34:$D$777,СВЦЭМ!$A$34:$A$777,$A142,СВЦЭМ!$B$34:$B$777,D$119)+'СЕТ СН'!$I$11+СВЦЭМ!$D$10+'СЕТ СН'!$I$5-'СЕТ СН'!$I$21</f>
        <v>4740.08347228</v>
      </c>
      <c r="E142" s="37">
        <f>SUMIFS(СВЦЭМ!$D$34:$D$777,СВЦЭМ!$A$34:$A$777,$A142,СВЦЭМ!$B$34:$B$777,E$119)+'СЕТ СН'!$I$11+СВЦЭМ!$D$10+'СЕТ СН'!$I$5-'СЕТ СН'!$I$21</f>
        <v>4741.3127200600002</v>
      </c>
      <c r="F142" s="37">
        <f>SUMIFS(СВЦЭМ!$D$34:$D$777,СВЦЭМ!$A$34:$A$777,$A142,СВЦЭМ!$B$34:$B$777,F$119)+'СЕТ СН'!$I$11+СВЦЭМ!$D$10+'СЕТ СН'!$I$5-'СЕТ СН'!$I$21</f>
        <v>4735.94643928</v>
      </c>
      <c r="G142" s="37">
        <f>SUMIFS(СВЦЭМ!$D$34:$D$777,СВЦЭМ!$A$34:$A$777,$A142,СВЦЭМ!$B$34:$B$777,G$119)+'СЕТ СН'!$I$11+СВЦЭМ!$D$10+'СЕТ СН'!$I$5-'СЕТ СН'!$I$21</f>
        <v>4725.0985564399998</v>
      </c>
      <c r="H142" s="37">
        <f>SUMIFS(СВЦЭМ!$D$34:$D$777,СВЦЭМ!$A$34:$A$777,$A142,СВЦЭМ!$B$34:$B$777,H$119)+'СЕТ СН'!$I$11+СВЦЭМ!$D$10+'СЕТ СН'!$I$5-'СЕТ СН'!$I$21</f>
        <v>4706.0601445000002</v>
      </c>
      <c r="I142" s="37">
        <f>SUMIFS(СВЦЭМ!$D$34:$D$777,СВЦЭМ!$A$34:$A$777,$A142,СВЦЭМ!$B$34:$B$777,I$119)+'СЕТ СН'!$I$11+СВЦЭМ!$D$10+'СЕТ СН'!$I$5-'СЕТ СН'!$I$21</f>
        <v>4638.9451023900001</v>
      </c>
      <c r="J142" s="37">
        <f>SUMIFS(СВЦЭМ!$D$34:$D$777,СВЦЭМ!$A$34:$A$777,$A142,СВЦЭМ!$B$34:$B$777,J$119)+'СЕТ СН'!$I$11+СВЦЭМ!$D$10+'СЕТ СН'!$I$5-'СЕТ СН'!$I$21</f>
        <v>4597.2658922199998</v>
      </c>
      <c r="K142" s="37">
        <f>SUMIFS(СВЦЭМ!$D$34:$D$777,СВЦЭМ!$A$34:$A$777,$A142,СВЦЭМ!$B$34:$B$777,K$119)+'СЕТ СН'!$I$11+СВЦЭМ!$D$10+'СЕТ СН'!$I$5-'СЕТ СН'!$I$21</f>
        <v>4557.2032102499998</v>
      </c>
      <c r="L142" s="37">
        <f>SUMIFS(СВЦЭМ!$D$34:$D$777,СВЦЭМ!$A$34:$A$777,$A142,СВЦЭМ!$B$34:$B$777,L$119)+'СЕТ СН'!$I$11+СВЦЭМ!$D$10+'СЕТ СН'!$I$5-'СЕТ СН'!$I$21</f>
        <v>4538.8159971699997</v>
      </c>
      <c r="M142" s="37">
        <f>SUMIFS(СВЦЭМ!$D$34:$D$777,СВЦЭМ!$A$34:$A$777,$A142,СВЦЭМ!$B$34:$B$777,M$119)+'СЕТ СН'!$I$11+СВЦЭМ!$D$10+'СЕТ СН'!$I$5-'СЕТ СН'!$I$21</f>
        <v>4548.17796051</v>
      </c>
      <c r="N142" s="37">
        <f>SUMIFS(СВЦЭМ!$D$34:$D$777,СВЦЭМ!$A$34:$A$777,$A142,СВЦЭМ!$B$34:$B$777,N$119)+'СЕТ СН'!$I$11+СВЦЭМ!$D$10+'СЕТ СН'!$I$5-'СЕТ СН'!$I$21</f>
        <v>4554.94802764</v>
      </c>
      <c r="O142" s="37">
        <f>SUMIFS(СВЦЭМ!$D$34:$D$777,СВЦЭМ!$A$34:$A$777,$A142,СВЦЭМ!$B$34:$B$777,O$119)+'СЕТ СН'!$I$11+СВЦЭМ!$D$10+'СЕТ СН'!$I$5-'СЕТ СН'!$I$21</f>
        <v>4572.1874005600002</v>
      </c>
      <c r="P142" s="37">
        <f>SUMIFS(СВЦЭМ!$D$34:$D$777,СВЦЭМ!$A$34:$A$777,$A142,СВЦЭМ!$B$34:$B$777,P$119)+'СЕТ СН'!$I$11+СВЦЭМ!$D$10+'СЕТ СН'!$I$5-'СЕТ СН'!$I$21</f>
        <v>4593.3937634000004</v>
      </c>
      <c r="Q142" s="37">
        <f>SUMIFS(СВЦЭМ!$D$34:$D$777,СВЦЭМ!$A$34:$A$777,$A142,СВЦЭМ!$B$34:$B$777,Q$119)+'СЕТ СН'!$I$11+СВЦЭМ!$D$10+'СЕТ СН'!$I$5-'СЕТ СН'!$I$21</f>
        <v>4602.6590499599997</v>
      </c>
      <c r="R142" s="37">
        <f>SUMIFS(СВЦЭМ!$D$34:$D$777,СВЦЭМ!$A$34:$A$777,$A142,СВЦЭМ!$B$34:$B$777,R$119)+'СЕТ СН'!$I$11+СВЦЭМ!$D$10+'СЕТ СН'!$I$5-'СЕТ СН'!$I$21</f>
        <v>4603.5935319</v>
      </c>
      <c r="S142" s="37">
        <f>SUMIFS(СВЦЭМ!$D$34:$D$777,СВЦЭМ!$A$34:$A$777,$A142,СВЦЭМ!$B$34:$B$777,S$119)+'СЕТ СН'!$I$11+СВЦЭМ!$D$10+'СЕТ СН'!$I$5-'СЕТ СН'!$I$21</f>
        <v>4590.6485250699998</v>
      </c>
      <c r="T142" s="37">
        <f>SUMIFS(СВЦЭМ!$D$34:$D$777,СВЦЭМ!$A$34:$A$777,$A142,СВЦЭМ!$B$34:$B$777,T$119)+'СЕТ СН'!$I$11+СВЦЭМ!$D$10+'СЕТ СН'!$I$5-'СЕТ СН'!$I$21</f>
        <v>4552.8880455299995</v>
      </c>
      <c r="U142" s="37">
        <f>SUMIFS(СВЦЭМ!$D$34:$D$777,СВЦЭМ!$A$34:$A$777,$A142,СВЦЭМ!$B$34:$B$777,U$119)+'СЕТ СН'!$I$11+СВЦЭМ!$D$10+'СЕТ СН'!$I$5-'СЕТ СН'!$I$21</f>
        <v>4519.2238694999996</v>
      </c>
      <c r="V142" s="37">
        <f>SUMIFS(СВЦЭМ!$D$34:$D$777,СВЦЭМ!$A$34:$A$777,$A142,СВЦЭМ!$B$34:$B$777,V$119)+'СЕТ СН'!$I$11+СВЦЭМ!$D$10+'СЕТ СН'!$I$5-'СЕТ СН'!$I$21</f>
        <v>4532.98350682</v>
      </c>
      <c r="W142" s="37">
        <f>SUMIFS(СВЦЭМ!$D$34:$D$777,СВЦЭМ!$A$34:$A$777,$A142,СВЦЭМ!$B$34:$B$777,W$119)+'СЕТ СН'!$I$11+СВЦЭМ!$D$10+'СЕТ СН'!$I$5-'СЕТ СН'!$I$21</f>
        <v>4536.2519460699996</v>
      </c>
      <c r="X142" s="37">
        <f>SUMIFS(СВЦЭМ!$D$34:$D$777,СВЦЭМ!$A$34:$A$777,$A142,СВЦЭМ!$B$34:$B$777,X$119)+'СЕТ СН'!$I$11+СВЦЭМ!$D$10+'СЕТ СН'!$I$5-'СЕТ СН'!$I$21</f>
        <v>4563.5630001</v>
      </c>
      <c r="Y142" s="37">
        <f>SUMIFS(СВЦЭМ!$D$34:$D$777,СВЦЭМ!$A$34:$A$777,$A142,СВЦЭМ!$B$34:$B$777,Y$119)+'СЕТ СН'!$I$11+СВЦЭМ!$D$10+'СЕТ СН'!$I$5-'СЕТ СН'!$I$21</f>
        <v>4599.0255815499995</v>
      </c>
    </row>
    <row r="143" spans="1:25" ht="15.75" x14ac:dyDescent="0.2">
      <c r="A143" s="36">
        <f t="shared" si="3"/>
        <v>43155</v>
      </c>
      <c r="B143" s="37">
        <f>SUMIFS(СВЦЭМ!$D$34:$D$777,СВЦЭМ!$A$34:$A$777,$A143,СВЦЭМ!$B$34:$B$777,B$119)+'СЕТ СН'!$I$11+СВЦЭМ!$D$10+'СЕТ СН'!$I$5-'СЕТ СН'!$I$21</f>
        <v>4639.8370077399995</v>
      </c>
      <c r="C143" s="37">
        <f>SUMIFS(СВЦЭМ!$D$34:$D$777,СВЦЭМ!$A$34:$A$777,$A143,СВЦЭМ!$B$34:$B$777,C$119)+'СЕТ СН'!$I$11+СВЦЭМ!$D$10+'СЕТ СН'!$I$5-'СЕТ СН'!$I$21</f>
        <v>4675.3723763400003</v>
      </c>
      <c r="D143" s="37">
        <f>SUMIFS(СВЦЭМ!$D$34:$D$777,СВЦЭМ!$A$34:$A$777,$A143,СВЦЭМ!$B$34:$B$777,D$119)+'СЕТ СН'!$I$11+СВЦЭМ!$D$10+'СЕТ СН'!$I$5-'СЕТ СН'!$I$21</f>
        <v>4733.5518706900002</v>
      </c>
      <c r="E143" s="37">
        <f>SUMIFS(СВЦЭМ!$D$34:$D$777,СВЦЭМ!$A$34:$A$777,$A143,СВЦЭМ!$B$34:$B$777,E$119)+'СЕТ СН'!$I$11+СВЦЭМ!$D$10+'СЕТ СН'!$I$5-'СЕТ СН'!$I$21</f>
        <v>4743.4568942400001</v>
      </c>
      <c r="F143" s="37">
        <f>SUMIFS(СВЦЭМ!$D$34:$D$777,СВЦЭМ!$A$34:$A$777,$A143,СВЦЭМ!$B$34:$B$777,F$119)+'СЕТ СН'!$I$11+СВЦЭМ!$D$10+'СЕТ СН'!$I$5-'СЕТ СН'!$I$21</f>
        <v>4747.1757828</v>
      </c>
      <c r="G143" s="37">
        <f>SUMIFS(СВЦЭМ!$D$34:$D$777,СВЦЭМ!$A$34:$A$777,$A143,СВЦЭМ!$B$34:$B$777,G$119)+'СЕТ СН'!$I$11+СВЦЭМ!$D$10+'СЕТ СН'!$I$5-'СЕТ СН'!$I$21</f>
        <v>4737.3810257200003</v>
      </c>
      <c r="H143" s="37">
        <f>SUMIFS(СВЦЭМ!$D$34:$D$777,СВЦЭМ!$A$34:$A$777,$A143,СВЦЭМ!$B$34:$B$777,H$119)+'СЕТ СН'!$I$11+СВЦЭМ!$D$10+'СЕТ СН'!$I$5-'СЕТ СН'!$I$21</f>
        <v>4713.8938319600002</v>
      </c>
      <c r="I143" s="37">
        <f>SUMIFS(СВЦЭМ!$D$34:$D$777,СВЦЭМ!$A$34:$A$777,$A143,СВЦЭМ!$B$34:$B$777,I$119)+'СЕТ СН'!$I$11+СВЦЭМ!$D$10+'СЕТ СН'!$I$5-'СЕТ СН'!$I$21</f>
        <v>4649.1886554499997</v>
      </c>
      <c r="J143" s="37">
        <f>SUMIFS(СВЦЭМ!$D$34:$D$777,СВЦЭМ!$A$34:$A$777,$A143,СВЦЭМ!$B$34:$B$777,J$119)+'СЕТ СН'!$I$11+СВЦЭМ!$D$10+'СЕТ СН'!$I$5-'СЕТ СН'!$I$21</f>
        <v>4619.9056681699994</v>
      </c>
      <c r="K143" s="37">
        <f>SUMIFS(СВЦЭМ!$D$34:$D$777,СВЦЭМ!$A$34:$A$777,$A143,СВЦЭМ!$B$34:$B$777,K$119)+'СЕТ СН'!$I$11+СВЦЭМ!$D$10+'СЕТ СН'!$I$5-'СЕТ СН'!$I$21</f>
        <v>4578.6763745299995</v>
      </c>
      <c r="L143" s="37">
        <f>SUMIFS(СВЦЭМ!$D$34:$D$777,СВЦЭМ!$A$34:$A$777,$A143,СВЦЭМ!$B$34:$B$777,L$119)+'СЕТ СН'!$I$11+СВЦЭМ!$D$10+'СЕТ СН'!$I$5-'СЕТ СН'!$I$21</f>
        <v>4548.4774013599999</v>
      </c>
      <c r="M143" s="37">
        <f>SUMIFS(СВЦЭМ!$D$34:$D$777,СВЦЭМ!$A$34:$A$777,$A143,СВЦЭМ!$B$34:$B$777,M$119)+'СЕТ СН'!$I$11+СВЦЭМ!$D$10+'СЕТ СН'!$I$5-'СЕТ СН'!$I$21</f>
        <v>4553.8771998900002</v>
      </c>
      <c r="N143" s="37">
        <f>SUMIFS(СВЦЭМ!$D$34:$D$777,СВЦЭМ!$A$34:$A$777,$A143,СВЦЭМ!$B$34:$B$777,N$119)+'СЕТ СН'!$I$11+СВЦЭМ!$D$10+'СЕТ СН'!$I$5-'СЕТ СН'!$I$21</f>
        <v>4564.38025199</v>
      </c>
      <c r="O143" s="37">
        <f>SUMIFS(СВЦЭМ!$D$34:$D$777,СВЦЭМ!$A$34:$A$777,$A143,СВЦЭМ!$B$34:$B$777,O$119)+'СЕТ СН'!$I$11+СВЦЭМ!$D$10+'СЕТ СН'!$I$5-'СЕТ СН'!$I$21</f>
        <v>4576.7458668099998</v>
      </c>
      <c r="P143" s="37">
        <f>SUMIFS(СВЦЭМ!$D$34:$D$777,СВЦЭМ!$A$34:$A$777,$A143,СВЦЭМ!$B$34:$B$777,P$119)+'СЕТ СН'!$I$11+СВЦЭМ!$D$10+'СЕТ СН'!$I$5-'СЕТ СН'!$I$21</f>
        <v>4594.2746395799995</v>
      </c>
      <c r="Q143" s="37">
        <f>SUMIFS(СВЦЭМ!$D$34:$D$777,СВЦЭМ!$A$34:$A$777,$A143,СВЦЭМ!$B$34:$B$777,Q$119)+'СЕТ СН'!$I$11+СВЦЭМ!$D$10+'СЕТ СН'!$I$5-'СЕТ СН'!$I$21</f>
        <v>4609.4195043399995</v>
      </c>
      <c r="R143" s="37">
        <f>SUMIFS(СВЦЭМ!$D$34:$D$777,СВЦЭМ!$A$34:$A$777,$A143,СВЦЭМ!$B$34:$B$777,R$119)+'СЕТ СН'!$I$11+СВЦЭМ!$D$10+'СЕТ СН'!$I$5-'СЕТ СН'!$I$21</f>
        <v>4625.7266999800004</v>
      </c>
      <c r="S143" s="37">
        <f>SUMIFS(СВЦЭМ!$D$34:$D$777,СВЦЭМ!$A$34:$A$777,$A143,СВЦЭМ!$B$34:$B$777,S$119)+'СЕТ СН'!$I$11+СВЦЭМ!$D$10+'СЕТ СН'!$I$5-'СЕТ СН'!$I$21</f>
        <v>4615.76363623</v>
      </c>
      <c r="T143" s="37">
        <f>SUMIFS(СВЦЭМ!$D$34:$D$777,СВЦЭМ!$A$34:$A$777,$A143,СВЦЭМ!$B$34:$B$777,T$119)+'СЕТ СН'!$I$11+СВЦЭМ!$D$10+'СЕТ СН'!$I$5-'СЕТ СН'!$I$21</f>
        <v>4576.3224799499994</v>
      </c>
      <c r="U143" s="37">
        <f>SUMIFS(СВЦЭМ!$D$34:$D$777,СВЦЭМ!$A$34:$A$777,$A143,СВЦЭМ!$B$34:$B$777,U$119)+'СЕТ СН'!$I$11+СВЦЭМ!$D$10+'СЕТ СН'!$I$5-'СЕТ СН'!$I$21</f>
        <v>4534.6180586500004</v>
      </c>
      <c r="V143" s="37">
        <f>SUMIFS(СВЦЭМ!$D$34:$D$777,СВЦЭМ!$A$34:$A$777,$A143,СВЦЭМ!$B$34:$B$777,V$119)+'СЕТ СН'!$I$11+СВЦЭМ!$D$10+'СЕТ СН'!$I$5-'СЕТ СН'!$I$21</f>
        <v>4544.76908241</v>
      </c>
      <c r="W143" s="37">
        <f>SUMIFS(СВЦЭМ!$D$34:$D$777,СВЦЭМ!$A$34:$A$777,$A143,СВЦЭМ!$B$34:$B$777,W$119)+'СЕТ СН'!$I$11+СВЦЭМ!$D$10+'СЕТ СН'!$I$5-'СЕТ СН'!$I$21</f>
        <v>4544.8836975900003</v>
      </c>
      <c r="X143" s="37">
        <f>SUMIFS(СВЦЭМ!$D$34:$D$777,СВЦЭМ!$A$34:$A$777,$A143,СВЦЭМ!$B$34:$B$777,X$119)+'СЕТ СН'!$I$11+СВЦЭМ!$D$10+'СЕТ СН'!$I$5-'СЕТ СН'!$I$21</f>
        <v>4578.4851606100001</v>
      </c>
      <c r="Y143" s="37">
        <f>SUMIFS(СВЦЭМ!$D$34:$D$777,СВЦЭМ!$A$34:$A$777,$A143,СВЦЭМ!$B$34:$B$777,Y$119)+'СЕТ СН'!$I$11+СВЦЭМ!$D$10+'СЕТ СН'!$I$5-'СЕТ СН'!$I$21</f>
        <v>4617.83483815</v>
      </c>
    </row>
    <row r="144" spans="1:25" ht="15.75" x14ac:dyDescent="0.2">
      <c r="A144" s="36">
        <f t="shared" si="3"/>
        <v>43156</v>
      </c>
      <c r="B144" s="37">
        <f>SUMIFS(СВЦЭМ!$D$34:$D$777,СВЦЭМ!$A$34:$A$777,$A144,СВЦЭМ!$B$34:$B$777,B$119)+'СЕТ СН'!$I$11+СВЦЭМ!$D$10+'СЕТ СН'!$I$5-'СЕТ СН'!$I$21</f>
        <v>4630.1946354700003</v>
      </c>
      <c r="C144" s="37">
        <f>SUMIFS(СВЦЭМ!$D$34:$D$777,СВЦЭМ!$A$34:$A$777,$A144,СВЦЭМ!$B$34:$B$777,C$119)+'СЕТ СН'!$I$11+СВЦЭМ!$D$10+'СЕТ СН'!$I$5-'СЕТ СН'!$I$21</f>
        <v>4653.6926276799995</v>
      </c>
      <c r="D144" s="37">
        <f>SUMIFS(СВЦЭМ!$D$34:$D$777,СВЦЭМ!$A$34:$A$777,$A144,СВЦЭМ!$B$34:$B$777,D$119)+'СЕТ СН'!$I$11+СВЦЭМ!$D$10+'СЕТ СН'!$I$5-'СЕТ СН'!$I$21</f>
        <v>4708.4476258300001</v>
      </c>
      <c r="E144" s="37">
        <f>SUMIFS(СВЦЭМ!$D$34:$D$777,СВЦЭМ!$A$34:$A$777,$A144,СВЦЭМ!$B$34:$B$777,E$119)+'СЕТ СН'!$I$11+СВЦЭМ!$D$10+'СЕТ СН'!$I$5-'СЕТ СН'!$I$21</f>
        <v>4719.4823332599999</v>
      </c>
      <c r="F144" s="37">
        <f>SUMIFS(СВЦЭМ!$D$34:$D$777,СВЦЭМ!$A$34:$A$777,$A144,СВЦЭМ!$B$34:$B$777,F$119)+'СЕТ СН'!$I$11+СВЦЭМ!$D$10+'СЕТ СН'!$I$5-'СЕТ СН'!$I$21</f>
        <v>4722.9228764500003</v>
      </c>
      <c r="G144" s="37">
        <f>SUMIFS(СВЦЭМ!$D$34:$D$777,СВЦЭМ!$A$34:$A$777,$A144,СВЦЭМ!$B$34:$B$777,G$119)+'СЕТ СН'!$I$11+СВЦЭМ!$D$10+'СЕТ СН'!$I$5-'СЕТ СН'!$I$21</f>
        <v>4713.8125150099995</v>
      </c>
      <c r="H144" s="37">
        <f>SUMIFS(СВЦЭМ!$D$34:$D$777,СВЦЭМ!$A$34:$A$777,$A144,СВЦЭМ!$B$34:$B$777,H$119)+'СЕТ СН'!$I$11+СВЦЭМ!$D$10+'СЕТ СН'!$I$5-'СЕТ СН'!$I$21</f>
        <v>4695.0348569999996</v>
      </c>
      <c r="I144" s="37">
        <f>SUMIFS(СВЦЭМ!$D$34:$D$777,СВЦЭМ!$A$34:$A$777,$A144,СВЦЭМ!$B$34:$B$777,I$119)+'СЕТ СН'!$I$11+СВЦЭМ!$D$10+'СЕТ СН'!$I$5-'СЕТ СН'!$I$21</f>
        <v>4643.3070455899997</v>
      </c>
      <c r="J144" s="37">
        <f>SUMIFS(СВЦЭМ!$D$34:$D$777,СВЦЭМ!$A$34:$A$777,$A144,СВЦЭМ!$B$34:$B$777,J$119)+'СЕТ СН'!$I$11+СВЦЭМ!$D$10+'СЕТ СН'!$I$5-'СЕТ СН'!$I$21</f>
        <v>4622.9921010199996</v>
      </c>
      <c r="K144" s="37">
        <f>SUMIFS(СВЦЭМ!$D$34:$D$777,СВЦЭМ!$A$34:$A$777,$A144,СВЦЭМ!$B$34:$B$777,K$119)+'СЕТ СН'!$I$11+СВЦЭМ!$D$10+'СЕТ СН'!$I$5-'СЕТ СН'!$I$21</f>
        <v>4574.1697020399997</v>
      </c>
      <c r="L144" s="37">
        <f>SUMIFS(СВЦЭМ!$D$34:$D$777,СВЦЭМ!$A$34:$A$777,$A144,СВЦЭМ!$B$34:$B$777,L$119)+'СЕТ СН'!$I$11+СВЦЭМ!$D$10+'СЕТ СН'!$I$5-'СЕТ СН'!$I$21</f>
        <v>4541.5787038999997</v>
      </c>
      <c r="M144" s="37">
        <f>SUMIFS(СВЦЭМ!$D$34:$D$777,СВЦЭМ!$A$34:$A$777,$A144,СВЦЭМ!$B$34:$B$777,M$119)+'СЕТ СН'!$I$11+СВЦЭМ!$D$10+'СЕТ СН'!$I$5-'СЕТ СН'!$I$21</f>
        <v>4546.0476491500003</v>
      </c>
      <c r="N144" s="37">
        <f>SUMIFS(СВЦЭМ!$D$34:$D$777,СВЦЭМ!$A$34:$A$777,$A144,СВЦЭМ!$B$34:$B$777,N$119)+'СЕТ СН'!$I$11+СВЦЭМ!$D$10+'СЕТ СН'!$I$5-'СЕТ СН'!$I$21</f>
        <v>4554.9990376100004</v>
      </c>
      <c r="O144" s="37">
        <f>SUMIFS(СВЦЭМ!$D$34:$D$777,СВЦЭМ!$A$34:$A$777,$A144,СВЦЭМ!$B$34:$B$777,O$119)+'СЕТ СН'!$I$11+СВЦЭМ!$D$10+'СЕТ СН'!$I$5-'СЕТ СН'!$I$21</f>
        <v>4564.1193560499996</v>
      </c>
      <c r="P144" s="37">
        <f>SUMIFS(СВЦЭМ!$D$34:$D$777,СВЦЭМ!$A$34:$A$777,$A144,СВЦЭМ!$B$34:$B$777,P$119)+'СЕТ СН'!$I$11+СВЦЭМ!$D$10+'СЕТ СН'!$I$5-'СЕТ СН'!$I$21</f>
        <v>4579.93381778</v>
      </c>
      <c r="Q144" s="37">
        <f>SUMIFS(СВЦЭМ!$D$34:$D$777,СВЦЭМ!$A$34:$A$777,$A144,СВЦЭМ!$B$34:$B$777,Q$119)+'СЕТ СН'!$I$11+СВЦЭМ!$D$10+'СЕТ СН'!$I$5-'СЕТ СН'!$I$21</f>
        <v>4588.3364716400001</v>
      </c>
      <c r="R144" s="37">
        <f>SUMIFS(СВЦЭМ!$D$34:$D$777,СВЦЭМ!$A$34:$A$777,$A144,СВЦЭМ!$B$34:$B$777,R$119)+'СЕТ СН'!$I$11+СВЦЭМ!$D$10+'СЕТ СН'!$I$5-'СЕТ СН'!$I$21</f>
        <v>4594.3781713799999</v>
      </c>
      <c r="S144" s="37">
        <f>SUMIFS(СВЦЭМ!$D$34:$D$777,СВЦЭМ!$A$34:$A$777,$A144,СВЦЭМ!$B$34:$B$777,S$119)+'СЕТ СН'!$I$11+СВЦЭМ!$D$10+'СЕТ СН'!$I$5-'СЕТ СН'!$I$21</f>
        <v>4580.9136700600002</v>
      </c>
      <c r="T144" s="37">
        <f>SUMIFS(СВЦЭМ!$D$34:$D$777,СВЦЭМ!$A$34:$A$777,$A144,СВЦЭМ!$B$34:$B$777,T$119)+'СЕТ СН'!$I$11+СВЦЭМ!$D$10+'СЕТ СН'!$I$5-'СЕТ СН'!$I$21</f>
        <v>4545.4249212099994</v>
      </c>
      <c r="U144" s="37">
        <f>SUMIFS(СВЦЭМ!$D$34:$D$777,СВЦЭМ!$A$34:$A$777,$A144,СВЦЭМ!$B$34:$B$777,U$119)+'СЕТ СН'!$I$11+СВЦЭМ!$D$10+'СЕТ СН'!$I$5-'СЕТ СН'!$I$21</f>
        <v>4507.7285305100004</v>
      </c>
      <c r="V144" s="37">
        <f>SUMIFS(СВЦЭМ!$D$34:$D$777,СВЦЭМ!$A$34:$A$777,$A144,СВЦЭМ!$B$34:$B$777,V$119)+'СЕТ СН'!$I$11+СВЦЭМ!$D$10+'СЕТ СН'!$I$5-'СЕТ СН'!$I$21</f>
        <v>4513.5430881000002</v>
      </c>
      <c r="W144" s="37">
        <f>SUMIFS(СВЦЭМ!$D$34:$D$777,СВЦЭМ!$A$34:$A$777,$A144,СВЦЭМ!$B$34:$B$777,W$119)+'СЕТ СН'!$I$11+СВЦЭМ!$D$10+'СЕТ СН'!$I$5-'СЕТ СН'!$I$21</f>
        <v>4522.9365368400004</v>
      </c>
      <c r="X144" s="37">
        <f>SUMIFS(СВЦЭМ!$D$34:$D$777,СВЦЭМ!$A$34:$A$777,$A144,СВЦЭМ!$B$34:$B$777,X$119)+'СЕТ СН'!$I$11+СВЦЭМ!$D$10+'СЕТ СН'!$I$5-'СЕТ СН'!$I$21</f>
        <v>4553.8234202599997</v>
      </c>
      <c r="Y144" s="37">
        <f>SUMIFS(СВЦЭМ!$D$34:$D$777,СВЦЭМ!$A$34:$A$777,$A144,СВЦЭМ!$B$34:$B$777,Y$119)+'СЕТ СН'!$I$11+СВЦЭМ!$D$10+'СЕТ СН'!$I$5-'СЕТ СН'!$I$21</f>
        <v>4592.1509923499998</v>
      </c>
    </row>
    <row r="145" spans="1:27" ht="15.75" x14ac:dyDescent="0.2">
      <c r="A145" s="36">
        <f t="shared" si="3"/>
        <v>43157</v>
      </c>
      <c r="B145" s="37">
        <f>SUMIFS(СВЦЭМ!$D$34:$D$777,СВЦЭМ!$A$34:$A$777,$A145,СВЦЭМ!$B$34:$B$777,B$119)+'СЕТ СН'!$I$11+СВЦЭМ!$D$10+'СЕТ СН'!$I$5-'СЕТ СН'!$I$21</f>
        <v>4613.5148190299997</v>
      </c>
      <c r="C145" s="37">
        <f>SUMIFS(СВЦЭМ!$D$34:$D$777,СВЦЭМ!$A$34:$A$777,$A145,СВЦЭМ!$B$34:$B$777,C$119)+'СЕТ СН'!$I$11+СВЦЭМ!$D$10+'СЕТ СН'!$I$5-'СЕТ СН'!$I$21</f>
        <v>4636.5454657999999</v>
      </c>
      <c r="D145" s="37">
        <f>SUMIFS(СВЦЭМ!$D$34:$D$777,СВЦЭМ!$A$34:$A$777,$A145,СВЦЭМ!$B$34:$B$777,D$119)+'СЕТ СН'!$I$11+СВЦЭМ!$D$10+'СЕТ СН'!$I$5-'СЕТ СН'!$I$21</f>
        <v>4690.8025915299995</v>
      </c>
      <c r="E145" s="37">
        <f>SUMIFS(СВЦЭМ!$D$34:$D$777,СВЦЭМ!$A$34:$A$777,$A145,СВЦЭМ!$B$34:$B$777,E$119)+'СЕТ СН'!$I$11+СВЦЭМ!$D$10+'СЕТ СН'!$I$5-'СЕТ СН'!$I$21</f>
        <v>4696.79895906</v>
      </c>
      <c r="F145" s="37">
        <f>SUMIFS(СВЦЭМ!$D$34:$D$777,СВЦЭМ!$A$34:$A$777,$A145,СВЦЭМ!$B$34:$B$777,F$119)+'СЕТ СН'!$I$11+СВЦЭМ!$D$10+'СЕТ СН'!$I$5-'СЕТ СН'!$I$21</f>
        <v>4693.3363432999995</v>
      </c>
      <c r="G145" s="37">
        <f>SUMIFS(СВЦЭМ!$D$34:$D$777,СВЦЭМ!$A$34:$A$777,$A145,СВЦЭМ!$B$34:$B$777,G$119)+'СЕТ СН'!$I$11+СВЦЭМ!$D$10+'СЕТ СН'!$I$5-'СЕТ СН'!$I$21</f>
        <v>4683.0084110400003</v>
      </c>
      <c r="H145" s="37">
        <f>SUMIFS(СВЦЭМ!$D$34:$D$777,СВЦЭМ!$A$34:$A$777,$A145,СВЦЭМ!$B$34:$B$777,H$119)+'СЕТ СН'!$I$11+СВЦЭМ!$D$10+'СЕТ СН'!$I$5-'СЕТ СН'!$I$21</f>
        <v>4662.4549184899997</v>
      </c>
      <c r="I145" s="37">
        <f>SUMIFS(СВЦЭМ!$D$34:$D$777,СВЦЭМ!$A$34:$A$777,$A145,СВЦЭМ!$B$34:$B$777,I$119)+'СЕТ СН'!$I$11+СВЦЭМ!$D$10+'СЕТ СН'!$I$5-'СЕТ СН'!$I$21</f>
        <v>4605.0605877600001</v>
      </c>
      <c r="J145" s="37">
        <f>SUMIFS(СВЦЭМ!$D$34:$D$777,СВЦЭМ!$A$34:$A$777,$A145,СВЦЭМ!$B$34:$B$777,J$119)+'СЕТ СН'!$I$11+СВЦЭМ!$D$10+'СЕТ СН'!$I$5-'СЕТ СН'!$I$21</f>
        <v>4611.2465202100002</v>
      </c>
      <c r="K145" s="37">
        <f>SUMIFS(СВЦЭМ!$D$34:$D$777,СВЦЭМ!$A$34:$A$777,$A145,СВЦЭМ!$B$34:$B$777,K$119)+'СЕТ СН'!$I$11+СВЦЭМ!$D$10+'СЕТ СН'!$I$5-'СЕТ СН'!$I$21</f>
        <v>4597.2250447199995</v>
      </c>
      <c r="L145" s="37">
        <f>SUMIFS(СВЦЭМ!$D$34:$D$777,СВЦЭМ!$A$34:$A$777,$A145,СВЦЭМ!$B$34:$B$777,L$119)+'СЕТ СН'!$I$11+СВЦЭМ!$D$10+'СЕТ СН'!$I$5-'СЕТ СН'!$I$21</f>
        <v>4588.2096517999998</v>
      </c>
      <c r="M145" s="37">
        <f>SUMIFS(СВЦЭМ!$D$34:$D$777,СВЦЭМ!$A$34:$A$777,$A145,СВЦЭМ!$B$34:$B$777,M$119)+'СЕТ СН'!$I$11+СВЦЭМ!$D$10+'СЕТ СН'!$I$5-'СЕТ СН'!$I$21</f>
        <v>4598.4885638699998</v>
      </c>
      <c r="N145" s="37">
        <f>SUMIFS(СВЦЭМ!$D$34:$D$777,СВЦЭМ!$A$34:$A$777,$A145,СВЦЭМ!$B$34:$B$777,N$119)+'СЕТ СН'!$I$11+СВЦЭМ!$D$10+'СЕТ СН'!$I$5-'СЕТ СН'!$I$21</f>
        <v>4613.3707148699996</v>
      </c>
      <c r="O145" s="37">
        <f>SUMIFS(СВЦЭМ!$D$34:$D$777,СВЦЭМ!$A$34:$A$777,$A145,СВЦЭМ!$B$34:$B$777,O$119)+'СЕТ СН'!$I$11+СВЦЭМ!$D$10+'СЕТ СН'!$I$5-'СЕТ СН'!$I$21</f>
        <v>4625.9067026900002</v>
      </c>
      <c r="P145" s="37">
        <f>SUMIFS(СВЦЭМ!$D$34:$D$777,СВЦЭМ!$A$34:$A$777,$A145,СВЦЭМ!$B$34:$B$777,P$119)+'СЕТ СН'!$I$11+СВЦЭМ!$D$10+'СЕТ СН'!$I$5-'СЕТ СН'!$I$21</f>
        <v>4645.6873253100002</v>
      </c>
      <c r="Q145" s="37">
        <f>SUMIFS(СВЦЭМ!$D$34:$D$777,СВЦЭМ!$A$34:$A$777,$A145,СВЦЭМ!$B$34:$B$777,Q$119)+'СЕТ СН'!$I$11+СВЦЭМ!$D$10+'СЕТ СН'!$I$5-'СЕТ СН'!$I$21</f>
        <v>4659.0817351400001</v>
      </c>
      <c r="R145" s="37">
        <f>SUMIFS(СВЦЭМ!$D$34:$D$777,СВЦЭМ!$A$34:$A$777,$A145,СВЦЭМ!$B$34:$B$777,R$119)+'СЕТ СН'!$I$11+СВЦЭМ!$D$10+'СЕТ СН'!$I$5-'СЕТ СН'!$I$21</f>
        <v>4661.5691582700001</v>
      </c>
      <c r="S145" s="37">
        <f>SUMIFS(СВЦЭМ!$D$34:$D$777,СВЦЭМ!$A$34:$A$777,$A145,СВЦЭМ!$B$34:$B$777,S$119)+'СЕТ СН'!$I$11+СВЦЭМ!$D$10+'СЕТ СН'!$I$5-'СЕТ СН'!$I$21</f>
        <v>4656.0429124299999</v>
      </c>
      <c r="T145" s="37">
        <f>SUMIFS(СВЦЭМ!$D$34:$D$777,СВЦЭМ!$A$34:$A$777,$A145,СВЦЭМ!$B$34:$B$777,T$119)+'СЕТ СН'!$I$11+СВЦЭМ!$D$10+'СЕТ СН'!$I$5-'СЕТ СН'!$I$21</f>
        <v>4622.5572515699996</v>
      </c>
      <c r="U145" s="37">
        <f>SUMIFS(СВЦЭМ!$D$34:$D$777,СВЦЭМ!$A$34:$A$777,$A145,СВЦЭМ!$B$34:$B$777,U$119)+'СЕТ СН'!$I$11+СВЦЭМ!$D$10+'СЕТ СН'!$I$5-'СЕТ СН'!$I$21</f>
        <v>4584.3333063800001</v>
      </c>
      <c r="V145" s="37">
        <f>SUMIFS(СВЦЭМ!$D$34:$D$777,СВЦЭМ!$A$34:$A$777,$A145,СВЦЭМ!$B$34:$B$777,V$119)+'СЕТ СН'!$I$11+СВЦЭМ!$D$10+'СЕТ СН'!$I$5-'СЕТ СН'!$I$21</f>
        <v>4588.6240942599998</v>
      </c>
      <c r="W145" s="37">
        <f>SUMIFS(СВЦЭМ!$D$34:$D$777,СВЦЭМ!$A$34:$A$777,$A145,СВЦЭМ!$B$34:$B$777,W$119)+'СЕТ СН'!$I$11+СВЦЭМ!$D$10+'СЕТ СН'!$I$5-'СЕТ СН'!$I$21</f>
        <v>4598.6320827099998</v>
      </c>
      <c r="X145" s="37">
        <f>SUMIFS(СВЦЭМ!$D$34:$D$777,СВЦЭМ!$A$34:$A$777,$A145,СВЦЭМ!$B$34:$B$777,X$119)+'СЕТ СН'!$I$11+СВЦЭМ!$D$10+'СЕТ СН'!$I$5-'СЕТ СН'!$I$21</f>
        <v>4628.5563586199996</v>
      </c>
      <c r="Y145" s="37">
        <f>SUMIFS(СВЦЭМ!$D$34:$D$777,СВЦЭМ!$A$34:$A$777,$A145,СВЦЭМ!$B$34:$B$777,Y$119)+'СЕТ СН'!$I$11+СВЦЭМ!$D$10+'СЕТ СН'!$I$5-'СЕТ СН'!$I$21</f>
        <v>4659.9873393799999</v>
      </c>
    </row>
    <row r="146" spans="1:27" ht="15.75" x14ac:dyDescent="0.2">
      <c r="A146" s="36">
        <f t="shared" si="3"/>
        <v>43158</v>
      </c>
      <c r="B146" s="37">
        <f>SUMIFS(СВЦЭМ!$D$34:$D$777,СВЦЭМ!$A$34:$A$777,$A146,СВЦЭМ!$B$34:$B$777,B$119)+'СЕТ СН'!$I$11+СВЦЭМ!$D$10+'СЕТ СН'!$I$5-'СЕТ СН'!$I$21</f>
        <v>4616.1638065400002</v>
      </c>
      <c r="C146" s="37">
        <f>SUMIFS(СВЦЭМ!$D$34:$D$777,СВЦЭМ!$A$34:$A$777,$A146,СВЦЭМ!$B$34:$B$777,C$119)+'СЕТ СН'!$I$11+СВЦЭМ!$D$10+'СЕТ СН'!$I$5-'СЕТ СН'!$I$21</f>
        <v>4640.0675797800004</v>
      </c>
      <c r="D146" s="37">
        <f>SUMIFS(СВЦЭМ!$D$34:$D$777,СВЦЭМ!$A$34:$A$777,$A146,СВЦЭМ!$B$34:$B$777,D$119)+'СЕТ СН'!$I$11+СВЦЭМ!$D$10+'СЕТ СН'!$I$5-'СЕТ СН'!$I$21</f>
        <v>4695.5760578199997</v>
      </c>
      <c r="E146" s="37">
        <f>SUMIFS(СВЦЭМ!$D$34:$D$777,СВЦЭМ!$A$34:$A$777,$A146,СВЦЭМ!$B$34:$B$777,E$119)+'СЕТ СН'!$I$11+СВЦЭМ!$D$10+'СЕТ СН'!$I$5-'СЕТ СН'!$I$21</f>
        <v>4714.8275545400002</v>
      </c>
      <c r="F146" s="37">
        <f>SUMIFS(СВЦЭМ!$D$34:$D$777,СВЦЭМ!$A$34:$A$777,$A146,СВЦЭМ!$B$34:$B$777,F$119)+'СЕТ СН'!$I$11+СВЦЭМ!$D$10+'СЕТ СН'!$I$5-'СЕТ СН'!$I$21</f>
        <v>4712.0607075299995</v>
      </c>
      <c r="G146" s="37">
        <f>SUMIFS(СВЦЭМ!$D$34:$D$777,СВЦЭМ!$A$34:$A$777,$A146,СВЦЭМ!$B$34:$B$777,G$119)+'СЕТ СН'!$I$11+СВЦЭМ!$D$10+'СЕТ СН'!$I$5-'СЕТ СН'!$I$21</f>
        <v>4693.6252709</v>
      </c>
      <c r="H146" s="37">
        <f>SUMIFS(СВЦЭМ!$D$34:$D$777,СВЦЭМ!$A$34:$A$777,$A146,СВЦЭМ!$B$34:$B$777,H$119)+'СЕТ СН'!$I$11+СВЦЭМ!$D$10+'СЕТ СН'!$I$5-'СЕТ СН'!$I$21</f>
        <v>4675.0257960399995</v>
      </c>
      <c r="I146" s="37">
        <f>SUMIFS(СВЦЭМ!$D$34:$D$777,СВЦЭМ!$A$34:$A$777,$A146,СВЦЭМ!$B$34:$B$777,I$119)+'СЕТ СН'!$I$11+СВЦЭМ!$D$10+'СЕТ СН'!$I$5-'СЕТ СН'!$I$21</f>
        <v>4603.8319396199995</v>
      </c>
      <c r="J146" s="37">
        <f>SUMIFS(СВЦЭМ!$D$34:$D$777,СВЦЭМ!$A$34:$A$777,$A146,СВЦЭМ!$B$34:$B$777,J$119)+'СЕТ СН'!$I$11+СВЦЭМ!$D$10+'СЕТ СН'!$I$5-'СЕТ СН'!$I$21</f>
        <v>4611.9959993599996</v>
      </c>
      <c r="K146" s="37">
        <f>SUMIFS(СВЦЭМ!$D$34:$D$777,СВЦЭМ!$A$34:$A$777,$A146,СВЦЭМ!$B$34:$B$777,K$119)+'СЕТ СН'!$I$11+СВЦЭМ!$D$10+'СЕТ СН'!$I$5-'СЕТ СН'!$I$21</f>
        <v>4594.9978172499996</v>
      </c>
      <c r="L146" s="37">
        <f>SUMIFS(СВЦЭМ!$D$34:$D$777,СВЦЭМ!$A$34:$A$777,$A146,СВЦЭМ!$B$34:$B$777,L$119)+'СЕТ СН'!$I$11+СВЦЭМ!$D$10+'СЕТ СН'!$I$5-'СЕТ СН'!$I$21</f>
        <v>4589.6426868099998</v>
      </c>
      <c r="M146" s="37">
        <f>SUMIFS(СВЦЭМ!$D$34:$D$777,СВЦЭМ!$A$34:$A$777,$A146,СВЦЭМ!$B$34:$B$777,M$119)+'СЕТ СН'!$I$11+СВЦЭМ!$D$10+'СЕТ СН'!$I$5-'СЕТ СН'!$I$21</f>
        <v>4598.7811445799998</v>
      </c>
      <c r="N146" s="37">
        <f>SUMIFS(СВЦЭМ!$D$34:$D$777,СВЦЭМ!$A$34:$A$777,$A146,СВЦЭМ!$B$34:$B$777,N$119)+'СЕТ СН'!$I$11+СВЦЭМ!$D$10+'СЕТ СН'!$I$5-'СЕТ СН'!$I$21</f>
        <v>4618.3089103100001</v>
      </c>
      <c r="O146" s="37">
        <f>SUMIFS(СВЦЭМ!$D$34:$D$777,СВЦЭМ!$A$34:$A$777,$A146,СВЦЭМ!$B$34:$B$777,O$119)+'СЕТ СН'!$I$11+СВЦЭМ!$D$10+'СЕТ СН'!$I$5-'СЕТ СН'!$I$21</f>
        <v>4628.4329813300001</v>
      </c>
      <c r="P146" s="37">
        <f>SUMIFS(СВЦЭМ!$D$34:$D$777,СВЦЭМ!$A$34:$A$777,$A146,СВЦЭМ!$B$34:$B$777,P$119)+'СЕТ СН'!$I$11+СВЦЭМ!$D$10+'СЕТ СН'!$I$5-'СЕТ СН'!$I$21</f>
        <v>4641.50674428</v>
      </c>
      <c r="Q146" s="37">
        <f>SUMIFS(СВЦЭМ!$D$34:$D$777,СВЦЭМ!$A$34:$A$777,$A146,СВЦЭМ!$B$34:$B$777,Q$119)+'СЕТ СН'!$I$11+СВЦЭМ!$D$10+'СЕТ СН'!$I$5-'СЕТ СН'!$I$21</f>
        <v>4647.6378214799997</v>
      </c>
      <c r="R146" s="37">
        <f>SUMIFS(СВЦЭМ!$D$34:$D$777,СВЦЭМ!$A$34:$A$777,$A146,СВЦЭМ!$B$34:$B$777,R$119)+'СЕТ СН'!$I$11+СВЦЭМ!$D$10+'СЕТ СН'!$I$5-'СЕТ СН'!$I$21</f>
        <v>4649.3027644799995</v>
      </c>
      <c r="S146" s="37">
        <f>SUMIFS(СВЦЭМ!$D$34:$D$777,СВЦЭМ!$A$34:$A$777,$A146,СВЦЭМ!$B$34:$B$777,S$119)+'СЕТ СН'!$I$11+СВЦЭМ!$D$10+'СЕТ СН'!$I$5-'СЕТ СН'!$I$21</f>
        <v>4648.6677478000001</v>
      </c>
      <c r="T146" s="37">
        <f>SUMIFS(СВЦЭМ!$D$34:$D$777,СВЦЭМ!$A$34:$A$777,$A146,СВЦЭМ!$B$34:$B$777,T$119)+'СЕТ СН'!$I$11+СВЦЭМ!$D$10+'СЕТ СН'!$I$5-'СЕТ СН'!$I$21</f>
        <v>4611.1059897799996</v>
      </c>
      <c r="U146" s="37">
        <f>SUMIFS(СВЦЭМ!$D$34:$D$777,СВЦЭМ!$A$34:$A$777,$A146,СВЦЭМ!$B$34:$B$777,U$119)+'СЕТ СН'!$I$11+СВЦЭМ!$D$10+'СЕТ СН'!$I$5-'СЕТ СН'!$I$21</f>
        <v>4581.0034117699997</v>
      </c>
      <c r="V146" s="37">
        <f>SUMIFS(СВЦЭМ!$D$34:$D$777,СВЦЭМ!$A$34:$A$777,$A146,СВЦЭМ!$B$34:$B$777,V$119)+'СЕТ СН'!$I$11+СВЦЭМ!$D$10+'СЕТ СН'!$I$5-'СЕТ СН'!$I$21</f>
        <v>4583.08545684</v>
      </c>
      <c r="W146" s="37">
        <f>SUMIFS(СВЦЭМ!$D$34:$D$777,СВЦЭМ!$A$34:$A$777,$A146,СВЦЭМ!$B$34:$B$777,W$119)+'СЕТ СН'!$I$11+СВЦЭМ!$D$10+'СЕТ СН'!$I$5-'СЕТ СН'!$I$21</f>
        <v>4583.6432938600001</v>
      </c>
      <c r="X146" s="37">
        <f>SUMIFS(СВЦЭМ!$D$34:$D$777,СВЦЭМ!$A$34:$A$777,$A146,СВЦЭМ!$B$34:$B$777,X$119)+'СЕТ СН'!$I$11+СВЦЭМ!$D$10+'СЕТ СН'!$I$5-'СЕТ СН'!$I$21</f>
        <v>4608.8420307200004</v>
      </c>
      <c r="Y146" s="37">
        <f>SUMIFS(СВЦЭМ!$D$34:$D$777,СВЦЭМ!$A$34:$A$777,$A146,СВЦЭМ!$B$34:$B$777,Y$119)+'СЕТ СН'!$I$11+СВЦЭМ!$D$10+'СЕТ СН'!$I$5-'СЕТ СН'!$I$21</f>
        <v>4643.3767518699997</v>
      </c>
    </row>
    <row r="147" spans="1:27" ht="15.75" x14ac:dyDescent="0.2">
      <c r="A147" s="36">
        <f t="shared" si="3"/>
        <v>43159</v>
      </c>
      <c r="B147" s="37">
        <f>SUMIFS(СВЦЭМ!$D$34:$D$777,СВЦЭМ!$A$34:$A$777,$A147,СВЦЭМ!$B$34:$B$777,B$119)+'СЕТ СН'!$I$11+СВЦЭМ!$D$10+'СЕТ СН'!$I$5-'СЕТ СН'!$I$21</f>
        <v>4631.2921740599995</v>
      </c>
      <c r="C147" s="37">
        <f>SUMIFS(СВЦЭМ!$D$34:$D$777,СВЦЭМ!$A$34:$A$777,$A147,СВЦЭМ!$B$34:$B$777,C$119)+'СЕТ СН'!$I$11+СВЦЭМ!$D$10+'СЕТ СН'!$I$5-'СЕТ СН'!$I$21</f>
        <v>4662.99648222</v>
      </c>
      <c r="D147" s="37">
        <f>SUMIFS(СВЦЭМ!$D$34:$D$777,СВЦЭМ!$A$34:$A$777,$A147,СВЦЭМ!$B$34:$B$777,D$119)+'СЕТ СН'!$I$11+СВЦЭМ!$D$10+'СЕТ СН'!$I$5-'СЕТ СН'!$I$21</f>
        <v>4715.3473903100003</v>
      </c>
      <c r="E147" s="37">
        <f>SUMIFS(СВЦЭМ!$D$34:$D$777,СВЦЭМ!$A$34:$A$777,$A147,СВЦЭМ!$B$34:$B$777,E$119)+'СЕТ СН'!$I$11+СВЦЭМ!$D$10+'СЕТ СН'!$I$5-'СЕТ СН'!$I$21</f>
        <v>4726.9992077300003</v>
      </c>
      <c r="F147" s="37">
        <f>SUMIFS(СВЦЭМ!$D$34:$D$777,СВЦЭМ!$A$34:$A$777,$A147,СВЦЭМ!$B$34:$B$777,F$119)+'СЕТ СН'!$I$11+СВЦЭМ!$D$10+'СЕТ СН'!$I$5-'СЕТ СН'!$I$21</f>
        <v>4721.3414296800001</v>
      </c>
      <c r="G147" s="37">
        <f>SUMIFS(СВЦЭМ!$D$34:$D$777,СВЦЭМ!$A$34:$A$777,$A147,СВЦЭМ!$B$34:$B$777,G$119)+'СЕТ СН'!$I$11+СВЦЭМ!$D$10+'СЕТ СН'!$I$5-'СЕТ СН'!$I$21</f>
        <v>4694.55568038</v>
      </c>
      <c r="H147" s="37">
        <f>SUMIFS(СВЦЭМ!$D$34:$D$777,СВЦЭМ!$A$34:$A$777,$A147,СВЦЭМ!$B$34:$B$777,H$119)+'СЕТ СН'!$I$11+СВЦЭМ!$D$10+'СЕТ СН'!$I$5-'СЕТ СН'!$I$21</f>
        <v>4644.3318268599996</v>
      </c>
      <c r="I147" s="37">
        <f>SUMIFS(СВЦЭМ!$D$34:$D$777,СВЦЭМ!$A$34:$A$777,$A147,СВЦЭМ!$B$34:$B$777,I$119)+'СЕТ СН'!$I$11+СВЦЭМ!$D$10+'СЕТ СН'!$I$5-'СЕТ СН'!$I$21</f>
        <v>4587.32442171</v>
      </c>
      <c r="J147" s="37">
        <f>SUMIFS(СВЦЭМ!$D$34:$D$777,СВЦЭМ!$A$34:$A$777,$A147,СВЦЭМ!$B$34:$B$777,J$119)+'СЕТ СН'!$I$11+СВЦЭМ!$D$10+'СЕТ СН'!$I$5-'СЕТ СН'!$I$21</f>
        <v>4602.1554337799998</v>
      </c>
      <c r="K147" s="37">
        <f>SUMIFS(СВЦЭМ!$D$34:$D$777,СВЦЭМ!$A$34:$A$777,$A147,СВЦЭМ!$B$34:$B$777,K$119)+'СЕТ СН'!$I$11+СВЦЭМ!$D$10+'СЕТ СН'!$I$5-'СЕТ СН'!$I$21</f>
        <v>4575.5563474099999</v>
      </c>
      <c r="L147" s="37">
        <f>SUMIFS(СВЦЭМ!$D$34:$D$777,СВЦЭМ!$A$34:$A$777,$A147,СВЦЭМ!$B$34:$B$777,L$119)+'СЕТ СН'!$I$11+СВЦЭМ!$D$10+'СЕТ СН'!$I$5-'СЕТ СН'!$I$21</f>
        <v>4573.6362925399999</v>
      </c>
      <c r="M147" s="37">
        <f>SUMIFS(СВЦЭМ!$D$34:$D$777,СВЦЭМ!$A$34:$A$777,$A147,СВЦЭМ!$B$34:$B$777,M$119)+'СЕТ СН'!$I$11+СВЦЭМ!$D$10+'СЕТ СН'!$I$5-'СЕТ СН'!$I$21</f>
        <v>4590.5783143799999</v>
      </c>
      <c r="N147" s="37">
        <f>SUMIFS(СВЦЭМ!$D$34:$D$777,СВЦЭМ!$A$34:$A$777,$A147,СВЦЭМ!$B$34:$B$777,N$119)+'СЕТ СН'!$I$11+СВЦЭМ!$D$10+'СЕТ СН'!$I$5-'СЕТ СН'!$I$21</f>
        <v>4591.8989904199998</v>
      </c>
      <c r="O147" s="37">
        <f>SUMIFS(СВЦЭМ!$D$34:$D$777,СВЦЭМ!$A$34:$A$777,$A147,СВЦЭМ!$B$34:$B$777,O$119)+'СЕТ СН'!$I$11+СВЦЭМ!$D$10+'СЕТ СН'!$I$5-'СЕТ СН'!$I$21</f>
        <v>4589.0152355999999</v>
      </c>
      <c r="P147" s="37">
        <f>SUMIFS(СВЦЭМ!$D$34:$D$777,СВЦЭМ!$A$34:$A$777,$A147,СВЦЭМ!$B$34:$B$777,P$119)+'СЕТ СН'!$I$11+СВЦЭМ!$D$10+'СЕТ СН'!$I$5-'СЕТ СН'!$I$21</f>
        <v>4621.7961424799996</v>
      </c>
      <c r="Q147" s="37">
        <f>SUMIFS(СВЦЭМ!$D$34:$D$777,СВЦЭМ!$A$34:$A$777,$A147,СВЦЭМ!$B$34:$B$777,Q$119)+'СЕТ СН'!$I$11+СВЦЭМ!$D$10+'СЕТ СН'!$I$5-'СЕТ СН'!$I$21</f>
        <v>4623.3895086100001</v>
      </c>
      <c r="R147" s="37">
        <f>SUMIFS(СВЦЭМ!$D$34:$D$777,СВЦЭМ!$A$34:$A$777,$A147,СВЦЭМ!$B$34:$B$777,R$119)+'СЕТ СН'!$I$11+СВЦЭМ!$D$10+'СЕТ СН'!$I$5-'СЕТ СН'!$I$21</f>
        <v>4624.5809512999995</v>
      </c>
      <c r="S147" s="37">
        <f>SUMIFS(СВЦЭМ!$D$34:$D$777,СВЦЭМ!$A$34:$A$777,$A147,СВЦЭМ!$B$34:$B$777,S$119)+'СЕТ СН'!$I$11+СВЦЭМ!$D$10+'СЕТ СН'!$I$5-'СЕТ СН'!$I$21</f>
        <v>4612.4539730200004</v>
      </c>
      <c r="T147" s="37">
        <f>SUMIFS(СВЦЭМ!$D$34:$D$777,СВЦЭМ!$A$34:$A$777,$A147,СВЦЭМ!$B$34:$B$777,T$119)+'СЕТ СН'!$I$11+СВЦЭМ!$D$10+'СЕТ СН'!$I$5-'СЕТ СН'!$I$21</f>
        <v>4600.1632489699996</v>
      </c>
      <c r="U147" s="37">
        <f>SUMIFS(СВЦЭМ!$D$34:$D$777,СВЦЭМ!$A$34:$A$777,$A147,СВЦЭМ!$B$34:$B$777,U$119)+'СЕТ СН'!$I$11+СВЦЭМ!$D$10+'СЕТ СН'!$I$5-'СЕТ СН'!$I$21</f>
        <v>4571.1271444900003</v>
      </c>
      <c r="V147" s="37">
        <f>SUMIFS(СВЦЭМ!$D$34:$D$777,СВЦЭМ!$A$34:$A$777,$A147,СВЦЭМ!$B$34:$B$777,V$119)+'СЕТ СН'!$I$11+СВЦЭМ!$D$10+'СЕТ СН'!$I$5-'СЕТ СН'!$I$21</f>
        <v>4573.97856675</v>
      </c>
      <c r="W147" s="37">
        <f>SUMIFS(СВЦЭМ!$D$34:$D$777,СВЦЭМ!$A$34:$A$777,$A147,СВЦЭМ!$B$34:$B$777,W$119)+'СЕТ СН'!$I$11+СВЦЭМ!$D$10+'СЕТ СН'!$I$5-'СЕТ СН'!$I$21</f>
        <v>4586.6909362899996</v>
      </c>
      <c r="X147" s="37">
        <f>SUMIFS(СВЦЭМ!$D$34:$D$777,СВЦЭМ!$A$34:$A$777,$A147,СВЦЭМ!$B$34:$B$777,X$119)+'СЕТ СН'!$I$11+СВЦЭМ!$D$10+'СЕТ СН'!$I$5-'СЕТ СН'!$I$21</f>
        <v>4609.9734998699996</v>
      </c>
      <c r="Y147" s="37">
        <f>SUMIFS(СВЦЭМ!$D$34:$D$777,СВЦЭМ!$A$34:$A$777,$A147,СВЦЭМ!$B$34:$B$777,Y$119)+'СЕТ СН'!$I$11+СВЦЭМ!$D$10+'СЕТ СН'!$I$5-'СЕТ СН'!$I$21</f>
        <v>4618.1454403600001</v>
      </c>
    </row>
    <row r="148" spans="1:27" ht="15.75" hidden="1" x14ac:dyDescent="0.2">
      <c r="A148" s="36">
        <f t="shared" si="3"/>
        <v>43160</v>
      </c>
      <c r="B148" s="37">
        <f>SUMIFS(СВЦЭМ!$D$34:$D$777,СВЦЭМ!$A$34:$A$777,$A148,СВЦЭМ!$B$34:$B$777,B$119)+'СЕТ СН'!$I$11+СВЦЭМ!$D$10+'СЕТ СН'!$I$5-'СЕТ СН'!$I$21</f>
        <v>3629.0116158899996</v>
      </c>
      <c r="C148" s="37">
        <f>SUMIFS(СВЦЭМ!$D$34:$D$777,СВЦЭМ!$A$34:$A$777,$A148,СВЦЭМ!$B$34:$B$777,C$119)+'СЕТ СН'!$I$11+СВЦЭМ!$D$10+'СЕТ СН'!$I$5-'СЕТ СН'!$I$21</f>
        <v>3629.0116158899996</v>
      </c>
      <c r="D148" s="37">
        <f>SUMIFS(СВЦЭМ!$D$34:$D$777,СВЦЭМ!$A$34:$A$777,$A148,СВЦЭМ!$B$34:$B$777,D$119)+'СЕТ СН'!$I$11+СВЦЭМ!$D$10+'СЕТ СН'!$I$5-'СЕТ СН'!$I$21</f>
        <v>3629.0116158899996</v>
      </c>
      <c r="E148" s="37">
        <f>SUMIFS(СВЦЭМ!$D$34:$D$777,СВЦЭМ!$A$34:$A$777,$A148,СВЦЭМ!$B$34:$B$777,E$119)+'СЕТ СН'!$I$11+СВЦЭМ!$D$10+'СЕТ СН'!$I$5-'СЕТ СН'!$I$21</f>
        <v>3629.0116158899996</v>
      </c>
      <c r="F148" s="37">
        <f>SUMIFS(СВЦЭМ!$D$34:$D$777,СВЦЭМ!$A$34:$A$777,$A148,СВЦЭМ!$B$34:$B$777,F$119)+'СЕТ СН'!$I$11+СВЦЭМ!$D$10+'СЕТ СН'!$I$5-'СЕТ СН'!$I$21</f>
        <v>3629.0116158899996</v>
      </c>
      <c r="G148" s="37">
        <f>SUMIFS(СВЦЭМ!$D$34:$D$777,СВЦЭМ!$A$34:$A$777,$A148,СВЦЭМ!$B$34:$B$777,G$119)+'СЕТ СН'!$I$11+СВЦЭМ!$D$10+'СЕТ СН'!$I$5-'СЕТ СН'!$I$21</f>
        <v>3629.0116158899996</v>
      </c>
      <c r="H148" s="37">
        <f>SUMIFS(СВЦЭМ!$D$34:$D$777,СВЦЭМ!$A$34:$A$777,$A148,СВЦЭМ!$B$34:$B$777,H$119)+'СЕТ СН'!$I$11+СВЦЭМ!$D$10+'СЕТ СН'!$I$5-'СЕТ СН'!$I$21</f>
        <v>3629.0116158899996</v>
      </c>
      <c r="I148" s="37">
        <f>SUMIFS(СВЦЭМ!$D$34:$D$777,СВЦЭМ!$A$34:$A$777,$A148,СВЦЭМ!$B$34:$B$777,I$119)+'СЕТ СН'!$I$11+СВЦЭМ!$D$10+'СЕТ СН'!$I$5-'СЕТ СН'!$I$21</f>
        <v>3629.0116158899996</v>
      </c>
      <c r="J148" s="37">
        <f>SUMIFS(СВЦЭМ!$D$34:$D$777,СВЦЭМ!$A$34:$A$777,$A148,СВЦЭМ!$B$34:$B$777,J$119)+'СЕТ СН'!$I$11+СВЦЭМ!$D$10+'СЕТ СН'!$I$5-'СЕТ СН'!$I$21</f>
        <v>3629.0116158899996</v>
      </c>
      <c r="K148" s="37">
        <f>SUMIFS(СВЦЭМ!$D$34:$D$777,СВЦЭМ!$A$34:$A$777,$A148,СВЦЭМ!$B$34:$B$777,K$119)+'СЕТ СН'!$I$11+СВЦЭМ!$D$10+'СЕТ СН'!$I$5-'СЕТ СН'!$I$21</f>
        <v>3629.0116158899996</v>
      </c>
      <c r="L148" s="37">
        <f>SUMIFS(СВЦЭМ!$D$34:$D$777,СВЦЭМ!$A$34:$A$777,$A148,СВЦЭМ!$B$34:$B$777,L$119)+'СЕТ СН'!$I$11+СВЦЭМ!$D$10+'СЕТ СН'!$I$5-'СЕТ СН'!$I$21</f>
        <v>3629.0116158899996</v>
      </c>
      <c r="M148" s="37">
        <f>SUMIFS(СВЦЭМ!$D$34:$D$777,СВЦЭМ!$A$34:$A$777,$A148,СВЦЭМ!$B$34:$B$777,M$119)+'СЕТ СН'!$I$11+СВЦЭМ!$D$10+'СЕТ СН'!$I$5-'СЕТ СН'!$I$21</f>
        <v>3629.0116158899996</v>
      </c>
      <c r="N148" s="37">
        <f>SUMIFS(СВЦЭМ!$D$34:$D$777,СВЦЭМ!$A$34:$A$777,$A148,СВЦЭМ!$B$34:$B$777,N$119)+'СЕТ СН'!$I$11+СВЦЭМ!$D$10+'СЕТ СН'!$I$5-'СЕТ СН'!$I$21</f>
        <v>3629.0116158899996</v>
      </c>
      <c r="O148" s="37">
        <f>SUMIFS(СВЦЭМ!$D$34:$D$777,СВЦЭМ!$A$34:$A$777,$A148,СВЦЭМ!$B$34:$B$777,O$119)+'СЕТ СН'!$I$11+СВЦЭМ!$D$10+'СЕТ СН'!$I$5-'СЕТ СН'!$I$21</f>
        <v>3629.0116158899996</v>
      </c>
      <c r="P148" s="37">
        <f>SUMIFS(СВЦЭМ!$D$34:$D$777,СВЦЭМ!$A$34:$A$777,$A148,СВЦЭМ!$B$34:$B$777,P$119)+'СЕТ СН'!$I$11+СВЦЭМ!$D$10+'СЕТ СН'!$I$5-'СЕТ СН'!$I$21</f>
        <v>3629.0116158899996</v>
      </c>
      <c r="Q148" s="37">
        <f>SUMIFS(СВЦЭМ!$D$34:$D$777,СВЦЭМ!$A$34:$A$777,$A148,СВЦЭМ!$B$34:$B$777,Q$119)+'СЕТ СН'!$I$11+СВЦЭМ!$D$10+'СЕТ СН'!$I$5-'СЕТ СН'!$I$21</f>
        <v>3629.0116158899996</v>
      </c>
      <c r="R148" s="37">
        <f>SUMIFS(СВЦЭМ!$D$34:$D$777,СВЦЭМ!$A$34:$A$777,$A148,СВЦЭМ!$B$34:$B$777,R$119)+'СЕТ СН'!$I$11+СВЦЭМ!$D$10+'СЕТ СН'!$I$5-'СЕТ СН'!$I$21</f>
        <v>3629.0116158899996</v>
      </c>
      <c r="S148" s="37">
        <f>SUMIFS(СВЦЭМ!$D$34:$D$777,СВЦЭМ!$A$34:$A$777,$A148,СВЦЭМ!$B$34:$B$777,S$119)+'СЕТ СН'!$I$11+СВЦЭМ!$D$10+'СЕТ СН'!$I$5-'СЕТ СН'!$I$21</f>
        <v>3629.0116158899996</v>
      </c>
      <c r="T148" s="37">
        <f>SUMIFS(СВЦЭМ!$D$34:$D$777,СВЦЭМ!$A$34:$A$777,$A148,СВЦЭМ!$B$34:$B$777,T$119)+'СЕТ СН'!$I$11+СВЦЭМ!$D$10+'СЕТ СН'!$I$5-'СЕТ СН'!$I$21</f>
        <v>3629.0116158899996</v>
      </c>
      <c r="U148" s="37">
        <f>SUMIFS(СВЦЭМ!$D$34:$D$777,СВЦЭМ!$A$34:$A$777,$A148,СВЦЭМ!$B$34:$B$777,U$119)+'СЕТ СН'!$I$11+СВЦЭМ!$D$10+'СЕТ СН'!$I$5-'СЕТ СН'!$I$21</f>
        <v>3629.0116158899996</v>
      </c>
      <c r="V148" s="37">
        <f>SUMIFS(СВЦЭМ!$D$34:$D$777,СВЦЭМ!$A$34:$A$777,$A148,СВЦЭМ!$B$34:$B$777,V$119)+'СЕТ СН'!$I$11+СВЦЭМ!$D$10+'СЕТ СН'!$I$5-'СЕТ СН'!$I$21</f>
        <v>3629.0116158899996</v>
      </c>
      <c r="W148" s="37">
        <f>SUMIFS(СВЦЭМ!$D$34:$D$777,СВЦЭМ!$A$34:$A$777,$A148,СВЦЭМ!$B$34:$B$777,W$119)+'СЕТ СН'!$I$11+СВЦЭМ!$D$10+'СЕТ СН'!$I$5-'СЕТ СН'!$I$21</f>
        <v>3629.0116158899996</v>
      </c>
      <c r="X148" s="37">
        <f>SUMIFS(СВЦЭМ!$D$34:$D$777,СВЦЭМ!$A$34:$A$777,$A148,СВЦЭМ!$B$34:$B$777,X$119)+'СЕТ СН'!$I$11+СВЦЭМ!$D$10+'СЕТ СН'!$I$5-'СЕТ СН'!$I$21</f>
        <v>3629.0116158899996</v>
      </c>
      <c r="Y148" s="37">
        <f>SUMIFS(СВЦЭМ!$D$34:$D$777,СВЦЭМ!$A$34:$A$777,$A148,СВЦЭМ!$B$34:$B$777,Y$119)+'СЕТ СН'!$I$11+СВЦЭМ!$D$10+'СЕТ СН'!$I$5-'СЕТ СН'!$I$21</f>
        <v>3629.0116158899996</v>
      </c>
    </row>
    <row r="149" spans="1:27" ht="15.75" hidden="1" x14ac:dyDescent="0.2">
      <c r="A149" s="36">
        <f t="shared" si="3"/>
        <v>43161</v>
      </c>
      <c r="B149" s="37">
        <f>SUMIFS(СВЦЭМ!$D$34:$D$777,СВЦЭМ!$A$34:$A$777,$A149,СВЦЭМ!$B$34:$B$777,B$119)+'СЕТ СН'!$I$11+СВЦЭМ!$D$10+'СЕТ СН'!$I$5-'СЕТ СН'!$I$21</f>
        <v>3629.0116158899996</v>
      </c>
      <c r="C149" s="37">
        <f>SUMIFS(СВЦЭМ!$D$34:$D$777,СВЦЭМ!$A$34:$A$777,$A149,СВЦЭМ!$B$34:$B$777,C$119)+'СЕТ СН'!$I$11+СВЦЭМ!$D$10+'СЕТ СН'!$I$5-'СЕТ СН'!$I$21</f>
        <v>3629.0116158899996</v>
      </c>
      <c r="D149" s="37">
        <f>SUMIFS(СВЦЭМ!$D$34:$D$777,СВЦЭМ!$A$34:$A$777,$A149,СВЦЭМ!$B$34:$B$777,D$119)+'СЕТ СН'!$I$11+СВЦЭМ!$D$10+'СЕТ СН'!$I$5-'СЕТ СН'!$I$21</f>
        <v>3629.0116158899996</v>
      </c>
      <c r="E149" s="37">
        <f>SUMIFS(СВЦЭМ!$D$34:$D$777,СВЦЭМ!$A$34:$A$777,$A149,СВЦЭМ!$B$34:$B$777,E$119)+'СЕТ СН'!$I$11+СВЦЭМ!$D$10+'СЕТ СН'!$I$5-'СЕТ СН'!$I$21</f>
        <v>3629.0116158899996</v>
      </c>
      <c r="F149" s="37">
        <f>SUMIFS(СВЦЭМ!$D$34:$D$777,СВЦЭМ!$A$34:$A$777,$A149,СВЦЭМ!$B$34:$B$777,F$119)+'СЕТ СН'!$I$11+СВЦЭМ!$D$10+'СЕТ СН'!$I$5-'СЕТ СН'!$I$21</f>
        <v>3629.0116158899996</v>
      </c>
      <c r="G149" s="37">
        <f>SUMIFS(СВЦЭМ!$D$34:$D$777,СВЦЭМ!$A$34:$A$777,$A149,СВЦЭМ!$B$34:$B$777,G$119)+'СЕТ СН'!$I$11+СВЦЭМ!$D$10+'СЕТ СН'!$I$5-'СЕТ СН'!$I$21</f>
        <v>3629.0116158899996</v>
      </c>
      <c r="H149" s="37">
        <f>SUMIFS(СВЦЭМ!$D$34:$D$777,СВЦЭМ!$A$34:$A$777,$A149,СВЦЭМ!$B$34:$B$777,H$119)+'СЕТ СН'!$I$11+СВЦЭМ!$D$10+'СЕТ СН'!$I$5-'СЕТ СН'!$I$21</f>
        <v>3629.0116158899996</v>
      </c>
      <c r="I149" s="37">
        <f>SUMIFS(СВЦЭМ!$D$34:$D$777,СВЦЭМ!$A$34:$A$777,$A149,СВЦЭМ!$B$34:$B$777,I$119)+'СЕТ СН'!$I$11+СВЦЭМ!$D$10+'СЕТ СН'!$I$5-'СЕТ СН'!$I$21</f>
        <v>3629.0116158899996</v>
      </c>
      <c r="J149" s="37">
        <f>SUMIFS(СВЦЭМ!$D$34:$D$777,СВЦЭМ!$A$34:$A$777,$A149,СВЦЭМ!$B$34:$B$777,J$119)+'СЕТ СН'!$I$11+СВЦЭМ!$D$10+'СЕТ СН'!$I$5-'СЕТ СН'!$I$21</f>
        <v>3629.0116158899996</v>
      </c>
      <c r="K149" s="37">
        <f>SUMIFS(СВЦЭМ!$D$34:$D$777,СВЦЭМ!$A$34:$A$777,$A149,СВЦЭМ!$B$34:$B$777,K$119)+'СЕТ СН'!$I$11+СВЦЭМ!$D$10+'СЕТ СН'!$I$5-'СЕТ СН'!$I$21</f>
        <v>3629.0116158899996</v>
      </c>
      <c r="L149" s="37">
        <f>SUMIFS(СВЦЭМ!$D$34:$D$777,СВЦЭМ!$A$34:$A$777,$A149,СВЦЭМ!$B$34:$B$777,L$119)+'СЕТ СН'!$I$11+СВЦЭМ!$D$10+'СЕТ СН'!$I$5-'СЕТ СН'!$I$21</f>
        <v>3629.0116158899996</v>
      </c>
      <c r="M149" s="37">
        <f>SUMIFS(СВЦЭМ!$D$34:$D$777,СВЦЭМ!$A$34:$A$777,$A149,СВЦЭМ!$B$34:$B$777,M$119)+'СЕТ СН'!$I$11+СВЦЭМ!$D$10+'СЕТ СН'!$I$5-'СЕТ СН'!$I$21</f>
        <v>3629.0116158899996</v>
      </c>
      <c r="N149" s="37">
        <f>SUMIFS(СВЦЭМ!$D$34:$D$777,СВЦЭМ!$A$34:$A$777,$A149,СВЦЭМ!$B$34:$B$777,N$119)+'СЕТ СН'!$I$11+СВЦЭМ!$D$10+'СЕТ СН'!$I$5-'СЕТ СН'!$I$21</f>
        <v>3629.0116158899996</v>
      </c>
      <c r="O149" s="37">
        <f>SUMIFS(СВЦЭМ!$D$34:$D$777,СВЦЭМ!$A$34:$A$777,$A149,СВЦЭМ!$B$34:$B$777,O$119)+'СЕТ СН'!$I$11+СВЦЭМ!$D$10+'СЕТ СН'!$I$5-'СЕТ СН'!$I$21</f>
        <v>3629.0116158899996</v>
      </c>
      <c r="P149" s="37">
        <f>SUMIFS(СВЦЭМ!$D$34:$D$777,СВЦЭМ!$A$34:$A$777,$A149,СВЦЭМ!$B$34:$B$777,P$119)+'СЕТ СН'!$I$11+СВЦЭМ!$D$10+'СЕТ СН'!$I$5-'СЕТ СН'!$I$21</f>
        <v>3629.0116158899996</v>
      </c>
      <c r="Q149" s="37">
        <f>SUMIFS(СВЦЭМ!$D$34:$D$777,СВЦЭМ!$A$34:$A$777,$A149,СВЦЭМ!$B$34:$B$777,Q$119)+'СЕТ СН'!$I$11+СВЦЭМ!$D$10+'СЕТ СН'!$I$5-'СЕТ СН'!$I$21</f>
        <v>3629.0116158899996</v>
      </c>
      <c r="R149" s="37">
        <f>SUMIFS(СВЦЭМ!$D$34:$D$777,СВЦЭМ!$A$34:$A$777,$A149,СВЦЭМ!$B$34:$B$777,R$119)+'СЕТ СН'!$I$11+СВЦЭМ!$D$10+'СЕТ СН'!$I$5-'СЕТ СН'!$I$21</f>
        <v>3629.0116158899996</v>
      </c>
      <c r="S149" s="37">
        <f>SUMIFS(СВЦЭМ!$D$34:$D$777,СВЦЭМ!$A$34:$A$777,$A149,СВЦЭМ!$B$34:$B$777,S$119)+'СЕТ СН'!$I$11+СВЦЭМ!$D$10+'СЕТ СН'!$I$5-'СЕТ СН'!$I$21</f>
        <v>3629.0116158899996</v>
      </c>
      <c r="T149" s="37">
        <f>SUMIFS(СВЦЭМ!$D$34:$D$777,СВЦЭМ!$A$34:$A$777,$A149,СВЦЭМ!$B$34:$B$777,T$119)+'СЕТ СН'!$I$11+СВЦЭМ!$D$10+'СЕТ СН'!$I$5-'СЕТ СН'!$I$21</f>
        <v>3629.0116158899996</v>
      </c>
      <c r="U149" s="37">
        <f>SUMIFS(СВЦЭМ!$D$34:$D$777,СВЦЭМ!$A$34:$A$777,$A149,СВЦЭМ!$B$34:$B$777,U$119)+'СЕТ СН'!$I$11+СВЦЭМ!$D$10+'СЕТ СН'!$I$5-'СЕТ СН'!$I$21</f>
        <v>3629.0116158899996</v>
      </c>
      <c r="V149" s="37">
        <f>SUMIFS(СВЦЭМ!$D$34:$D$777,СВЦЭМ!$A$34:$A$777,$A149,СВЦЭМ!$B$34:$B$777,V$119)+'СЕТ СН'!$I$11+СВЦЭМ!$D$10+'СЕТ СН'!$I$5-'СЕТ СН'!$I$21</f>
        <v>3629.0116158899996</v>
      </c>
      <c r="W149" s="37">
        <f>SUMIFS(СВЦЭМ!$D$34:$D$777,СВЦЭМ!$A$34:$A$777,$A149,СВЦЭМ!$B$34:$B$777,W$119)+'СЕТ СН'!$I$11+СВЦЭМ!$D$10+'СЕТ СН'!$I$5-'СЕТ СН'!$I$21</f>
        <v>3629.0116158899996</v>
      </c>
      <c r="X149" s="37">
        <f>SUMIFS(СВЦЭМ!$D$34:$D$777,СВЦЭМ!$A$34:$A$777,$A149,СВЦЭМ!$B$34:$B$777,X$119)+'СЕТ СН'!$I$11+СВЦЭМ!$D$10+'СЕТ СН'!$I$5-'СЕТ СН'!$I$21</f>
        <v>3629.0116158899996</v>
      </c>
      <c r="Y149" s="37">
        <f>SUMIFS(СВЦЭМ!$D$34:$D$777,СВЦЭМ!$A$34:$A$777,$A149,СВЦЭМ!$B$34:$B$777,Y$119)+'СЕТ СН'!$I$11+СВЦЭМ!$D$10+'СЕТ СН'!$I$5-'СЕТ СН'!$I$21</f>
        <v>3629.0116158899996</v>
      </c>
    </row>
    <row r="150" spans="1:27" ht="15.75" hidden="1" x14ac:dyDescent="0.2">
      <c r="A150" s="36">
        <f t="shared" si="3"/>
        <v>43162</v>
      </c>
      <c r="B150" s="37">
        <f>SUMIFS(СВЦЭМ!$D$34:$D$777,СВЦЭМ!$A$34:$A$777,$A150,СВЦЭМ!$B$34:$B$777,B$119)+'СЕТ СН'!$I$11+СВЦЭМ!$D$10+'СЕТ СН'!$I$5-'СЕТ СН'!$I$21</f>
        <v>3629.0116158899996</v>
      </c>
      <c r="C150" s="37">
        <f>SUMIFS(СВЦЭМ!$D$34:$D$777,СВЦЭМ!$A$34:$A$777,$A150,СВЦЭМ!$B$34:$B$777,C$119)+'СЕТ СН'!$I$11+СВЦЭМ!$D$10+'СЕТ СН'!$I$5-'СЕТ СН'!$I$21</f>
        <v>3629.0116158899996</v>
      </c>
      <c r="D150" s="37">
        <f>SUMIFS(СВЦЭМ!$D$34:$D$777,СВЦЭМ!$A$34:$A$777,$A150,СВЦЭМ!$B$34:$B$777,D$119)+'СЕТ СН'!$I$11+СВЦЭМ!$D$10+'СЕТ СН'!$I$5-'СЕТ СН'!$I$21</f>
        <v>3629.0116158899996</v>
      </c>
      <c r="E150" s="37">
        <f>SUMIFS(СВЦЭМ!$D$34:$D$777,СВЦЭМ!$A$34:$A$777,$A150,СВЦЭМ!$B$34:$B$777,E$119)+'СЕТ СН'!$I$11+СВЦЭМ!$D$10+'СЕТ СН'!$I$5-'СЕТ СН'!$I$21</f>
        <v>3629.0116158899996</v>
      </c>
      <c r="F150" s="37">
        <f>SUMIFS(СВЦЭМ!$D$34:$D$777,СВЦЭМ!$A$34:$A$777,$A150,СВЦЭМ!$B$34:$B$777,F$119)+'СЕТ СН'!$I$11+СВЦЭМ!$D$10+'СЕТ СН'!$I$5-'СЕТ СН'!$I$21</f>
        <v>3629.0116158899996</v>
      </c>
      <c r="G150" s="37">
        <f>SUMIFS(СВЦЭМ!$D$34:$D$777,СВЦЭМ!$A$34:$A$777,$A150,СВЦЭМ!$B$34:$B$777,G$119)+'СЕТ СН'!$I$11+СВЦЭМ!$D$10+'СЕТ СН'!$I$5-'СЕТ СН'!$I$21</f>
        <v>3629.0116158899996</v>
      </c>
      <c r="H150" s="37">
        <f>SUMIFS(СВЦЭМ!$D$34:$D$777,СВЦЭМ!$A$34:$A$777,$A150,СВЦЭМ!$B$34:$B$777,H$119)+'СЕТ СН'!$I$11+СВЦЭМ!$D$10+'СЕТ СН'!$I$5-'СЕТ СН'!$I$21</f>
        <v>3629.0116158899996</v>
      </c>
      <c r="I150" s="37">
        <f>SUMIFS(СВЦЭМ!$D$34:$D$777,СВЦЭМ!$A$34:$A$777,$A150,СВЦЭМ!$B$34:$B$777,I$119)+'СЕТ СН'!$I$11+СВЦЭМ!$D$10+'СЕТ СН'!$I$5-'СЕТ СН'!$I$21</f>
        <v>3629.0116158899996</v>
      </c>
      <c r="J150" s="37">
        <f>SUMIFS(СВЦЭМ!$D$34:$D$777,СВЦЭМ!$A$34:$A$777,$A150,СВЦЭМ!$B$34:$B$777,J$119)+'СЕТ СН'!$I$11+СВЦЭМ!$D$10+'СЕТ СН'!$I$5-'СЕТ СН'!$I$21</f>
        <v>3629.0116158899996</v>
      </c>
      <c r="K150" s="37">
        <f>SUMIFS(СВЦЭМ!$D$34:$D$777,СВЦЭМ!$A$34:$A$777,$A150,СВЦЭМ!$B$34:$B$777,K$119)+'СЕТ СН'!$I$11+СВЦЭМ!$D$10+'СЕТ СН'!$I$5-'СЕТ СН'!$I$21</f>
        <v>3629.0116158899996</v>
      </c>
      <c r="L150" s="37">
        <f>SUMIFS(СВЦЭМ!$D$34:$D$777,СВЦЭМ!$A$34:$A$777,$A150,СВЦЭМ!$B$34:$B$777,L$119)+'СЕТ СН'!$I$11+СВЦЭМ!$D$10+'СЕТ СН'!$I$5-'СЕТ СН'!$I$21</f>
        <v>3629.0116158899996</v>
      </c>
      <c r="M150" s="37">
        <f>SUMIFS(СВЦЭМ!$D$34:$D$777,СВЦЭМ!$A$34:$A$777,$A150,СВЦЭМ!$B$34:$B$777,M$119)+'СЕТ СН'!$I$11+СВЦЭМ!$D$10+'СЕТ СН'!$I$5-'СЕТ СН'!$I$21</f>
        <v>3629.0116158899996</v>
      </c>
      <c r="N150" s="37">
        <f>SUMIFS(СВЦЭМ!$D$34:$D$777,СВЦЭМ!$A$34:$A$777,$A150,СВЦЭМ!$B$34:$B$777,N$119)+'СЕТ СН'!$I$11+СВЦЭМ!$D$10+'СЕТ СН'!$I$5-'СЕТ СН'!$I$21</f>
        <v>3629.0116158899996</v>
      </c>
      <c r="O150" s="37">
        <f>SUMIFS(СВЦЭМ!$D$34:$D$777,СВЦЭМ!$A$34:$A$777,$A150,СВЦЭМ!$B$34:$B$777,O$119)+'СЕТ СН'!$I$11+СВЦЭМ!$D$10+'СЕТ СН'!$I$5-'СЕТ СН'!$I$21</f>
        <v>3629.0116158899996</v>
      </c>
      <c r="P150" s="37">
        <f>SUMIFS(СВЦЭМ!$D$34:$D$777,СВЦЭМ!$A$34:$A$777,$A150,СВЦЭМ!$B$34:$B$777,P$119)+'СЕТ СН'!$I$11+СВЦЭМ!$D$10+'СЕТ СН'!$I$5-'СЕТ СН'!$I$21</f>
        <v>3629.0116158899996</v>
      </c>
      <c r="Q150" s="37">
        <f>SUMIFS(СВЦЭМ!$D$34:$D$777,СВЦЭМ!$A$34:$A$777,$A150,СВЦЭМ!$B$34:$B$777,Q$119)+'СЕТ СН'!$I$11+СВЦЭМ!$D$10+'СЕТ СН'!$I$5-'СЕТ СН'!$I$21</f>
        <v>3629.0116158899996</v>
      </c>
      <c r="R150" s="37">
        <f>SUMIFS(СВЦЭМ!$D$34:$D$777,СВЦЭМ!$A$34:$A$777,$A150,СВЦЭМ!$B$34:$B$777,R$119)+'СЕТ СН'!$I$11+СВЦЭМ!$D$10+'СЕТ СН'!$I$5-'СЕТ СН'!$I$21</f>
        <v>3629.0116158899996</v>
      </c>
      <c r="S150" s="37">
        <f>SUMIFS(СВЦЭМ!$D$34:$D$777,СВЦЭМ!$A$34:$A$777,$A150,СВЦЭМ!$B$34:$B$777,S$119)+'СЕТ СН'!$I$11+СВЦЭМ!$D$10+'СЕТ СН'!$I$5-'СЕТ СН'!$I$21</f>
        <v>3629.0116158899996</v>
      </c>
      <c r="T150" s="37">
        <f>SUMIFS(СВЦЭМ!$D$34:$D$777,СВЦЭМ!$A$34:$A$777,$A150,СВЦЭМ!$B$34:$B$777,T$119)+'СЕТ СН'!$I$11+СВЦЭМ!$D$10+'СЕТ СН'!$I$5-'СЕТ СН'!$I$21</f>
        <v>3629.0116158899996</v>
      </c>
      <c r="U150" s="37">
        <f>SUMIFS(СВЦЭМ!$D$34:$D$777,СВЦЭМ!$A$34:$A$777,$A150,СВЦЭМ!$B$34:$B$777,U$119)+'СЕТ СН'!$I$11+СВЦЭМ!$D$10+'СЕТ СН'!$I$5-'СЕТ СН'!$I$21</f>
        <v>3629.0116158899996</v>
      </c>
      <c r="V150" s="37">
        <f>SUMIFS(СВЦЭМ!$D$34:$D$777,СВЦЭМ!$A$34:$A$777,$A150,СВЦЭМ!$B$34:$B$777,V$119)+'СЕТ СН'!$I$11+СВЦЭМ!$D$10+'СЕТ СН'!$I$5-'СЕТ СН'!$I$21</f>
        <v>3629.0116158899996</v>
      </c>
      <c r="W150" s="37">
        <f>SUMIFS(СВЦЭМ!$D$34:$D$777,СВЦЭМ!$A$34:$A$777,$A150,СВЦЭМ!$B$34:$B$777,W$119)+'СЕТ СН'!$I$11+СВЦЭМ!$D$10+'СЕТ СН'!$I$5-'СЕТ СН'!$I$21</f>
        <v>3629.0116158899996</v>
      </c>
      <c r="X150" s="37">
        <f>SUMIFS(СВЦЭМ!$D$34:$D$777,СВЦЭМ!$A$34:$A$777,$A150,СВЦЭМ!$B$34:$B$777,X$119)+'СЕТ СН'!$I$11+СВЦЭМ!$D$10+'СЕТ СН'!$I$5-'СЕТ СН'!$I$21</f>
        <v>3629.0116158899996</v>
      </c>
      <c r="Y150" s="37">
        <f>SUMIFS(СВЦЭМ!$D$34:$D$777,СВЦЭМ!$A$34:$A$777,$A150,СВЦЭМ!$B$34:$B$777,Y$119)+'СЕТ СН'!$I$11+СВЦЭМ!$D$10+'СЕТ СН'!$I$5-'СЕТ СН'!$I$21</f>
        <v>3629.0116158899996</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8"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19"/>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0"/>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01.02.2018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43133</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43134</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43135</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43136</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43137</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43138</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43139</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43140</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43141</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43142</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43143</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43144</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43145</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43146</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43147</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43148</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43149</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43150</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43151</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43152</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43153</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43154</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43155</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43156</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43157</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43158</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43159</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hidden="1" x14ac:dyDescent="0.2">
      <c r="A184" s="36">
        <f t="shared" si="4"/>
        <v>43160</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hidden="1" x14ac:dyDescent="0.2">
      <c r="A185" s="36">
        <f t="shared" si="4"/>
        <v>43161</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hidden="1" x14ac:dyDescent="0.2">
      <c r="A186" s="36">
        <f t="shared" si="4"/>
        <v>43162</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8"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19"/>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0"/>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01.02.2018</v>
      </c>
      <c r="B191" s="37">
        <f>SUMIFS(СВЦЭМ!$F$34:$F$777,СВЦЭМ!$A$34:$A$777,$A191,СВЦЭМ!$B$34:$B$777,B$190)+'СЕТ СН'!$F$12</f>
        <v>108.19104166</v>
      </c>
      <c r="C191" s="37">
        <f>SUMIFS(СВЦЭМ!$F$34:$F$777,СВЦЭМ!$A$34:$A$777,$A191,СВЦЭМ!$B$34:$B$777,C$190)+'СЕТ СН'!$F$12</f>
        <v>111.83528154</v>
      </c>
      <c r="D191" s="37">
        <f>SUMIFS(СВЦЭМ!$F$34:$F$777,СВЦЭМ!$A$34:$A$777,$A191,СВЦЭМ!$B$34:$B$777,D$190)+'СЕТ СН'!$F$12</f>
        <v>117.21725815000001</v>
      </c>
      <c r="E191" s="37">
        <f>SUMIFS(СВЦЭМ!$F$34:$F$777,СВЦЭМ!$A$34:$A$777,$A191,СВЦЭМ!$B$34:$B$777,E$190)+'СЕТ СН'!$F$12</f>
        <v>118.73125005</v>
      </c>
      <c r="F191" s="37">
        <f>SUMIFS(СВЦЭМ!$F$34:$F$777,СВЦЭМ!$A$34:$A$777,$A191,СВЦЭМ!$B$34:$B$777,F$190)+'СЕТ СН'!$F$12</f>
        <v>118.39135541</v>
      </c>
      <c r="G191" s="37">
        <f>SUMIFS(СВЦЭМ!$F$34:$F$777,СВЦЭМ!$A$34:$A$777,$A191,СВЦЭМ!$B$34:$B$777,G$190)+'СЕТ СН'!$F$12</f>
        <v>116.04798418999999</v>
      </c>
      <c r="H191" s="37">
        <f>SUMIFS(СВЦЭМ!$F$34:$F$777,СВЦЭМ!$A$34:$A$777,$A191,СВЦЭМ!$B$34:$B$777,H$190)+'СЕТ СН'!$F$12</f>
        <v>113.77195601</v>
      </c>
      <c r="I191" s="37">
        <f>SUMIFS(СВЦЭМ!$F$34:$F$777,СВЦЭМ!$A$34:$A$777,$A191,СВЦЭМ!$B$34:$B$777,I$190)+'СЕТ СН'!$F$12</f>
        <v>104.99814554</v>
      </c>
      <c r="J191" s="37">
        <f>SUMIFS(СВЦЭМ!$F$34:$F$777,СВЦЭМ!$A$34:$A$777,$A191,СВЦЭМ!$B$34:$B$777,J$190)+'СЕТ СН'!$F$12</f>
        <v>99.932170380000002</v>
      </c>
      <c r="K191" s="37">
        <f>SUMIFS(СВЦЭМ!$F$34:$F$777,СВЦЭМ!$A$34:$A$777,$A191,СВЦЭМ!$B$34:$B$777,K$190)+'СЕТ СН'!$F$12</f>
        <v>98.043632709999997</v>
      </c>
      <c r="L191" s="37">
        <f>SUMIFS(СВЦЭМ!$F$34:$F$777,СВЦЭМ!$A$34:$A$777,$A191,СВЦЭМ!$B$34:$B$777,L$190)+'СЕТ СН'!$F$12</f>
        <v>96.656844890000002</v>
      </c>
      <c r="M191" s="37">
        <f>SUMIFS(СВЦЭМ!$F$34:$F$777,СВЦЭМ!$A$34:$A$777,$A191,СВЦЭМ!$B$34:$B$777,M$190)+'СЕТ СН'!$F$12</f>
        <v>97.271974580000006</v>
      </c>
      <c r="N191" s="37">
        <f>SUMIFS(СВЦЭМ!$F$34:$F$777,СВЦЭМ!$A$34:$A$777,$A191,СВЦЭМ!$B$34:$B$777,N$190)+'СЕТ СН'!$F$12</f>
        <v>97.517307079999995</v>
      </c>
      <c r="O191" s="37">
        <f>SUMIFS(СВЦЭМ!$F$34:$F$777,СВЦЭМ!$A$34:$A$777,$A191,СВЦЭМ!$B$34:$B$777,O$190)+'СЕТ СН'!$F$12</f>
        <v>98.210489749999994</v>
      </c>
      <c r="P191" s="37">
        <f>SUMIFS(СВЦЭМ!$F$34:$F$777,СВЦЭМ!$A$34:$A$777,$A191,СВЦЭМ!$B$34:$B$777,P$190)+'СЕТ СН'!$F$12</f>
        <v>99.385421570000005</v>
      </c>
      <c r="Q191" s="37">
        <f>SUMIFS(СВЦЭМ!$F$34:$F$777,СВЦЭМ!$A$34:$A$777,$A191,СВЦЭМ!$B$34:$B$777,Q$190)+'СЕТ СН'!$F$12</f>
        <v>100.46327633999999</v>
      </c>
      <c r="R191" s="37">
        <f>SUMIFS(СВЦЭМ!$F$34:$F$777,СВЦЭМ!$A$34:$A$777,$A191,СВЦЭМ!$B$34:$B$777,R$190)+'СЕТ СН'!$F$12</f>
        <v>100.67337492999999</v>
      </c>
      <c r="S191" s="37">
        <f>SUMIFS(СВЦЭМ!$F$34:$F$777,СВЦЭМ!$A$34:$A$777,$A191,СВЦЭМ!$B$34:$B$777,S$190)+'СЕТ СН'!$F$12</f>
        <v>100.28475555999999</v>
      </c>
      <c r="T191" s="37">
        <f>SUMIFS(СВЦЭМ!$F$34:$F$777,СВЦЭМ!$A$34:$A$777,$A191,СВЦЭМ!$B$34:$B$777,T$190)+'СЕТ СН'!$F$12</f>
        <v>96.549726699999994</v>
      </c>
      <c r="U191" s="37">
        <f>SUMIFS(СВЦЭМ!$F$34:$F$777,СВЦЭМ!$A$34:$A$777,$A191,СВЦЭМ!$B$34:$B$777,U$190)+'СЕТ СН'!$F$12</f>
        <v>95.878348279999997</v>
      </c>
      <c r="V191" s="37">
        <f>SUMIFS(СВЦЭМ!$F$34:$F$777,СВЦЭМ!$A$34:$A$777,$A191,СВЦЭМ!$B$34:$B$777,V$190)+'СЕТ СН'!$F$12</f>
        <v>96.312592420000001</v>
      </c>
      <c r="W191" s="37">
        <f>SUMIFS(СВЦЭМ!$F$34:$F$777,СВЦЭМ!$A$34:$A$777,$A191,СВЦЭМ!$B$34:$B$777,W$190)+'СЕТ СН'!$F$12</f>
        <v>96.754666209999996</v>
      </c>
      <c r="X191" s="37">
        <f>SUMIFS(СВЦЭМ!$F$34:$F$777,СВЦЭМ!$A$34:$A$777,$A191,СВЦЭМ!$B$34:$B$777,X$190)+'СЕТ СН'!$F$12</f>
        <v>97.921362799999997</v>
      </c>
      <c r="Y191" s="37">
        <f>SUMIFS(СВЦЭМ!$F$34:$F$777,СВЦЭМ!$A$34:$A$777,$A191,СВЦЭМ!$B$34:$B$777,Y$190)+'СЕТ СН'!$F$12</f>
        <v>105.22734083</v>
      </c>
      <c r="AA191" s="46"/>
    </row>
    <row r="192" spans="1:27" ht="15.75" x14ac:dyDescent="0.2">
      <c r="A192" s="36">
        <f>A191+1</f>
        <v>43133</v>
      </c>
      <c r="B192" s="37">
        <f>SUMIFS(СВЦЭМ!$F$34:$F$777,СВЦЭМ!$A$34:$A$777,$A192,СВЦЭМ!$B$34:$B$777,B$190)+'СЕТ СН'!$F$12</f>
        <v>110.61748839000001</v>
      </c>
      <c r="C192" s="37">
        <f>SUMIFS(СВЦЭМ!$F$34:$F$777,СВЦЭМ!$A$34:$A$777,$A192,СВЦЭМ!$B$34:$B$777,C$190)+'СЕТ СН'!$F$12</f>
        <v>114.55045736</v>
      </c>
      <c r="D192" s="37">
        <f>SUMIFS(СВЦЭМ!$F$34:$F$777,СВЦЭМ!$A$34:$A$777,$A192,СВЦЭМ!$B$34:$B$777,D$190)+'СЕТ СН'!$F$12</f>
        <v>120.94691152999999</v>
      </c>
      <c r="E192" s="37">
        <f>SUMIFS(СВЦЭМ!$F$34:$F$777,СВЦЭМ!$A$34:$A$777,$A192,СВЦЭМ!$B$34:$B$777,E$190)+'СЕТ СН'!$F$12</f>
        <v>122.24656378</v>
      </c>
      <c r="F192" s="37">
        <f>SUMIFS(СВЦЭМ!$F$34:$F$777,СВЦЭМ!$A$34:$A$777,$A192,СВЦЭМ!$B$34:$B$777,F$190)+'СЕТ СН'!$F$12</f>
        <v>122.11868075</v>
      </c>
      <c r="G192" s="37">
        <f>SUMIFS(СВЦЭМ!$F$34:$F$777,СВЦЭМ!$A$34:$A$777,$A192,СВЦЭМ!$B$34:$B$777,G$190)+'СЕТ СН'!$F$12</f>
        <v>119.76557554</v>
      </c>
      <c r="H192" s="37">
        <f>SUMIFS(СВЦЭМ!$F$34:$F$777,СВЦЭМ!$A$34:$A$777,$A192,СВЦЭМ!$B$34:$B$777,H$190)+'СЕТ СН'!$F$12</f>
        <v>113.24951641</v>
      </c>
      <c r="I192" s="37">
        <f>SUMIFS(СВЦЭМ!$F$34:$F$777,СВЦЭМ!$A$34:$A$777,$A192,СВЦЭМ!$B$34:$B$777,I$190)+'СЕТ СН'!$F$12</f>
        <v>104.40333146</v>
      </c>
      <c r="J192" s="37">
        <f>SUMIFS(СВЦЭМ!$F$34:$F$777,СВЦЭМ!$A$34:$A$777,$A192,СВЦЭМ!$B$34:$B$777,J$190)+'СЕТ СН'!$F$12</f>
        <v>98.084773330000004</v>
      </c>
      <c r="K192" s="37">
        <f>SUMIFS(СВЦЭМ!$F$34:$F$777,СВЦЭМ!$A$34:$A$777,$A192,СВЦЭМ!$B$34:$B$777,K$190)+'СЕТ СН'!$F$12</f>
        <v>94.08537905</v>
      </c>
      <c r="L192" s="37">
        <f>SUMIFS(СВЦЭМ!$F$34:$F$777,СВЦЭМ!$A$34:$A$777,$A192,СВЦЭМ!$B$34:$B$777,L$190)+'СЕТ СН'!$F$12</f>
        <v>92.827876590000002</v>
      </c>
      <c r="M192" s="37">
        <f>SUMIFS(СВЦЭМ!$F$34:$F$777,СВЦЭМ!$A$34:$A$777,$A192,СВЦЭМ!$B$34:$B$777,M$190)+'СЕТ СН'!$F$12</f>
        <v>93.815797459999999</v>
      </c>
      <c r="N192" s="37">
        <f>SUMIFS(СВЦЭМ!$F$34:$F$777,СВЦЭМ!$A$34:$A$777,$A192,СВЦЭМ!$B$34:$B$777,N$190)+'СЕТ СН'!$F$12</f>
        <v>95.668340860000001</v>
      </c>
      <c r="O192" s="37">
        <f>SUMIFS(СВЦЭМ!$F$34:$F$777,СВЦЭМ!$A$34:$A$777,$A192,СВЦЭМ!$B$34:$B$777,O$190)+'СЕТ СН'!$F$12</f>
        <v>96.651390689999999</v>
      </c>
      <c r="P192" s="37">
        <f>SUMIFS(СВЦЭМ!$F$34:$F$777,СВЦЭМ!$A$34:$A$777,$A192,СВЦЭМ!$B$34:$B$777,P$190)+'СЕТ СН'!$F$12</f>
        <v>98.181623029999997</v>
      </c>
      <c r="Q192" s="37">
        <f>SUMIFS(СВЦЭМ!$F$34:$F$777,СВЦЭМ!$A$34:$A$777,$A192,СВЦЭМ!$B$34:$B$777,Q$190)+'СЕТ СН'!$F$12</f>
        <v>99.122526870000002</v>
      </c>
      <c r="R192" s="37">
        <f>SUMIFS(СВЦЭМ!$F$34:$F$777,СВЦЭМ!$A$34:$A$777,$A192,СВЦЭМ!$B$34:$B$777,R$190)+'СЕТ СН'!$F$12</f>
        <v>100.33669981</v>
      </c>
      <c r="S192" s="37">
        <f>SUMIFS(СВЦЭМ!$F$34:$F$777,СВЦЭМ!$A$34:$A$777,$A192,СВЦЭМ!$B$34:$B$777,S$190)+'СЕТ СН'!$F$12</f>
        <v>99.610568999999998</v>
      </c>
      <c r="T192" s="37">
        <f>SUMIFS(СВЦЭМ!$F$34:$F$777,СВЦЭМ!$A$34:$A$777,$A192,СВЦЭМ!$B$34:$B$777,T$190)+'СЕТ СН'!$F$12</f>
        <v>95.837565999999995</v>
      </c>
      <c r="U192" s="37">
        <f>SUMIFS(СВЦЭМ!$F$34:$F$777,СВЦЭМ!$A$34:$A$777,$A192,СВЦЭМ!$B$34:$B$777,U$190)+'СЕТ СН'!$F$12</f>
        <v>93.989060100000003</v>
      </c>
      <c r="V192" s="37">
        <f>SUMIFS(СВЦЭМ!$F$34:$F$777,СВЦЭМ!$A$34:$A$777,$A192,СВЦЭМ!$B$34:$B$777,V$190)+'СЕТ СН'!$F$12</f>
        <v>94.93360414</v>
      </c>
      <c r="W192" s="37">
        <f>SUMIFS(СВЦЭМ!$F$34:$F$777,СВЦЭМ!$A$34:$A$777,$A192,СВЦЭМ!$B$34:$B$777,W$190)+'СЕТ СН'!$F$12</f>
        <v>96.672432079999993</v>
      </c>
      <c r="X192" s="37">
        <f>SUMIFS(СВЦЭМ!$F$34:$F$777,СВЦЭМ!$A$34:$A$777,$A192,СВЦЭМ!$B$34:$B$777,X$190)+'СЕТ СН'!$F$12</f>
        <v>98.722437630000002</v>
      </c>
      <c r="Y192" s="37">
        <f>SUMIFS(СВЦЭМ!$F$34:$F$777,СВЦЭМ!$A$34:$A$777,$A192,СВЦЭМ!$B$34:$B$777,Y$190)+'СЕТ СН'!$F$12</f>
        <v>104.67534162</v>
      </c>
    </row>
    <row r="193" spans="1:25" ht="15.75" x14ac:dyDescent="0.2">
      <c r="A193" s="36">
        <f t="shared" ref="A193:A221" si="5">A192+1</f>
        <v>43134</v>
      </c>
      <c r="B193" s="37">
        <f>SUMIFS(СВЦЭМ!$F$34:$F$777,СВЦЭМ!$A$34:$A$777,$A193,СВЦЭМ!$B$34:$B$777,B$190)+'СЕТ СН'!$F$12</f>
        <v>108.33929496</v>
      </c>
      <c r="C193" s="37">
        <f>SUMIFS(СВЦЭМ!$F$34:$F$777,СВЦЭМ!$A$34:$A$777,$A193,СВЦЭМ!$B$34:$B$777,C$190)+'СЕТ СН'!$F$12</f>
        <v>112.10703062</v>
      </c>
      <c r="D193" s="37">
        <f>SUMIFS(СВЦЭМ!$F$34:$F$777,СВЦЭМ!$A$34:$A$777,$A193,СВЦЭМ!$B$34:$B$777,D$190)+'СЕТ СН'!$F$12</f>
        <v>118.54929619000001</v>
      </c>
      <c r="E193" s="37">
        <f>SUMIFS(СВЦЭМ!$F$34:$F$777,СВЦЭМ!$A$34:$A$777,$A193,СВЦЭМ!$B$34:$B$777,E$190)+'СЕТ СН'!$F$12</f>
        <v>119.52370239</v>
      </c>
      <c r="F193" s="37">
        <f>SUMIFS(СВЦЭМ!$F$34:$F$777,СВЦЭМ!$A$34:$A$777,$A193,СВЦЭМ!$B$34:$B$777,F$190)+'СЕТ СН'!$F$12</f>
        <v>120.06382893</v>
      </c>
      <c r="G193" s="37">
        <f>SUMIFS(СВЦЭМ!$F$34:$F$777,СВЦЭМ!$A$34:$A$777,$A193,СВЦЭМ!$B$34:$B$777,G$190)+'СЕТ СН'!$F$12</f>
        <v>118.11241215</v>
      </c>
      <c r="H193" s="37">
        <f>SUMIFS(СВЦЭМ!$F$34:$F$777,СВЦЭМ!$A$34:$A$777,$A193,СВЦЭМ!$B$34:$B$777,H$190)+'СЕТ СН'!$F$12</f>
        <v>115.63545012</v>
      </c>
      <c r="I193" s="37">
        <f>SUMIFS(СВЦЭМ!$F$34:$F$777,СВЦЭМ!$A$34:$A$777,$A193,СВЦЭМ!$B$34:$B$777,I$190)+'СЕТ СН'!$F$12</f>
        <v>108.04273842000001</v>
      </c>
      <c r="J193" s="37">
        <f>SUMIFS(СВЦЭМ!$F$34:$F$777,СВЦЭМ!$A$34:$A$777,$A193,СВЦЭМ!$B$34:$B$777,J$190)+'СЕТ СН'!$F$12</f>
        <v>102.17862584</v>
      </c>
      <c r="K193" s="37">
        <f>SUMIFS(СВЦЭМ!$F$34:$F$777,СВЦЭМ!$A$34:$A$777,$A193,СВЦЭМ!$B$34:$B$777,K$190)+'СЕТ СН'!$F$12</f>
        <v>97.177806439999998</v>
      </c>
      <c r="L193" s="37">
        <f>SUMIFS(СВЦЭМ!$F$34:$F$777,СВЦЭМ!$A$34:$A$777,$A193,СВЦЭМ!$B$34:$B$777,L$190)+'СЕТ СН'!$F$12</f>
        <v>93.949752110000006</v>
      </c>
      <c r="M193" s="37">
        <f>SUMIFS(СВЦЭМ!$F$34:$F$777,СВЦЭМ!$A$34:$A$777,$A193,СВЦЭМ!$B$34:$B$777,M$190)+'СЕТ СН'!$F$12</f>
        <v>94.020052770000007</v>
      </c>
      <c r="N193" s="37">
        <f>SUMIFS(СВЦЭМ!$F$34:$F$777,СВЦЭМ!$A$34:$A$777,$A193,СВЦЭМ!$B$34:$B$777,N$190)+'СЕТ СН'!$F$12</f>
        <v>94.722362050000001</v>
      </c>
      <c r="O193" s="37">
        <f>SUMIFS(СВЦЭМ!$F$34:$F$777,СВЦЭМ!$A$34:$A$777,$A193,СВЦЭМ!$B$34:$B$777,O$190)+'СЕТ СН'!$F$12</f>
        <v>95.671841189999995</v>
      </c>
      <c r="P193" s="37">
        <f>SUMIFS(СВЦЭМ!$F$34:$F$777,СВЦЭМ!$A$34:$A$777,$A193,СВЦЭМ!$B$34:$B$777,P$190)+'СЕТ СН'!$F$12</f>
        <v>97.038580690000003</v>
      </c>
      <c r="Q193" s="37">
        <f>SUMIFS(СВЦЭМ!$F$34:$F$777,СВЦЭМ!$A$34:$A$777,$A193,СВЦЭМ!$B$34:$B$777,Q$190)+'СЕТ СН'!$F$12</f>
        <v>98.126397710000006</v>
      </c>
      <c r="R193" s="37">
        <f>SUMIFS(СВЦЭМ!$F$34:$F$777,СВЦЭМ!$A$34:$A$777,$A193,СВЦЭМ!$B$34:$B$777,R$190)+'СЕТ СН'!$F$12</f>
        <v>98.35106279</v>
      </c>
      <c r="S193" s="37">
        <f>SUMIFS(СВЦЭМ!$F$34:$F$777,СВЦЭМ!$A$34:$A$777,$A193,СВЦЭМ!$B$34:$B$777,S$190)+'СЕТ СН'!$F$12</f>
        <v>97.129423149999994</v>
      </c>
      <c r="T193" s="37">
        <f>SUMIFS(СВЦЭМ!$F$34:$F$777,СВЦЭМ!$A$34:$A$777,$A193,СВЦЭМ!$B$34:$B$777,T$190)+'СЕТ СН'!$F$12</f>
        <v>93.963605250000001</v>
      </c>
      <c r="U193" s="37">
        <f>SUMIFS(СВЦЭМ!$F$34:$F$777,СВЦЭМ!$A$34:$A$777,$A193,СВЦЭМ!$B$34:$B$777,U$190)+'СЕТ СН'!$F$12</f>
        <v>93.14339056</v>
      </c>
      <c r="V193" s="37">
        <f>SUMIFS(СВЦЭМ!$F$34:$F$777,СВЦЭМ!$A$34:$A$777,$A193,СВЦЭМ!$B$34:$B$777,V$190)+'СЕТ СН'!$F$12</f>
        <v>94.097391139999999</v>
      </c>
      <c r="W193" s="37">
        <f>SUMIFS(СВЦЭМ!$F$34:$F$777,СВЦЭМ!$A$34:$A$777,$A193,СВЦЭМ!$B$34:$B$777,W$190)+'СЕТ СН'!$F$12</f>
        <v>95.82431717</v>
      </c>
      <c r="X193" s="37">
        <f>SUMIFS(СВЦЭМ!$F$34:$F$777,СВЦЭМ!$A$34:$A$777,$A193,СВЦЭМ!$B$34:$B$777,X$190)+'СЕТ СН'!$F$12</f>
        <v>98.502795239999998</v>
      </c>
      <c r="Y193" s="37">
        <f>SUMIFS(СВЦЭМ!$F$34:$F$777,СВЦЭМ!$A$34:$A$777,$A193,СВЦЭМ!$B$34:$B$777,Y$190)+'СЕТ СН'!$F$12</f>
        <v>105.62500728000001</v>
      </c>
    </row>
    <row r="194" spans="1:25" ht="15.75" x14ac:dyDescent="0.2">
      <c r="A194" s="36">
        <f t="shared" si="5"/>
        <v>43135</v>
      </c>
      <c r="B194" s="37">
        <f>SUMIFS(СВЦЭМ!$F$34:$F$777,СВЦЭМ!$A$34:$A$777,$A194,СВЦЭМ!$B$34:$B$777,B$190)+'СЕТ СН'!$F$12</f>
        <v>105.86342447</v>
      </c>
      <c r="C194" s="37">
        <f>SUMIFS(СВЦЭМ!$F$34:$F$777,СВЦЭМ!$A$34:$A$777,$A194,СВЦЭМ!$B$34:$B$777,C$190)+'СЕТ СН'!$F$12</f>
        <v>107.57413402</v>
      </c>
      <c r="D194" s="37">
        <f>SUMIFS(СВЦЭМ!$F$34:$F$777,СВЦЭМ!$A$34:$A$777,$A194,СВЦЭМ!$B$34:$B$777,D$190)+'СЕТ СН'!$F$12</f>
        <v>114.28916264999999</v>
      </c>
      <c r="E194" s="37">
        <f>SUMIFS(СВЦЭМ!$F$34:$F$777,СВЦЭМ!$A$34:$A$777,$A194,СВЦЭМ!$B$34:$B$777,E$190)+'СЕТ СН'!$F$12</f>
        <v>114.9299314</v>
      </c>
      <c r="F194" s="37">
        <f>SUMIFS(СВЦЭМ!$F$34:$F$777,СВЦЭМ!$A$34:$A$777,$A194,СВЦЭМ!$B$34:$B$777,F$190)+'СЕТ СН'!$F$12</f>
        <v>115.08365046</v>
      </c>
      <c r="G194" s="37">
        <f>SUMIFS(СВЦЭМ!$F$34:$F$777,СВЦЭМ!$A$34:$A$777,$A194,СВЦЭМ!$B$34:$B$777,G$190)+'СЕТ СН'!$F$12</f>
        <v>114.10867817</v>
      </c>
      <c r="H194" s="37">
        <f>SUMIFS(СВЦЭМ!$F$34:$F$777,СВЦЭМ!$A$34:$A$777,$A194,СВЦЭМ!$B$34:$B$777,H$190)+'СЕТ СН'!$F$12</f>
        <v>112.12748823</v>
      </c>
      <c r="I194" s="37">
        <f>SUMIFS(СВЦЭМ!$F$34:$F$777,СВЦЭМ!$A$34:$A$777,$A194,СВЦЭМ!$B$34:$B$777,I$190)+'СЕТ СН'!$F$12</f>
        <v>105.78504049999999</v>
      </c>
      <c r="J194" s="37">
        <f>SUMIFS(СВЦЭМ!$F$34:$F$777,СВЦЭМ!$A$34:$A$777,$A194,СВЦЭМ!$B$34:$B$777,J$190)+'СЕТ СН'!$F$12</f>
        <v>101.59900097000001</v>
      </c>
      <c r="K194" s="37">
        <f>SUMIFS(СВЦЭМ!$F$34:$F$777,СВЦЭМ!$A$34:$A$777,$A194,СВЦЭМ!$B$34:$B$777,K$190)+'СЕТ СН'!$F$12</f>
        <v>96.371901879999996</v>
      </c>
      <c r="L194" s="37">
        <f>SUMIFS(СВЦЭМ!$F$34:$F$777,СВЦЭМ!$A$34:$A$777,$A194,СВЦЭМ!$B$34:$B$777,L$190)+'СЕТ СН'!$F$12</f>
        <v>92.155472630000006</v>
      </c>
      <c r="M194" s="37">
        <f>SUMIFS(СВЦЭМ!$F$34:$F$777,СВЦЭМ!$A$34:$A$777,$A194,СВЦЭМ!$B$34:$B$777,M$190)+'СЕТ СН'!$F$12</f>
        <v>91.534787789999996</v>
      </c>
      <c r="N194" s="37">
        <f>SUMIFS(СВЦЭМ!$F$34:$F$777,СВЦЭМ!$A$34:$A$777,$A194,СВЦЭМ!$B$34:$B$777,N$190)+'СЕТ СН'!$F$12</f>
        <v>92.944136650000004</v>
      </c>
      <c r="O194" s="37">
        <f>SUMIFS(СВЦЭМ!$F$34:$F$777,СВЦЭМ!$A$34:$A$777,$A194,СВЦЭМ!$B$34:$B$777,O$190)+'СЕТ СН'!$F$12</f>
        <v>94.154582340000005</v>
      </c>
      <c r="P194" s="37">
        <f>SUMIFS(СВЦЭМ!$F$34:$F$777,СВЦЭМ!$A$34:$A$777,$A194,СВЦЭМ!$B$34:$B$777,P$190)+'СЕТ СН'!$F$12</f>
        <v>94.947865480000004</v>
      </c>
      <c r="Q194" s="37">
        <f>SUMIFS(СВЦЭМ!$F$34:$F$777,СВЦЭМ!$A$34:$A$777,$A194,СВЦЭМ!$B$34:$B$777,Q$190)+'СЕТ СН'!$F$12</f>
        <v>95.558091450000006</v>
      </c>
      <c r="R194" s="37">
        <f>SUMIFS(СВЦЭМ!$F$34:$F$777,СВЦЭМ!$A$34:$A$777,$A194,СВЦЭМ!$B$34:$B$777,R$190)+'СЕТ СН'!$F$12</f>
        <v>95.701051609999993</v>
      </c>
      <c r="S194" s="37">
        <f>SUMIFS(СВЦЭМ!$F$34:$F$777,СВЦЭМ!$A$34:$A$777,$A194,СВЦЭМ!$B$34:$B$777,S$190)+'СЕТ СН'!$F$12</f>
        <v>94.593611550000006</v>
      </c>
      <c r="T194" s="37">
        <f>SUMIFS(СВЦЭМ!$F$34:$F$777,СВЦЭМ!$A$34:$A$777,$A194,СВЦЭМ!$B$34:$B$777,T$190)+'СЕТ СН'!$F$12</f>
        <v>93.480402060000003</v>
      </c>
      <c r="U194" s="37">
        <f>SUMIFS(СВЦЭМ!$F$34:$F$777,СВЦЭМ!$A$34:$A$777,$A194,СВЦЭМ!$B$34:$B$777,U$190)+'СЕТ СН'!$F$12</f>
        <v>94.051168399999995</v>
      </c>
      <c r="V194" s="37">
        <f>SUMIFS(СВЦЭМ!$F$34:$F$777,СВЦЭМ!$A$34:$A$777,$A194,СВЦЭМ!$B$34:$B$777,V$190)+'СЕТ СН'!$F$12</f>
        <v>92.780830809999998</v>
      </c>
      <c r="W194" s="37">
        <f>SUMIFS(СВЦЭМ!$F$34:$F$777,СВЦЭМ!$A$34:$A$777,$A194,СВЦЭМ!$B$34:$B$777,W$190)+'СЕТ СН'!$F$12</f>
        <v>91.283405599999995</v>
      </c>
      <c r="X194" s="37">
        <f>SUMIFS(СВЦЭМ!$F$34:$F$777,СВЦЭМ!$A$34:$A$777,$A194,СВЦЭМ!$B$34:$B$777,X$190)+'СЕТ СН'!$F$12</f>
        <v>93.178387139999998</v>
      </c>
      <c r="Y194" s="37">
        <f>SUMIFS(СВЦЭМ!$F$34:$F$777,СВЦЭМ!$A$34:$A$777,$A194,СВЦЭМ!$B$34:$B$777,Y$190)+'СЕТ СН'!$F$12</f>
        <v>99.906892979999995</v>
      </c>
    </row>
    <row r="195" spans="1:25" ht="15.75" x14ac:dyDescent="0.2">
      <c r="A195" s="36">
        <f t="shared" si="5"/>
        <v>43136</v>
      </c>
      <c r="B195" s="37">
        <f>SUMIFS(СВЦЭМ!$F$34:$F$777,СВЦЭМ!$A$34:$A$777,$A195,СВЦЭМ!$B$34:$B$777,B$190)+'СЕТ СН'!$F$12</f>
        <v>110.43407496</v>
      </c>
      <c r="C195" s="37">
        <f>SUMIFS(СВЦЭМ!$F$34:$F$777,СВЦЭМ!$A$34:$A$777,$A195,СВЦЭМ!$B$34:$B$777,C$190)+'СЕТ СН'!$F$12</f>
        <v>113.84112809</v>
      </c>
      <c r="D195" s="37">
        <f>SUMIFS(СВЦЭМ!$F$34:$F$777,СВЦЭМ!$A$34:$A$777,$A195,СВЦЭМ!$B$34:$B$777,D$190)+'СЕТ СН'!$F$12</f>
        <v>119.47266757</v>
      </c>
      <c r="E195" s="37">
        <f>SUMIFS(СВЦЭМ!$F$34:$F$777,СВЦЭМ!$A$34:$A$777,$A195,СВЦЭМ!$B$34:$B$777,E$190)+'СЕТ СН'!$F$12</f>
        <v>120.80767212000001</v>
      </c>
      <c r="F195" s="37">
        <f>SUMIFS(СВЦЭМ!$F$34:$F$777,СВЦЭМ!$A$34:$A$777,$A195,СВЦЭМ!$B$34:$B$777,F$190)+'СЕТ СН'!$F$12</f>
        <v>120.74135553000001</v>
      </c>
      <c r="G195" s="37">
        <f>SUMIFS(СВЦЭМ!$F$34:$F$777,СВЦЭМ!$A$34:$A$777,$A195,СВЦЭМ!$B$34:$B$777,G$190)+'СЕТ СН'!$F$12</f>
        <v>119.2071716</v>
      </c>
      <c r="H195" s="37">
        <f>SUMIFS(СВЦЭМ!$F$34:$F$777,СВЦЭМ!$A$34:$A$777,$A195,СВЦЭМ!$B$34:$B$777,H$190)+'СЕТ СН'!$F$12</f>
        <v>112.78717627</v>
      </c>
      <c r="I195" s="37">
        <f>SUMIFS(СВЦЭМ!$F$34:$F$777,СВЦЭМ!$A$34:$A$777,$A195,СВЦЭМ!$B$34:$B$777,I$190)+'СЕТ СН'!$F$12</f>
        <v>102.39685881</v>
      </c>
      <c r="J195" s="37">
        <f>SUMIFS(СВЦЭМ!$F$34:$F$777,СВЦЭМ!$A$34:$A$777,$A195,СВЦЭМ!$B$34:$B$777,J$190)+'СЕТ СН'!$F$12</f>
        <v>99.330008059999997</v>
      </c>
      <c r="K195" s="37">
        <f>SUMIFS(СВЦЭМ!$F$34:$F$777,СВЦЭМ!$A$34:$A$777,$A195,СВЦЭМ!$B$34:$B$777,K$190)+'СЕТ СН'!$F$12</f>
        <v>98.910592289999997</v>
      </c>
      <c r="L195" s="37">
        <f>SUMIFS(СВЦЭМ!$F$34:$F$777,СВЦЭМ!$A$34:$A$777,$A195,СВЦЭМ!$B$34:$B$777,L$190)+'СЕТ СН'!$F$12</f>
        <v>98.417786829999997</v>
      </c>
      <c r="M195" s="37">
        <f>SUMIFS(СВЦЭМ!$F$34:$F$777,СВЦЭМ!$A$34:$A$777,$A195,СВЦЭМ!$B$34:$B$777,M$190)+'СЕТ СН'!$F$12</f>
        <v>98.372603819999995</v>
      </c>
      <c r="N195" s="37">
        <f>SUMIFS(СВЦЭМ!$F$34:$F$777,СВЦЭМ!$A$34:$A$777,$A195,СВЦЭМ!$B$34:$B$777,N$190)+'СЕТ СН'!$F$12</f>
        <v>97.905845099999993</v>
      </c>
      <c r="O195" s="37">
        <f>SUMIFS(СВЦЭМ!$F$34:$F$777,СВЦЭМ!$A$34:$A$777,$A195,СВЦЭМ!$B$34:$B$777,O$190)+'СЕТ СН'!$F$12</f>
        <v>98.109769729999996</v>
      </c>
      <c r="P195" s="37">
        <f>SUMIFS(СВЦЭМ!$F$34:$F$777,СВЦЭМ!$A$34:$A$777,$A195,СВЦЭМ!$B$34:$B$777,P$190)+'СЕТ СН'!$F$12</f>
        <v>99.631616649999998</v>
      </c>
      <c r="Q195" s="37">
        <f>SUMIFS(СВЦЭМ!$F$34:$F$777,СВЦЭМ!$A$34:$A$777,$A195,СВЦЭМ!$B$34:$B$777,Q$190)+'СЕТ СН'!$F$12</f>
        <v>100.17587019</v>
      </c>
      <c r="R195" s="37">
        <f>SUMIFS(СВЦЭМ!$F$34:$F$777,СВЦЭМ!$A$34:$A$777,$A195,СВЦЭМ!$B$34:$B$777,R$190)+'СЕТ СН'!$F$12</f>
        <v>100.87439895</v>
      </c>
      <c r="S195" s="37">
        <f>SUMIFS(СВЦЭМ!$F$34:$F$777,СВЦЭМ!$A$34:$A$777,$A195,СВЦЭМ!$B$34:$B$777,S$190)+'СЕТ СН'!$F$12</f>
        <v>100.57590784999999</v>
      </c>
      <c r="T195" s="37">
        <f>SUMIFS(СВЦЭМ!$F$34:$F$777,СВЦЭМ!$A$34:$A$777,$A195,СВЦЭМ!$B$34:$B$777,T$190)+'СЕТ СН'!$F$12</f>
        <v>98.052058500000001</v>
      </c>
      <c r="U195" s="37">
        <f>SUMIFS(СВЦЭМ!$F$34:$F$777,СВЦЭМ!$A$34:$A$777,$A195,СВЦЭМ!$B$34:$B$777,U$190)+'СЕТ СН'!$F$12</f>
        <v>97.357187699999997</v>
      </c>
      <c r="V195" s="37">
        <f>SUMIFS(СВЦЭМ!$F$34:$F$777,СВЦЭМ!$A$34:$A$777,$A195,СВЦЭМ!$B$34:$B$777,V$190)+'СЕТ СН'!$F$12</f>
        <v>97.145491629999995</v>
      </c>
      <c r="W195" s="37">
        <f>SUMIFS(СВЦЭМ!$F$34:$F$777,СВЦЭМ!$A$34:$A$777,$A195,СВЦЭМ!$B$34:$B$777,W$190)+'СЕТ СН'!$F$12</f>
        <v>97.594771350000002</v>
      </c>
      <c r="X195" s="37">
        <f>SUMIFS(СВЦЭМ!$F$34:$F$777,СВЦЭМ!$A$34:$A$777,$A195,СВЦЭМ!$B$34:$B$777,X$190)+'СЕТ СН'!$F$12</f>
        <v>99.532279029999998</v>
      </c>
      <c r="Y195" s="37">
        <f>SUMIFS(СВЦЭМ!$F$34:$F$777,СВЦЭМ!$A$34:$A$777,$A195,СВЦЭМ!$B$34:$B$777,Y$190)+'СЕТ СН'!$F$12</f>
        <v>107.40477611999999</v>
      </c>
    </row>
    <row r="196" spans="1:25" ht="15.75" x14ac:dyDescent="0.2">
      <c r="A196" s="36">
        <f t="shared" si="5"/>
        <v>43137</v>
      </c>
      <c r="B196" s="37">
        <f>SUMIFS(СВЦЭМ!$F$34:$F$777,СВЦЭМ!$A$34:$A$777,$A196,СВЦЭМ!$B$34:$B$777,B$190)+'СЕТ СН'!$F$12</f>
        <v>104.81544166</v>
      </c>
      <c r="C196" s="37">
        <f>SUMIFS(СВЦЭМ!$F$34:$F$777,СВЦЭМ!$A$34:$A$777,$A196,СВЦЭМ!$B$34:$B$777,C$190)+'СЕТ СН'!$F$12</f>
        <v>107.71542719999999</v>
      </c>
      <c r="D196" s="37">
        <f>SUMIFS(СВЦЭМ!$F$34:$F$777,СВЦЭМ!$A$34:$A$777,$A196,СВЦЭМ!$B$34:$B$777,D$190)+'СЕТ СН'!$F$12</f>
        <v>114.79214820999999</v>
      </c>
      <c r="E196" s="37">
        <f>SUMIFS(СВЦЭМ!$F$34:$F$777,СВЦЭМ!$A$34:$A$777,$A196,СВЦЭМ!$B$34:$B$777,E$190)+'СЕТ СН'!$F$12</f>
        <v>116.65893858</v>
      </c>
      <c r="F196" s="37">
        <f>SUMIFS(СВЦЭМ!$F$34:$F$777,СВЦЭМ!$A$34:$A$777,$A196,СВЦЭМ!$B$34:$B$777,F$190)+'СЕТ СН'!$F$12</f>
        <v>115.78051339</v>
      </c>
      <c r="G196" s="37">
        <f>SUMIFS(СВЦЭМ!$F$34:$F$777,СВЦЭМ!$A$34:$A$777,$A196,СВЦЭМ!$B$34:$B$777,G$190)+'СЕТ СН'!$F$12</f>
        <v>113.9295259</v>
      </c>
      <c r="H196" s="37">
        <f>SUMIFS(СВЦЭМ!$F$34:$F$777,СВЦЭМ!$A$34:$A$777,$A196,СВЦЭМ!$B$34:$B$777,H$190)+'СЕТ СН'!$F$12</f>
        <v>107.78552687</v>
      </c>
      <c r="I196" s="37">
        <f>SUMIFS(СВЦЭМ!$F$34:$F$777,СВЦЭМ!$A$34:$A$777,$A196,СВЦЭМ!$B$34:$B$777,I$190)+'СЕТ СН'!$F$12</f>
        <v>99.001251159999995</v>
      </c>
      <c r="J196" s="37">
        <f>SUMIFS(СВЦЭМ!$F$34:$F$777,СВЦЭМ!$A$34:$A$777,$A196,СВЦЭМ!$B$34:$B$777,J$190)+'СЕТ СН'!$F$12</f>
        <v>94.484412719999995</v>
      </c>
      <c r="K196" s="37">
        <f>SUMIFS(СВЦЭМ!$F$34:$F$777,СВЦЭМ!$A$34:$A$777,$A196,СВЦЭМ!$B$34:$B$777,K$190)+'СЕТ СН'!$F$12</f>
        <v>91.730447369999993</v>
      </c>
      <c r="L196" s="37">
        <f>SUMIFS(СВЦЭМ!$F$34:$F$777,СВЦЭМ!$A$34:$A$777,$A196,СВЦЭМ!$B$34:$B$777,L$190)+'СЕТ СН'!$F$12</f>
        <v>91.456114240000005</v>
      </c>
      <c r="M196" s="37">
        <f>SUMIFS(СВЦЭМ!$F$34:$F$777,СВЦЭМ!$A$34:$A$777,$A196,СВЦЭМ!$B$34:$B$777,M$190)+'СЕТ СН'!$F$12</f>
        <v>92.543679530000006</v>
      </c>
      <c r="N196" s="37">
        <f>SUMIFS(СВЦЭМ!$F$34:$F$777,СВЦЭМ!$A$34:$A$777,$A196,СВЦЭМ!$B$34:$B$777,N$190)+'СЕТ СН'!$F$12</f>
        <v>94.832512609999995</v>
      </c>
      <c r="O196" s="37">
        <f>SUMIFS(СВЦЭМ!$F$34:$F$777,СВЦЭМ!$A$34:$A$777,$A196,СВЦЭМ!$B$34:$B$777,O$190)+'СЕТ СН'!$F$12</f>
        <v>96.553198339999994</v>
      </c>
      <c r="P196" s="37">
        <f>SUMIFS(СВЦЭМ!$F$34:$F$777,СВЦЭМ!$A$34:$A$777,$A196,СВЦЭМ!$B$34:$B$777,P$190)+'СЕТ СН'!$F$12</f>
        <v>97.280445310000005</v>
      </c>
      <c r="Q196" s="37">
        <f>SUMIFS(СВЦЭМ!$F$34:$F$777,СВЦЭМ!$A$34:$A$777,$A196,СВЦЭМ!$B$34:$B$777,Q$190)+'СЕТ СН'!$F$12</f>
        <v>99.478493760000006</v>
      </c>
      <c r="R196" s="37">
        <f>SUMIFS(СВЦЭМ!$F$34:$F$777,СВЦЭМ!$A$34:$A$777,$A196,СВЦЭМ!$B$34:$B$777,R$190)+'СЕТ СН'!$F$12</f>
        <v>100.20673064</v>
      </c>
      <c r="S196" s="37">
        <f>SUMIFS(СВЦЭМ!$F$34:$F$777,СВЦЭМ!$A$34:$A$777,$A196,СВЦЭМ!$B$34:$B$777,S$190)+'СЕТ СН'!$F$12</f>
        <v>98.975127450000002</v>
      </c>
      <c r="T196" s="37">
        <f>SUMIFS(СВЦЭМ!$F$34:$F$777,СВЦЭМ!$A$34:$A$777,$A196,СВЦЭМ!$B$34:$B$777,T$190)+'СЕТ СН'!$F$12</f>
        <v>96.523512010000005</v>
      </c>
      <c r="U196" s="37">
        <f>SUMIFS(СВЦЭМ!$F$34:$F$777,СВЦЭМ!$A$34:$A$777,$A196,СВЦЭМ!$B$34:$B$777,U$190)+'СЕТ СН'!$F$12</f>
        <v>95.578750769999999</v>
      </c>
      <c r="V196" s="37">
        <f>SUMIFS(СВЦЭМ!$F$34:$F$777,СВЦЭМ!$A$34:$A$777,$A196,СВЦЭМ!$B$34:$B$777,V$190)+'СЕТ СН'!$F$12</f>
        <v>94.880332150000001</v>
      </c>
      <c r="W196" s="37">
        <f>SUMIFS(СВЦЭМ!$F$34:$F$777,СВЦЭМ!$A$34:$A$777,$A196,СВЦЭМ!$B$34:$B$777,W$190)+'СЕТ СН'!$F$12</f>
        <v>96.427602210000003</v>
      </c>
      <c r="X196" s="37">
        <f>SUMIFS(СВЦЭМ!$F$34:$F$777,СВЦЭМ!$A$34:$A$777,$A196,СВЦЭМ!$B$34:$B$777,X$190)+'СЕТ СН'!$F$12</f>
        <v>98.450504249999994</v>
      </c>
      <c r="Y196" s="37">
        <f>SUMIFS(СВЦЭМ!$F$34:$F$777,СВЦЭМ!$A$34:$A$777,$A196,СВЦЭМ!$B$34:$B$777,Y$190)+'СЕТ СН'!$F$12</f>
        <v>105.61409447</v>
      </c>
    </row>
    <row r="197" spans="1:25" ht="15.75" x14ac:dyDescent="0.2">
      <c r="A197" s="36">
        <f t="shared" si="5"/>
        <v>43138</v>
      </c>
      <c r="B197" s="37">
        <f>SUMIFS(СВЦЭМ!$F$34:$F$777,СВЦЭМ!$A$34:$A$777,$A197,СВЦЭМ!$B$34:$B$777,B$190)+'СЕТ СН'!$F$12</f>
        <v>111.54657991000001</v>
      </c>
      <c r="C197" s="37">
        <f>SUMIFS(СВЦЭМ!$F$34:$F$777,СВЦЭМ!$A$34:$A$777,$A197,СВЦЭМ!$B$34:$B$777,C$190)+'СЕТ СН'!$F$12</f>
        <v>114.80611802999999</v>
      </c>
      <c r="D197" s="37">
        <f>SUMIFS(СВЦЭМ!$F$34:$F$777,СВЦЭМ!$A$34:$A$777,$A197,СВЦЭМ!$B$34:$B$777,D$190)+'СЕТ СН'!$F$12</f>
        <v>121.57885008</v>
      </c>
      <c r="E197" s="37">
        <f>SUMIFS(СВЦЭМ!$F$34:$F$777,СВЦЭМ!$A$34:$A$777,$A197,СВЦЭМ!$B$34:$B$777,E$190)+'СЕТ СН'!$F$12</f>
        <v>122.53640059</v>
      </c>
      <c r="F197" s="37">
        <f>SUMIFS(СВЦЭМ!$F$34:$F$777,СВЦЭМ!$A$34:$A$777,$A197,СВЦЭМ!$B$34:$B$777,F$190)+'СЕТ СН'!$F$12</f>
        <v>122.20619170000001</v>
      </c>
      <c r="G197" s="37">
        <f>SUMIFS(СВЦЭМ!$F$34:$F$777,СВЦЭМ!$A$34:$A$777,$A197,СВЦЭМ!$B$34:$B$777,G$190)+'СЕТ СН'!$F$12</f>
        <v>119.02581355</v>
      </c>
      <c r="H197" s="37">
        <f>SUMIFS(СВЦЭМ!$F$34:$F$777,СВЦЭМ!$A$34:$A$777,$A197,СВЦЭМ!$B$34:$B$777,H$190)+'СЕТ СН'!$F$12</f>
        <v>112.45447387999999</v>
      </c>
      <c r="I197" s="37">
        <f>SUMIFS(СВЦЭМ!$F$34:$F$777,СВЦЭМ!$A$34:$A$777,$A197,СВЦЭМ!$B$34:$B$777,I$190)+'СЕТ СН'!$F$12</f>
        <v>102.93869411999999</v>
      </c>
      <c r="J197" s="37">
        <f>SUMIFS(СВЦЭМ!$F$34:$F$777,СВЦЭМ!$A$34:$A$777,$A197,СВЦЭМ!$B$34:$B$777,J$190)+'СЕТ СН'!$F$12</f>
        <v>96.896451749999997</v>
      </c>
      <c r="K197" s="37">
        <f>SUMIFS(СВЦЭМ!$F$34:$F$777,СВЦЭМ!$A$34:$A$777,$A197,СВЦЭМ!$B$34:$B$777,K$190)+'СЕТ СН'!$F$12</f>
        <v>95.294019149999997</v>
      </c>
      <c r="L197" s="37">
        <f>SUMIFS(СВЦЭМ!$F$34:$F$777,СВЦЭМ!$A$34:$A$777,$A197,СВЦЭМ!$B$34:$B$777,L$190)+'СЕТ СН'!$F$12</f>
        <v>94.958547920000001</v>
      </c>
      <c r="M197" s="37">
        <f>SUMIFS(СВЦЭМ!$F$34:$F$777,СВЦЭМ!$A$34:$A$777,$A197,СВЦЭМ!$B$34:$B$777,M$190)+'СЕТ СН'!$F$12</f>
        <v>94.516092860000001</v>
      </c>
      <c r="N197" s="37">
        <f>SUMIFS(СВЦЭМ!$F$34:$F$777,СВЦЭМ!$A$34:$A$777,$A197,СВЦЭМ!$B$34:$B$777,N$190)+'СЕТ СН'!$F$12</f>
        <v>94.502702639999995</v>
      </c>
      <c r="O197" s="37">
        <f>SUMIFS(СВЦЭМ!$F$34:$F$777,СВЦЭМ!$A$34:$A$777,$A197,СВЦЭМ!$B$34:$B$777,O$190)+'СЕТ СН'!$F$12</f>
        <v>95.113158799999994</v>
      </c>
      <c r="P197" s="37">
        <f>SUMIFS(СВЦЭМ!$F$34:$F$777,СВЦЭМ!$A$34:$A$777,$A197,СВЦЭМ!$B$34:$B$777,P$190)+'СЕТ СН'!$F$12</f>
        <v>96.794066229999999</v>
      </c>
      <c r="Q197" s="37">
        <f>SUMIFS(СВЦЭМ!$F$34:$F$777,СВЦЭМ!$A$34:$A$777,$A197,СВЦЭМ!$B$34:$B$777,Q$190)+'СЕТ СН'!$F$12</f>
        <v>98.544702639999997</v>
      </c>
      <c r="R197" s="37">
        <f>SUMIFS(СВЦЭМ!$F$34:$F$777,СВЦЭМ!$A$34:$A$777,$A197,СВЦЭМ!$B$34:$B$777,R$190)+'СЕТ СН'!$F$12</f>
        <v>99.287873599999998</v>
      </c>
      <c r="S197" s="37">
        <f>SUMIFS(СВЦЭМ!$F$34:$F$777,СВЦЭМ!$A$34:$A$777,$A197,СВЦЭМ!$B$34:$B$777,S$190)+'СЕТ СН'!$F$12</f>
        <v>97.528980099999998</v>
      </c>
      <c r="T197" s="37">
        <f>SUMIFS(СВЦЭМ!$F$34:$F$777,СВЦЭМ!$A$34:$A$777,$A197,СВЦЭМ!$B$34:$B$777,T$190)+'СЕТ СН'!$F$12</f>
        <v>94.528826100000003</v>
      </c>
      <c r="U197" s="37">
        <f>SUMIFS(СВЦЭМ!$F$34:$F$777,СВЦЭМ!$A$34:$A$777,$A197,СВЦЭМ!$B$34:$B$777,U$190)+'СЕТ СН'!$F$12</f>
        <v>94.160263850000007</v>
      </c>
      <c r="V197" s="37">
        <f>SUMIFS(СВЦЭМ!$F$34:$F$777,СВЦЭМ!$A$34:$A$777,$A197,СВЦЭМ!$B$34:$B$777,V$190)+'СЕТ СН'!$F$12</f>
        <v>93.329817919999996</v>
      </c>
      <c r="W197" s="37">
        <f>SUMIFS(СВЦЭМ!$F$34:$F$777,СВЦЭМ!$A$34:$A$777,$A197,СВЦЭМ!$B$34:$B$777,W$190)+'СЕТ СН'!$F$12</f>
        <v>93.859121380000005</v>
      </c>
      <c r="X197" s="37">
        <f>SUMIFS(СВЦЭМ!$F$34:$F$777,СВЦЭМ!$A$34:$A$777,$A197,СВЦЭМ!$B$34:$B$777,X$190)+'СЕТ СН'!$F$12</f>
        <v>97.366464390000004</v>
      </c>
      <c r="Y197" s="37">
        <f>SUMIFS(СВЦЭМ!$F$34:$F$777,СВЦЭМ!$A$34:$A$777,$A197,СВЦЭМ!$B$34:$B$777,Y$190)+'СЕТ СН'!$F$12</f>
        <v>104.73350115</v>
      </c>
    </row>
    <row r="198" spans="1:25" ht="15.75" x14ac:dyDescent="0.2">
      <c r="A198" s="36">
        <f t="shared" si="5"/>
        <v>43139</v>
      </c>
      <c r="B198" s="37">
        <f>SUMIFS(СВЦЭМ!$F$34:$F$777,СВЦЭМ!$A$34:$A$777,$A198,СВЦЭМ!$B$34:$B$777,B$190)+'СЕТ СН'!$F$12</f>
        <v>108.76831407</v>
      </c>
      <c r="C198" s="37">
        <f>SUMIFS(СВЦЭМ!$F$34:$F$777,СВЦЭМ!$A$34:$A$777,$A198,СВЦЭМ!$B$34:$B$777,C$190)+'СЕТ СН'!$F$12</f>
        <v>112.17329147</v>
      </c>
      <c r="D198" s="37">
        <f>SUMIFS(СВЦЭМ!$F$34:$F$777,СВЦЭМ!$A$34:$A$777,$A198,СВЦЭМ!$B$34:$B$777,D$190)+'СЕТ СН'!$F$12</f>
        <v>117.80978308</v>
      </c>
      <c r="E198" s="37">
        <f>SUMIFS(СВЦЭМ!$F$34:$F$777,СВЦЭМ!$A$34:$A$777,$A198,СВЦЭМ!$B$34:$B$777,E$190)+'СЕТ СН'!$F$12</f>
        <v>118.93567708</v>
      </c>
      <c r="F198" s="37">
        <f>SUMIFS(СВЦЭМ!$F$34:$F$777,СВЦЭМ!$A$34:$A$777,$A198,СВЦЭМ!$B$34:$B$777,F$190)+'СЕТ СН'!$F$12</f>
        <v>118.74375945</v>
      </c>
      <c r="G198" s="37">
        <f>SUMIFS(СВЦЭМ!$F$34:$F$777,СВЦЭМ!$A$34:$A$777,$A198,СВЦЭМ!$B$34:$B$777,G$190)+'СЕТ СН'!$F$12</f>
        <v>116.97409328000001</v>
      </c>
      <c r="H198" s="37">
        <f>SUMIFS(СВЦЭМ!$F$34:$F$777,СВЦЭМ!$A$34:$A$777,$A198,СВЦЭМ!$B$34:$B$777,H$190)+'СЕТ СН'!$F$12</f>
        <v>110.35107289</v>
      </c>
      <c r="I198" s="37">
        <f>SUMIFS(СВЦЭМ!$F$34:$F$777,СВЦЭМ!$A$34:$A$777,$A198,СВЦЭМ!$B$34:$B$777,I$190)+'СЕТ СН'!$F$12</f>
        <v>100.61977733000001</v>
      </c>
      <c r="J198" s="37">
        <f>SUMIFS(СВЦЭМ!$F$34:$F$777,СВЦЭМ!$A$34:$A$777,$A198,СВЦЭМ!$B$34:$B$777,J$190)+'СЕТ СН'!$F$12</f>
        <v>95.211881629999993</v>
      </c>
      <c r="K198" s="37">
        <f>SUMIFS(СВЦЭМ!$F$34:$F$777,СВЦЭМ!$A$34:$A$777,$A198,СВЦЭМ!$B$34:$B$777,K$190)+'СЕТ СН'!$F$12</f>
        <v>95.156044300000005</v>
      </c>
      <c r="L198" s="37">
        <f>SUMIFS(СВЦЭМ!$F$34:$F$777,СВЦЭМ!$A$34:$A$777,$A198,СВЦЭМ!$B$34:$B$777,L$190)+'СЕТ СН'!$F$12</f>
        <v>94.619251000000006</v>
      </c>
      <c r="M198" s="37">
        <f>SUMIFS(СВЦЭМ!$F$34:$F$777,СВЦЭМ!$A$34:$A$777,$A198,СВЦЭМ!$B$34:$B$777,M$190)+'СЕТ СН'!$F$12</f>
        <v>93.737342830000003</v>
      </c>
      <c r="N198" s="37">
        <f>SUMIFS(СВЦЭМ!$F$34:$F$777,СВЦЭМ!$A$34:$A$777,$A198,СВЦЭМ!$B$34:$B$777,N$190)+'СЕТ СН'!$F$12</f>
        <v>94.577630400000004</v>
      </c>
      <c r="O198" s="37">
        <f>SUMIFS(СВЦЭМ!$F$34:$F$777,СВЦЭМ!$A$34:$A$777,$A198,СВЦЭМ!$B$34:$B$777,O$190)+'СЕТ СН'!$F$12</f>
        <v>95.170581080000005</v>
      </c>
      <c r="P198" s="37">
        <f>SUMIFS(СВЦЭМ!$F$34:$F$777,СВЦЭМ!$A$34:$A$777,$A198,СВЦЭМ!$B$34:$B$777,P$190)+'СЕТ СН'!$F$12</f>
        <v>96.677983769999997</v>
      </c>
      <c r="Q198" s="37">
        <f>SUMIFS(СВЦЭМ!$F$34:$F$777,СВЦЭМ!$A$34:$A$777,$A198,СВЦЭМ!$B$34:$B$777,Q$190)+'СЕТ СН'!$F$12</f>
        <v>99.189166560000004</v>
      </c>
      <c r="R198" s="37">
        <f>SUMIFS(СВЦЭМ!$F$34:$F$777,СВЦЭМ!$A$34:$A$777,$A198,СВЦЭМ!$B$34:$B$777,R$190)+'СЕТ СН'!$F$12</f>
        <v>101.39656128999999</v>
      </c>
      <c r="S198" s="37">
        <f>SUMIFS(СВЦЭМ!$F$34:$F$777,СВЦЭМ!$A$34:$A$777,$A198,СВЦЭМ!$B$34:$B$777,S$190)+'СЕТ СН'!$F$12</f>
        <v>103.08307958</v>
      </c>
      <c r="T198" s="37">
        <f>SUMIFS(СВЦЭМ!$F$34:$F$777,СВЦЭМ!$A$34:$A$777,$A198,СВЦЭМ!$B$34:$B$777,T$190)+'СЕТ СН'!$F$12</f>
        <v>100.98141566</v>
      </c>
      <c r="U198" s="37">
        <f>SUMIFS(СВЦЭМ!$F$34:$F$777,СВЦЭМ!$A$34:$A$777,$A198,СВЦЭМ!$B$34:$B$777,U$190)+'СЕТ СН'!$F$12</f>
        <v>99.695689849999994</v>
      </c>
      <c r="V198" s="37">
        <f>SUMIFS(СВЦЭМ!$F$34:$F$777,СВЦЭМ!$A$34:$A$777,$A198,СВЦЭМ!$B$34:$B$777,V$190)+'СЕТ СН'!$F$12</f>
        <v>99.214387630000004</v>
      </c>
      <c r="W198" s="37">
        <f>SUMIFS(СВЦЭМ!$F$34:$F$777,СВЦЭМ!$A$34:$A$777,$A198,СВЦЭМ!$B$34:$B$777,W$190)+'СЕТ СН'!$F$12</f>
        <v>100.46052745999999</v>
      </c>
      <c r="X198" s="37">
        <f>SUMIFS(СВЦЭМ!$F$34:$F$777,СВЦЭМ!$A$34:$A$777,$A198,СВЦЭМ!$B$34:$B$777,X$190)+'СЕТ СН'!$F$12</f>
        <v>98.404987019999993</v>
      </c>
      <c r="Y198" s="37">
        <f>SUMIFS(СВЦЭМ!$F$34:$F$777,СВЦЭМ!$A$34:$A$777,$A198,СВЦЭМ!$B$34:$B$777,Y$190)+'СЕТ СН'!$F$12</f>
        <v>104.40636486</v>
      </c>
    </row>
    <row r="199" spans="1:25" ht="15.75" x14ac:dyDescent="0.2">
      <c r="A199" s="36">
        <f t="shared" si="5"/>
        <v>43140</v>
      </c>
      <c r="B199" s="37">
        <f>SUMIFS(СВЦЭМ!$F$34:$F$777,СВЦЭМ!$A$34:$A$777,$A199,СВЦЭМ!$B$34:$B$777,B$190)+'СЕТ СН'!$F$12</f>
        <v>111.31217451000001</v>
      </c>
      <c r="C199" s="37">
        <f>SUMIFS(СВЦЭМ!$F$34:$F$777,СВЦЭМ!$A$34:$A$777,$A199,СВЦЭМ!$B$34:$B$777,C$190)+'СЕТ СН'!$F$12</f>
        <v>113.04058927</v>
      </c>
      <c r="D199" s="37">
        <f>SUMIFS(СВЦЭМ!$F$34:$F$777,СВЦЭМ!$A$34:$A$777,$A199,СВЦЭМ!$B$34:$B$777,D$190)+'СЕТ СН'!$F$12</f>
        <v>118.70942363</v>
      </c>
      <c r="E199" s="37">
        <f>SUMIFS(СВЦЭМ!$F$34:$F$777,СВЦЭМ!$A$34:$A$777,$A199,СВЦЭМ!$B$34:$B$777,E$190)+'СЕТ СН'!$F$12</f>
        <v>119.31604507999999</v>
      </c>
      <c r="F199" s="37">
        <f>SUMIFS(СВЦЭМ!$F$34:$F$777,СВЦЭМ!$A$34:$A$777,$A199,СВЦЭМ!$B$34:$B$777,F$190)+'СЕТ СН'!$F$12</f>
        <v>118.98747387</v>
      </c>
      <c r="G199" s="37">
        <f>SUMIFS(СВЦЭМ!$F$34:$F$777,СВЦЭМ!$A$34:$A$777,$A199,СВЦЭМ!$B$34:$B$777,G$190)+'СЕТ СН'!$F$12</f>
        <v>117.78619802</v>
      </c>
      <c r="H199" s="37">
        <f>SUMIFS(СВЦЭМ!$F$34:$F$777,СВЦЭМ!$A$34:$A$777,$A199,СВЦЭМ!$B$34:$B$777,H$190)+'СЕТ СН'!$F$12</f>
        <v>109.77006556000001</v>
      </c>
      <c r="I199" s="37">
        <f>SUMIFS(СВЦЭМ!$F$34:$F$777,СВЦЭМ!$A$34:$A$777,$A199,СВЦЭМ!$B$34:$B$777,I$190)+'СЕТ СН'!$F$12</f>
        <v>100.24318872000001</v>
      </c>
      <c r="J199" s="37">
        <f>SUMIFS(СВЦЭМ!$F$34:$F$777,СВЦЭМ!$A$34:$A$777,$A199,СВЦЭМ!$B$34:$B$777,J$190)+'СЕТ СН'!$F$12</f>
        <v>97.237937340000002</v>
      </c>
      <c r="K199" s="37">
        <f>SUMIFS(СВЦЭМ!$F$34:$F$777,СВЦЭМ!$A$34:$A$777,$A199,СВЦЭМ!$B$34:$B$777,K$190)+'СЕТ СН'!$F$12</f>
        <v>95.088589659999997</v>
      </c>
      <c r="L199" s="37">
        <f>SUMIFS(СВЦЭМ!$F$34:$F$777,СВЦЭМ!$A$34:$A$777,$A199,СВЦЭМ!$B$34:$B$777,L$190)+'СЕТ СН'!$F$12</f>
        <v>94.371945699999998</v>
      </c>
      <c r="M199" s="37">
        <f>SUMIFS(СВЦЭМ!$F$34:$F$777,СВЦЭМ!$A$34:$A$777,$A199,СВЦЭМ!$B$34:$B$777,M$190)+'СЕТ СН'!$F$12</f>
        <v>94.971922919999997</v>
      </c>
      <c r="N199" s="37">
        <f>SUMIFS(СВЦЭМ!$F$34:$F$777,СВЦЭМ!$A$34:$A$777,$A199,СВЦЭМ!$B$34:$B$777,N$190)+'СЕТ СН'!$F$12</f>
        <v>95.718938510000001</v>
      </c>
      <c r="O199" s="37">
        <f>SUMIFS(СВЦЭМ!$F$34:$F$777,СВЦЭМ!$A$34:$A$777,$A199,СВЦЭМ!$B$34:$B$777,O$190)+'СЕТ СН'!$F$12</f>
        <v>95.886155830000007</v>
      </c>
      <c r="P199" s="37">
        <f>SUMIFS(СВЦЭМ!$F$34:$F$777,СВЦЭМ!$A$34:$A$777,$A199,СВЦЭМ!$B$34:$B$777,P$190)+'СЕТ СН'!$F$12</f>
        <v>99.113371299999997</v>
      </c>
      <c r="Q199" s="37">
        <f>SUMIFS(СВЦЭМ!$F$34:$F$777,СВЦЭМ!$A$34:$A$777,$A199,СВЦЭМ!$B$34:$B$777,Q$190)+'СЕТ СН'!$F$12</f>
        <v>101.62104275</v>
      </c>
      <c r="R199" s="37">
        <f>SUMIFS(СВЦЭМ!$F$34:$F$777,СВЦЭМ!$A$34:$A$777,$A199,СВЦЭМ!$B$34:$B$777,R$190)+'СЕТ СН'!$F$12</f>
        <v>101.74899282</v>
      </c>
      <c r="S199" s="37">
        <f>SUMIFS(СВЦЭМ!$F$34:$F$777,СВЦЭМ!$A$34:$A$777,$A199,СВЦЭМ!$B$34:$B$777,S$190)+'СЕТ СН'!$F$12</f>
        <v>100.41392059</v>
      </c>
      <c r="T199" s="37">
        <f>SUMIFS(СВЦЭМ!$F$34:$F$777,СВЦЭМ!$A$34:$A$777,$A199,СВЦЭМ!$B$34:$B$777,T$190)+'СЕТ СН'!$F$12</f>
        <v>96.078527050000005</v>
      </c>
      <c r="U199" s="37">
        <f>SUMIFS(СВЦЭМ!$F$34:$F$777,СВЦЭМ!$A$34:$A$777,$A199,СВЦЭМ!$B$34:$B$777,U$190)+'СЕТ СН'!$F$12</f>
        <v>93.765347759999997</v>
      </c>
      <c r="V199" s="37">
        <f>SUMIFS(СВЦЭМ!$F$34:$F$777,СВЦЭМ!$A$34:$A$777,$A199,СВЦЭМ!$B$34:$B$777,V$190)+'СЕТ СН'!$F$12</f>
        <v>94.899544640000002</v>
      </c>
      <c r="W199" s="37">
        <f>SUMIFS(СВЦЭМ!$F$34:$F$777,СВЦЭМ!$A$34:$A$777,$A199,СВЦЭМ!$B$34:$B$777,W$190)+'СЕТ СН'!$F$12</f>
        <v>95.076492279999997</v>
      </c>
      <c r="X199" s="37">
        <f>SUMIFS(СВЦЭМ!$F$34:$F$777,СВЦЭМ!$A$34:$A$777,$A199,СВЦЭМ!$B$34:$B$777,X$190)+'СЕТ СН'!$F$12</f>
        <v>98.446313619999998</v>
      </c>
      <c r="Y199" s="37">
        <f>SUMIFS(СВЦЭМ!$F$34:$F$777,СВЦЭМ!$A$34:$A$777,$A199,СВЦЭМ!$B$34:$B$777,Y$190)+'СЕТ СН'!$F$12</f>
        <v>101.77690287</v>
      </c>
    </row>
    <row r="200" spans="1:25" ht="15.75" x14ac:dyDescent="0.2">
      <c r="A200" s="36">
        <f t="shared" si="5"/>
        <v>43141</v>
      </c>
      <c r="B200" s="37">
        <f>SUMIFS(СВЦЭМ!$F$34:$F$777,СВЦЭМ!$A$34:$A$777,$A200,СВЦЭМ!$B$34:$B$777,B$190)+'СЕТ СН'!$F$12</f>
        <v>102.8207974</v>
      </c>
      <c r="C200" s="37">
        <f>SUMIFS(СВЦЭМ!$F$34:$F$777,СВЦЭМ!$A$34:$A$777,$A200,СВЦЭМ!$B$34:$B$777,C$190)+'СЕТ СН'!$F$12</f>
        <v>106.09516704000001</v>
      </c>
      <c r="D200" s="37">
        <f>SUMIFS(СВЦЭМ!$F$34:$F$777,СВЦЭМ!$A$34:$A$777,$A200,СВЦЭМ!$B$34:$B$777,D$190)+'СЕТ СН'!$F$12</f>
        <v>112.64481378000001</v>
      </c>
      <c r="E200" s="37">
        <f>SUMIFS(СВЦЭМ!$F$34:$F$777,СВЦЭМ!$A$34:$A$777,$A200,СВЦЭМ!$B$34:$B$777,E$190)+'СЕТ СН'!$F$12</f>
        <v>113.99484051</v>
      </c>
      <c r="F200" s="37">
        <f>SUMIFS(СВЦЭМ!$F$34:$F$777,СВЦЭМ!$A$34:$A$777,$A200,СВЦЭМ!$B$34:$B$777,F$190)+'СЕТ СН'!$F$12</f>
        <v>113.40104470999999</v>
      </c>
      <c r="G200" s="37">
        <f>SUMIFS(СВЦЭМ!$F$34:$F$777,СВЦЭМ!$A$34:$A$777,$A200,СВЦЭМ!$B$34:$B$777,G$190)+'СЕТ СН'!$F$12</f>
        <v>112.05274869</v>
      </c>
      <c r="H200" s="37">
        <f>SUMIFS(СВЦЭМ!$F$34:$F$777,СВЦЭМ!$A$34:$A$777,$A200,СВЦЭМ!$B$34:$B$777,H$190)+'СЕТ СН'!$F$12</f>
        <v>109.79540643999999</v>
      </c>
      <c r="I200" s="37">
        <f>SUMIFS(СВЦЭМ!$F$34:$F$777,СВЦЭМ!$A$34:$A$777,$A200,СВЦЭМ!$B$34:$B$777,I$190)+'СЕТ СН'!$F$12</f>
        <v>105.6789833</v>
      </c>
      <c r="J200" s="37">
        <f>SUMIFS(СВЦЭМ!$F$34:$F$777,СВЦЭМ!$A$34:$A$777,$A200,СВЦЭМ!$B$34:$B$777,J$190)+'СЕТ СН'!$F$12</f>
        <v>101.95416235</v>
      </c>
      <c r="K200" s="37">
        <f>SUMIFS(СВЦЭМ!$F$34:$F$777,СВЦЭМ!$A$34:$A$777,$A200,СВЦЭМ!$B$34:$B$777,K$190)+'СЕТ СН'!$F$12</f>
        <v>98.575626439999994</v>
      </c>
      <c r="L200" s="37">
        <f>SUMIFS(СВЦЭМ!$F$34:$F$777,СВЦЭМ!$A$34:$A$777,$A200,СВЦЭМ!$B$34:$B$777,L$190)+'СЕТ СН'!$F$12</f>
        <v>97.69145374</v>
      </c>
      <c r="M200" s="37">
        <f>SUMIFS(СВЦЭМ!$F$34:$F$777,СВЦЭМ!$A$34:$A$777,$A200,СВЦЭМ!$B$34:$B$777,M$190)+'СЕТ СН'!$F$12</f>
        <v>97.288168569999996</v>
      </c>
      <c r="N200" s="37">
        <f>SUMIFS(СВЦЭМ!$F$34:$F$777,СВЦЭМ!$A$34:$A$777,$A200,СВЦЭМ!$B$34:$B$777,N$190)+'СЕТ СН'!$F$12</f>
        <v>97.883002950000005</v>
      </c>
      <c r="O200" s="37">
        <f>SUMIFS(СВЦЭМ!$F$34:$F$777,СВЦЭМ!$A$34:$A$777,$A200,СВЦЭМ!$B$34:$B$777,O$190)+'СЕТ СН'!$F$12</f>
        <v>99.179081049999994</v>
      </c>
      <c r="P200" s="37">
        <f>SUMIFS(СВЦЭМ!$F$34:$F$777,СВЦЭМ!$A$34:$A$777,$A200,СВЦЭМ!$B$34:$B$777,P$190)+'СЕТ СН'!$F$12</f>
        <v>99.545210600000004</v>
      </c>
      <c r="Q200" s="37">
        <f>SUMIFS(СВЦЭМ!$F$34:$F$777,СВЦЭМ!$A$34:$A$777,$A200,СВЦЭМ!$B$34:$B$777,Q$190)+'СЕТ СН'!$F$12</f>
        <v>100.44150308</v>
      </c>
      <c r="R200" s="37">
        <f>SUMIFS(СВЦЭМ!$F$34:$F$777,СВЦЭМ!$A$34:$A$777,$A200,СВЦЭМ!$B$34:$B$777,R$190)+'СЕТ СН'!$F$12</f>
        <v>101.72480068</v>
      </c>
      <c r="S200" s="37">
        <f>SUMIFS(СВЦЭМ!$F$34:$F$777,СВЦЭМ!$A$34:$A$777,$A200,СВЦЭМ!$B$34:$B$777,S$190)+'СЕТ СН'!$F$12</f>
        <v>100.43723567000001</v>
      </c>
      <c r="T200" s="37">
        <f>SUMIFS(СВЦЭМ!$F$34:$F$777,СВЦЭМ!$A$34:$A$777,$A200,СВЦЭМ!$B$34:$B$777,T$190)+'СЕТ СН'!$F$12</f>
        <v>98.250950070000002</v>
      </c>
      <c r="U200" s="37">
        <f>SUMIFS(СВЦЭМ!$F$34:$F$777,СВЦЭМ!$A$34:$A$777,$A200,СВЦЭМ!$B$34:$B$777,U$190)+'СЕТ СН'!$F$12</f>
        <v>96.999601400000003</v>
      </c>
      <c r="V200" s="37">
        <f>SUMIFS(СВЦЭМ!$F$34:$F$777,СВЦЭМ!$A$34:$A$777,$A200,СВЦЭМ!$B$34:$B$777,V$190)+'СЕТ СН'!$F$12</f>
        <v>97.849957649999993</v>
      </c>
      <c r="W200" s="37">
        <f>SUMIFS(СВЦЭМ!$F$34:$F$777,СВЦЭМ!$A$34:$A$777,$A200,СВЦЭМ!$B$34:$B$777,W$190)+'СЕТ СН'!$F$12</f>
        <v>97.521751829999999</v>
      </c>
      <c r="X200" s="37">
        <f>SUMIFS(СВЦЭМ!$F$34:$F$777,СВЦЭМ!$A$34:$A$777,$A200,СВЦЭМ!$B$34:$B$777,X$190)+'СЕТ СН'!$F$12</f>
        <v>97.550153789999996</v>
      </c>
      <c r="Y200" s="37">
        <f>SUMIFS(СВЦЭМ!$F$34:$F$777,СВЦЭМ!$A$34:$A$777,$A200,СВЦЭМ!$B$34:$B$777,Y$190)+'СЕТ СН'!$F$12</f>
        <v>100.4117171</v>
      </c>
    </row>
    <row r="201" spans="1:25" ht="15.75" x14ac:dyDescent="0.2">
      <c r="A201" s="36">
        <f t="shared" si="5"/>
        <v>43142</v>
      </c>
      <c r="B201" s="37">
        <f>SUMIFS(СВЦЭМ!$F$34:$F$777,СВЦЭМ!$A$34:$A$777,$A201,СВЦЭМ!$B$34:$B$777,B$190)+'СЕТ СН'!$F$12</f>
        <v>100.28899321</v>
      </c>
      <c r="C201" s="37">
        <f>SUMIFS(СВЦЭМ!$F$34:$F$777,СВЦЭМ!$A$34:$A$777,$A201,СВЦЭМ!$B$34:$B$777,C$190)+'СЕТ СН'!$F$12</f>
        <v>103.19211132</v>
      </c>
      <c r="D201" s="37">
        <f>SUMIFS(СВЦЭМ!$F$34:$F$777,СВЦЭМ!$A$34:$A$777,$A201,СВЦЭМ!$B$34:$B$777,D$190)+'СЕТ СН'!$F$12</f>
        <v>109.1463047</v>
      </c>
      <c r="E201" s="37">
        <f>SUMIFS(СВЦЭМ!$F$34:$F$777,СВЦЭМ!$A$34:$A$777,$A201,СВЦЭМ!$B$34:$B$777,E$190)+'СЕТ СН'!$F$12</f>
        <v>110.76889506000001</v>
      </c>
      <c r="F201" s="37">
        <f>SUMIFS(СВЦЭМ!$F$34:$F$777,СВЦЭМ!$A$34:$A$777,$A201,СВЦЭМ!$B$34:$B$777,F$190)+'СЕТ СН'!$F$12</f>
        <v>110.39676489999999</v>
      </c>
      <c r="G201" s="37">
        <f>SUMIFS(СВЦЭМ!$F$34:$F$777,СВЦЭМ!$A$34:$A$777,$A201,СВЦЭМ!$B$34:$B$777,G$190)+'СЕТ СН'!$F$12</f>
        <v>108.93594926999999</v>
      </c>
      <c r="H201" s="37">
        <f>SUMIFS(СВЦЭМ!$F$34:$F$777,СВЦЭМ!$A$34:$A$777,$A201,СВЦЭМ!$B$34:$B$777,H$190)+'СЕТ СН'!$F$12</f>
        <v>107.20206134999999</v>
      </c>
      <c r="I201" s="37">
        <f>SUMIFS(СВЦЭМ!$F$34:$F$777,СВЦЭМ!$A$34:$A$777,$A201,СВЦЭМ!$B$34:$B$777,I$190)+'СЕТ СН'!$F$12</f>
        <v>102.61234928</v>
      </c>
      <c r="J201" s="37">
        <f>SUMIFS(СВЦЭМ!$F$34:$F$777,СВЦЭМ!$A$34:$A$777,$A201,СВЦЭМ!$B$34:$B$777,J$190)+'СЕТ СН'!$F$12</f>
        <v>98.957975419999997</v>
      </c>
      <c r="K201" s="37">
        <f>SUMIFS(СВЦЭМ!$F$34:$F$777,СВЦЭМ!$A$34:$A$777,$A201,СВЦЭМ!$B$34:$B$777,K$190)+'СЕТ СН'!$F$12</f>
        <v>95.831867149999994</v>
      </c>
      <c r="L201" s="37">
        <f>SUMIFS(СВЦЭМ!$F$34:$F$777,СВЦЭМ!$A$34:$A$777,$A201,СВЦЭМ!$B$34:$B$777,L$190)+'СЕТ СН'!$F$12</f>
        <v>95.02926927</v>
      </c>
      <c r="M201" s="37">
        <f>SUMIFS(СВЦЭМ!$F$34:$F$777,СВЦЭМ!$A$34:$A$777,$A201,СВЦЭМ!$B$34:$B$777,M$190)+'СЕТ СН'!$F$12</f>
        <v>95.148855389999994</v>
      </c>
      <c r="N201" s="37">
        <f>SUMIFS(СВЦЭМ!$F$34:$F$777,СВЦЭМ!$A$34:$A$777,$A201,СВЦЭМ!$B$34:$B$777,N$190)+'СЕТ СН'!$F$12</f>
        <v>94.450232310000004</v>
      </c>
      <c r="O201" s="37">
        <f>SUMIFS(СВЦЭМ!$F$34:$F$777,СВЦЭМ!$A$34:$A$777,$A201,СВЦЭМ!$B$34:$B$777,O$190)+'СЕТ СН'!$F$12</f>
        <v>94.06966568</v>
      </c>
      <c r="P201" s="37">
        <f>SUMIFS(СВЦЭМ!$F$34:$F$777,СВЦЭМ!$A$34:$A$777,$A201,СВЦЭМ!$B$34:$B$777,P$190)+'СЕТ СН'!$F$12</f>
        <v>94.646365959999997</v>
      </c>
      <c r="Q201" s="37">
        <f>SUMIFS(СВЦЭМ!$F$34:$F$777,СВЦЭМ!$A$34:$A$777,$A201,СВЦЭМ!$B$34:$B$777,Q$190)+'СЕТ СН'!$F$12</f>
        <v>94.758901989999998</v>
      </c>
      <c r="R201" s="37">
        <f>SUMIFS(СВЦЭМ!$F$34:$F$777,СВЦЭМ!$A$34:$A$777,$A201,СВЦЭМ!$B$34:$B$777,R$190)+'СЕТ СН'!$F$12</f>
        <v>94.827062350000006</v>
      </c>
      <c r="S201" s="37">
        <f>SUMIFS(СВЦЭМ!$F$34:$F$777,СВЦЭМ!$A$34:$A$777,$A201,СВЦЭМ!$B$34:$B$777,S$190)+'СЕТ СН'!$F$12</f>
        <v>93.708713430000003</v>
      </c>
      <c r="T201" s="37">
        <f>SUMIFS(СВЦЭМ!$F$34:$F$777,СВЦЭМ!$A$34:$A$777,$A201,СВЦЭМ!$B$34:$B$777,T$190)+'СЕТ СН'!$F$12</f>
        <v>92.329220950000007</v>
      </c>
      <c r="U201" s="37">
        <f>SUMIFS(СВЦЭМ!$F$34:$F$777,СВЦЭМ!$A$34:$A$777,$A201,СВЦЭМ!$B$34:$B$777,U$190)+'СЕТ СН'!$F$12</f>
        <v>92.61984563</v>
      </c>
      <c r="V201" s="37">
        <f>SUMIFS(СВЦЭМ!$F$34:$F$777,СВЦЭМ!$A$34:$A$777,$A201,СВЦЭМ!$B$34:$B$777,V$190)+'СЕТ СН'!$F$12</f>
        <v>92.669121970000006</v>
      </c>
      <c r="W201" s="37">
        <f>SUMIFS(СВЦЭМ!$F$34:$F$777,СВЦЭМ!$A$34:$A$777,$A201,СВЦЭМ!$B$34:$B$777,W$190)+'СЕТ СН'!$F$12</f>
        <v>92.897178310000001</v>
      </c>
      <c r="X201" s="37">
        <f>SUMIFS(СВЦЭМ!$F$34:$F$777,СВЦЭМ!$A$34:$A$777,$A201,СВЦЭМ!$B$34:$B$777,X$190)+'СЕТ СН'!$F$12</f>
        <v>92.633277609999993</v>
      </c>
      <c r="Y201" s="37">
        <f>SUMIFS(СВЦЭМ!$F$34:$F$777,СВЦЭМ!$A$34:$A$777,$A201,СВЦЭМ!$B$34:$B$777,Y$190)+'СЕТ СН'!$F$12</f>
        <v>94.169832459999995</v>
      </c>
    </row>
    <row r="202" spans="1:25" ht="15.75" x14ac:dyDescent="0.2">
      <c r="A202" s="36">
        <f t="shared" si="5"/>
        <v>43143</v>
      </c>
      <c r="B202" s="37">
        <f>SUMIFS(СВЦЭМ!$F$34:$F$777,СВЦЭМ!$A$34:$A$777,$A202,СВЦЭМ!$B$34:$B$777,B$190)+'СЕТ СН'!$F$12</f>
        <v>105.25810925</v>
      </c>
      <c r="C202" s="37">
        <f>SUMIFS(СВЦЭМ!$F$34:$F$777,СВЦЭМ!$A$34:$A$777,$A202,СВЦЭМ!$B$34:$B$777,C$190)+'СЕТ СН'!$F$12</f>
        <v>107.88838306</v>
      </c>
      <c r="D202" s="37">
        <f>SUMIFS(СВЦЭМ!$F$34:$F$777,СВЦЭМ!$A$34:$A$777,$A202,СВЦЭМ!$B$34:$B$777,D$190)+'СЕТ СН'!$F$12</f>
        <v>113.45448374999999</v>
      </c>
      <c r="E202" s="37">
        <f>SUMIFS(СВЦЭМ!$F$34:$F$777,СВЦЭМ!$A$34:$A$777,$A202,СВЦЭМ!$B$34:$B$777,E$190)+'СЕТ СН'!$F$12</f>
        <v>114.38818998000001</v>
      </c>
      <c r="F202" s="37">
        <f>SUMIFS(СВЦЭМ!$F$34:$F$777,СВЦЭМ!$A$34:$A$777,$A202,СВЦЭМ!$B$34:$B$777,F$190)+'СЕТ СН'!$F$12</f>
        <v>113.77582907999999</v>
      </c>
      <c r="G202" s="37">
        <f>SUMIFS(СВЦЭМ!$F$34:$F$777,СВЦЭМ!$A$34:$A$777,$A202,СВЦЭМ!$B$34:$B$777,G$190)+'СЕТ СН'!$F$12</f>
        <v>111.93416157</v>
      </c>
      <c r="H202" s="37">
        <f>SUMIFS(СВЦЭМ!$F$34:$F$777,СВЦЭМ!$A$34:$A$777,$A202,СВЦЭМ!$B$34:$B$777,H$190)+'СЕТ СН'!$F$12</f>
        <v>107.69979041000001</v>
      </c>
      <c r="I202" s="37">
        <f>SUMIFS(СВЦЭМ!$F$34:$F$777,СВЦЭМ!$A$34:$A$777,$A202,СВЦЭМ!$B$34:$B$777,I$190)+'СЕТ СН'!$F$12</f>
        <v>102.04554132</v>
      </c>
      <c r="J202" s="37">
        <f>SUMIFS(СВЦЭМ!$F$34:$F$777,СВЦЭМ!$A$34:$A$777,$A202,СВЦЭМ!$B$34:$B$777,J$190)+'СЕТ СН'!$F$12</f>
        <v>101.80137528</v>
      </c>
      <c r="K202" s="37">
        <f>SUMIFS(СВЦЭМ!$F$34:$F$777,СВЦЭМ!$A$34:$A$777,$A202,СВЦЭМ!$B$34:$B$777,K$190)+'СЕТ СН'!$F$12</f>
        <v>101.14786063</v>
      </c>
      <c r="L202" s="37">
        <f>SUMIFS(СВЦЭМ!$F$34:$F$777,СВЦЭМ!$A$34:$A$777,$A202,СВЦЭМ!$B$34:$B$777,L$190)+'СЕТ СН'!$F$12</f>
        <v>100.95529691</v>
      </c>
      <c r="M202" s="37">
        <f>SUMIFS(СВЦЭМ!$F$34:$F$777,СВЦЭМ!$A$34:$A$777,$A202,СВЦЭМ!$B$34:$B$777,M$190)+'СЕТ СН'!$F$12</f>
        <v>101.35754873</v>
      </c>
      <c r="N202" s="37">
        <f>SUMIFS(СВЦЭМ!$F$34:$F$777,СВЦЭМ!$A$34:$A$777,$A202,СВЦЭМ!$B$34:$B$777,N$190)+'СЕТ СН'!$F$12</f>
        <v>101.03156487</v>
      </c>
      <c r="O202" s="37">
        <f>SUMIFS(СВЦЭМ!$F$34:$F$777,СВЦЭМ!$A$34:$A$777,$A202,СВЦЭМ!$B$34:$B$777,O$190)+'СЕТ СН'!$F$12</f>
        <v>100.96443342000001</v>
      </c>
      <c r="P202" s="37">
        <f>SUMIFS(СВЦЭМ!$F$34:$F$777,СВЦЭМ!$A$34:$A$777,$A202,СВЦЭМ!$B$34:$B$777,P$190)+'СЕТ СН'!$F$12</f>
        <v>101.29807412</v>
      </c>
      <c r="Q202" s="37">
        <f>SUMIFS(СВЦЭМ!$F$34:$F$777,СВЦЭМ!$A$34:$A$777,$A202,СВЦЭМ!$B$34:$B$777,Q$190)+'СЕТ СН'!$F$12</f>
        <v>101.24504578</v>
      </c>
      <c r="R202" s="37">
        <f>SUMIFS(СВЦЭМ!$F$34:$F$777,СВЦЭМ!$A$34:$A$777,$A202,СВЦЭМ!$B$34:$B$777,R$190)+'СЕТ СН'!$F$12</f>
        <v>104.17988357999999</v>
      </c>
      <c r="S202" s="37">
        <f>SUMIFS(СВЦЭМ!$F$34:$F$777,СВЦЭМ!$A$34:$A$777,$A202,СВЦЭМ!$B$34:$B$777,S$190)+'СЕТ СН'!$F$12</f>
        <v>105.63741134</v>
      </c>
      <c r="T202" s="37">
        <f>SUMIFS(СВЦЭМ!$F$34:$F$777,СВЦЭМ!$A$34:$A$777,$A202,СВЦЭМ!$B$34:$B$777,T$190)+'СЕТ СН'!$F$12</f>
        <v>101.47079407</v>
      </c>
      <c r="U202" s="37">
        <f>SUMIFS(СВЦЭМ!$F$34:$F$777,СВЦЭМ!$A$34:$A$777,$A202,СВЦЭМ!$B$34:$B$777,U$190)+'СЕТ СН'!$F$12</f>
        <v>100.30164451</v>
      </c>
      <c r="V202" s="37">
        <f>SUMIFS(СВЦЭМ!$F$34:$F$777,СВЦЭМ!$A$34:$A$777,$A202,СВЦЭМ!$B$34:$B$777,V$190)+'СЕТ СН'!$F$12</f>
        <v>100.49899608</v>
      </c>
      <c r="W202" s="37">
        <f>SUMIFS(СВЦЭМ!$F$34:$F$777,СВЦЭМ!$A$34:$A$777,$A202,СВЦЭМ!$B$34:$B$777,W$190)+'СЕТ СН'!$F$12</f>
        <v>100.88542603</v>
      </c>
      <c r="X202" s="37">
        <f>SUMIFS(СВЦЭМ!$F$34:$F$777,СВЦЭМ!$A$34:$A$777,$A202,СВЦЭМ!$B$34:$B$777,X$190)+'СЕТ СН'!$F$12</f>
        <v>101.077851</v>
      </c>
      <c r="Y202" s="37">
        <f>SUMIFS(СВЦЭМ!$F$34:$F$777,СВЦЭМ!$A$34:$A$777,$A202,СВЦЭМ!$B$34:$B$777,Y$190)+'СЕТ СН'!$F$12</f>
        <v>103.74271005999999</v>
      </c>
    </row>
    <row r="203" spans="1:25" ht="15.75" x14ac:dyDescent="0.2">
      <c r="A203" s="36">
        <f t="shared" si="5"/>
        <v>43144</v>
      </c>
      <c r="B203" s="37">
        <f>SUMIFS(СВЦЭМ!$F$34:$F$777,СВЦЭМ!$A$34:$A$777,$A203,СВЦЭМ!$B$34:$B$777,B$190)+'СЕТ СН'!$F$12</f>
        <v>103.60790083000001</v>
      </c>
      <c r="C203" s="37">
        <f>SUMIFS(СВЦЭМ!$F$34:$F$777,СВЦЭМ!$A$34:$A$777,$A203,СВЦЭМ!$B$34:$B$777,C$190)+'СЕТ СН'!$F$12</f>
        <v>106.87649301</v>
      </c>
      <c r="D203" s="37">
        <f>SUMIFS(СВЦЭМ!$F$34:$F$777,СВЦЭМ!$A$34:$A$777,$A203,СВЦЭМ!$B$34:$B$777,D$190)+'СЕТ СН'!$F$12</f>
        <v>113.08411998</v>
      </c>
      <c r="E203" s="37">
        <f>SUMIFS(СВЦЭМ!$F$34:$F$777,СВЦЭМ!$A$34:$A$777,$A203,СВЦЭМ!$B$34:$B$777,E$190)+'СЕТ СН'!$F$12</f>
        <v>115.01026634999999</v>
      </c>
      <c r="F203" s="37">
        <f>SUMIFS(СВЦЭМ!$F$34:$F$777,СВЦЭМ!$A$34:$A$777,$A203,СВЦЭМ!$B$34:$B$777,F$190)+'СЕТ СН'!$F$12</f>
        <v>113.68136228</v>
      </c>
      <c r="G203" s="37">
        <f>SUMIFS(СВЦЭМ!$F$34:$F$777,СВЦЭМ!$A$34:$A$777,$A203,СВЦЭМ!$B$34:$B$777,G$190)+'СЕТ СН'!$F$12</f>
        <v>111.58111787</v>
      </c>
      <c r="H203" s="37">
        <f>SUMIFS(СВЦЭМ!$F$34:$F$777,СВЦЭМ!$A$34:$A$777,$A203,СВЦЭМ!$B$34:$B$777,H$190)+'СЕТ СН'!$F$12</f>
        <v>105.88677088999999</v>
      </c>
      <c r="I203" s="37">
        <f>SUMIFS(СВЦЭМ!$F$34:$F$777,СВЦЭМ!$A$34:$A$777,$A203,СВЦЭМ!$B$34:$B$777,I$190)+'СЕТ СН'!$F$12</f>
        <v>99.187996139999996</v>
      </c>
      <c r="J203" s="37">
        <f>SUMIFS(СВЦЭМ!$F$34:$F$777,СВЦЭМ!$A$34:$A$777,$A203,СВЦЭМ!$B$34:$B$777,J$190)+'СЕТ СН'!$F$12</f>
        <v>101.40676578999999</v>
      </c>
      <c r="K203" s="37">
        <f>SUMIFS(СВЦЭМ!$F$34:$F$777,СВЦЭМ!$A$34:$A$777,$A203,СВЦЭМ!$B$34:$B$777,K$190)+'СЕТ СН'!$F$12</f>
        <v>100.30732104000001</v>
      </c>
      <c r="L203" s="37">
        <f>SUMIFS(СВЦЭМ!$F$34:$F$777,СВЦЭМ!$A$34:$A$777,$A203,СВЦЭМ!$B$34:$B$777,L$190)+'СЕТ СН'!$F$12</f>
        <v>99.579225129999998</v>
      </c>
      <c r="M203" s="37">
        <f>SUMIFS(СВЦЭМ!$F$34:$F$777,СВЦЭМ!$A$34:$A$777,$A203,СВЦЭМ!$B$34:$B$777,M$190)+'СЕТ СН'!$F$12</f>
        <v>99.905069420000004</v>
      </c>
      <c r="N203" s="37">
        <f>SUMIFS(СВЦЭМ!$F$34:$F$777,СВЦЭМ!$A$34:$A$777,$A203,СВЦЭМ!$B$34:$B$777,N$190)+'СЕТ СН'!$F$12</f>
        <v>100.10198389</v>
      </c>
      <c r="O203" s="37">
        <f>SUMIFS(СВЦЭМ!$F$34:$F$777,СВЦЭМ!$A$34:$A$777,$A203,СВЦЭМ!$B$34:$B$777,O$190)+'СЕТ СН'!$F$12</f>
        <v>99.019055539999997</v>
      </c>
      <c r="P203" s="37">
        <f>SUMIFS(СВЦЭМ!$F$34:$F$777,СВЦЭМ!$A$34:$A$777,$A203,СВЦЭМ!$B$34:$B$777,P$190)+'СЕТ СН'!$F$12</f>
        <v>100.82863088000001</v>
      </c>
      <c r="Q203" s="37">
        <f>SUMIFS(СВЦЭМ!$F$34:$F$777,СВЦЭМ!$A$34:$A$777,$A203,СВЦЭМ!$B$34:$B$777,Q$190)+'СЕТ СН'!$F$12</f>
        <v>102.90974619000001</v>
      </c>
      <c r="R203" s="37">
        <f>SUMIFS(СВЦЭМ!$F$34:$F$777,СВЦЭМ!$A$34:$A$777,$A203,СВЦЭМ!$B$34:$B$777,R$190)+'СЕТ СН'!$F$12</f>
        <v>103.8204769</v>
      </c>
      <c r="S203" s="37">
        <f>SUMIFS(СВЦЭМ!$F$34:$F$777,СВЦЭМ!$A$34:$A$777,$A203,СВЦЭМ!$B$34:$B$777,S$190)+'СЕТ СН'!$F$12</f>
        <v>101.66328704</v>
      </c>
      <c r="T203" s="37">
        <f>SUMIFS(СВЦЭМ!$F$34:$F$777,СВЦЭМ!$A$34:$A$777,$A203,СВЦЭМ!$B$34:$B$777,T$190)+'СЕТ СН'!$F$12</f>
        <v>99.89415013</v>
      </c>
      <c r="U203" s="37">
        <f>SUMIFS(СВЦЭМ!$F$34:$F$777,СВЦЭМ!$A$34:$A$777,$A203,СВЦЭМ!$B$34:$B$777,U$190)+'СЕТ СН'!$F$12</f>
        <v>99.62299788</v>
      </c>
      <c r="V203" s="37">
        <f>SUMIFS(СВЦЭМ!$F$34:$F$777,СВЦЭМ!$A$34:$A$777,$A203,СВЦЭМ!$B$34:$B$777,V$190)+'СЕТ СН'!$F$12</f>
        <v>100.57264463</v>
      </c>
      <c r="W203" s="37">
        <f>SUMIFS(СВЦЭМ!$F$34:$F$777,СВЦЭМ!$A$34:$A$777,$A203,СВЦЭМ!$B$34:$B$777,W$190)+'СЕТ СН'!$F$12</f>
        <v>101.29985601999999</v>
      </c>
      <c r="X203" s="37">
        <f>SUMIFS(СВЦЭМ!$F$34:$F$777,СВЦЭМ!$A$34:$A$777,$A203,СВЦЭМ!$B$34:$B$777,X$190)+'СЕТ СН'!$F$12</f>
        <v>102.41819931000001</v>
      </c>
      <c r="Y203" s="37">
        <f>SUMIFS(СВЦЭМ!$F$34:$F$777,СВЦЭМ!$A$34:$A$777,$A203,СВЦЭМ!$B$34:$B$777,Y$190)+'СЕТ СН'!$F$12</f>
        <v>106.88889428</v>
      </c>
    </row>
    <row r="204" spans="1:25" ht="15.75" x14ac:dyDescent="0.2">
      <c r="A204" s="36">
        <f t="shared" si="5"/>
        <v>43145</v>
      </c>
      <c r="B204" s="37">
        <f>SUMIFS(СВЦЭМ!$F$34:$F$777,СВЦЭМ!$A$34:$A$777,$A204,СВЦЭМ!$B$34:$B$777,B$190)+'СЕТ СН'!$F$12</f>
        <v>107.10698763000001</v>
      </c>
      <c r="C204" s="37">
        <f>SUMIFS(СВЦЭМ!$F$34:$F$777,СВЦЭМ!$A$34:$A$777,$A204,СВЦЭМ!$B$34:$B$777,C$190)+'СЕТ СН'!$F$12</f>
        <v>108.34088113999999</v>
      </c>
      <c r="D204" s="37">
        <f>SUMIFS(СВЦЭМ!$F$34:$F$777,СВЦЭМ!$A$34:$A$777,$A204,СВЦЭМ!$B$34:$B$777,D$190)+'СЕТ СН'!$F$12</f>
        <v>112.45875845</v>
      </c>
      <c r="E204" s="37">
        <f>SUMIFS(СВЦЭМ!$F$34:$F$777,СВЦЭМ!$A$34:$A$777,$A204,СВЦЭМ!$B$34:$B$777,E$190)+'СЕТ СН'!$F$12</f>
        <v>112.73935744000001</v>
      </c>
      <c r="F204" s="37">
        <f>SUMIFS(СВЦЭМ!$F$34:$F$777,СВЦЭМ!$A$34:$A$777,$A204,СВЦЭМ!$B$34:$B$777,F$190)+'СЕТ СН'!$F$12</f>
        <v>113.21118384</v>
      </c>
      <c r="G204" s="37">
        <f>SUMIFS(СВЦЭМ!$F$34:$F$777,СВЦЭМ!$A$34:$A$777,$A204,СВЦЭМ!$B$34:$B$777,G$190)+'СЕТ СН'!$F$12</f>
        <v>112.27422464999999</v>
      </c>
      <c r="H204" s="37">
        <f>SUMIFS(СВЦЭМ!$F$34:$F$777,СВЦЭМ!$A$34:$A$777,$A204,СВЦЭМ!$B$34:$B$777,H$190)+'СЕТ СН'!$F$12</f>
        <v>108.24335727</v>
      </c>
      <c r="I204" s="37">
        <f>SUMIFS(СВЦЭМ!$F$34:$F$777,СВЦЭМ!$A$34:$A$777,$A204,СВЦЭМ!$B$34:$B$777,I$190)+'СЕТ СН'!$F$12</f>
        <v>98.891167730000006</v>
      </c>
      <c r="J204" s="37">
        <f>SUMIFS(СВЦЭМ!$F$34:$F$777,СВЦЭМ!$A$34:$A$777,$A204,СВЦЭМ!$B$34:$B$777,J$190)+'СЕТ СН'!$F$12</f>
        <v>98.240083339999998</v>
      </c>
      <c r="K204" s="37">
        <f>SUMIFS(СВЦЭМ!$F$34:$F$777,СВЦЭМ!$A$34:$A$777,$A204,СВЦЭМ!$B$34:$B$777,K$190)+'СЕТ СН'!$F$12</f>
        <v>96.708993539999994</v>
      </c>
      <c r="L204" s="37">
        <f>SUMIFS(СВЦЭМ!$F$34:$F$777,СВЦЭМ!$A$34:$A$777,$A204,СВЦЭМ!$B$34:$B$777,L$190)+'СЕТ СН'!$F$12</f>
        <v>95.732424719999997</v>
      </c>
      <c r="M204" s="37">
        <f>SUMIFS(СВЦЭМ!$F$34:$F$777,СВЦЭМ!$A$34:$A$777,$A204,СВЦЭМ!$B$34:$B$777,M$190)+'СЕТ СН'!$F$12</f>
        <v>96.131703060000007</v>
      </c>
      <c r="N204" s="37">
        <f>SUMIFS(СВЦЭМ!$F$34:$F$777,СВЦЭМ!$A$34:$A$777,$A204,СВЦЭМ!$B$34:$B$777,N$190)+'СЕТ СН'!$F$12</f>
        <v>97.487379570000002</v>
      </c>
      <c r="O204" s="37">
        <f>SUMIFS(СВЦЭМ!$F$34:$F$777,СВЦЭМ!$A$34:$A$777,$A204,СВЦЭМ!$B$34:$B$777,O$190)+'СЕТ СН'!$F$12</f>
        <v>98.195978490000002</v>
      </c>
      <c r="P204" s="37">
        <f>SUMIFS(СВЦЭМ!$F$34:$F$777,СВЦЭМ!$A$34:$A$777,$A204,СВЦЭМ!$B$34:$B$777,P$190)+'СЕТ СН'!$F$12</f>
        <v>100.19331121</v>
      </c>
      <c r="Q204" s="37">
        <f>SUMIFS(СВЦЭМ!$F$34:$F$777,СВЦЭМ!$A$34:$A$777,$A204,СВЦЭМ!$B$34:$B$777,Q$190)+'СЕТ СН'!$F$12</f>
        <v>101.55247307</v>
      </c>
      <c r="R204" s="37">
        <f>SUMIFS(СВЦЭМ!$F$34:$F$777,СВЦЭМ!$A$34:$A$777,$A204,СВЦЭМ!$B$34:$B$777,R$190)+'СЕТ СН'!$F$12</f>
        <v>102.55548543</v>
      </c>
      <c r="S204" s="37">
        <f>SUMIFS(СВЦЭМ!$F$34:$F$777,СВЦЭМ!$A$34:$A$777,$A204,СВЦЭМ!$B$34:$B$777,S$190)+'СЕТ СН'!$F$12</f>
        <v>100.52698952</v>
      </c>
      <c r="T204" s="37">
        <f>SUMIFS(СВЦЭМ!$F$34:$F$777,СВЦЭМ!$A$34:$A$777,$A204,СВЦЭМ!$B$34:$B$777,T$190)+'СЕТ СН'!$F$12</f>
        <v>97.045801150000003</v>
      </c>
      <c r="U204" s="37">
        <f>SUMIFS(СВЦЭМ!$F$34:$F$777,СВЦЭМ!$A$34:$A$777,$A204,СВЦЭМ!$B$34:$B$777,U$190)+'СЕТ СН'!$F$12</f>
        <v>96.276980170000002</v>
      </c>
      <c r="V204" s="37">
        <f>SUMIFS(СВЦЭМ!$F$34:$F$777,СВЦЭМ!$A$34:$A$777,$A204,СВЦЭМ!$B$34:$B$777,V$190)+'СЕТ СН'!$F$12</f>
        <v>97.209004969999995</v>
      </c>
      <c r="W204" s="37">
        <f>SUMIFS(СВЦЭМ!$F$34:$F$777,СВЦЭМ!$A$34:$A$777,$A204,СВЦЭМ!$B$34:$B$777,W$190)+'СЕТ СН'!$F$12</f>
        <v>97.867325339999994</v>
      </c>
      <c r="X204" s="37">
        <f>SUMIFS(СВЦЭМ!$F$34:$F$777,СВЦЭМ!$A$34:$A$777,$A204,СВЦЭМ!$B$34:$B$777,X$190)+'СЕТ СН'!$F$12</f>
        <v>102.04256828</v>
      </c>
      <c r="Y204" s="37">
        <f>SUMIFS(СВЦЭМ!$F$34:$F$777,СВЦЭМ!$A$34:$A$777,$A204,СВЦЭМ!$B$34:$B$777,Y$190)+'СЕТ СН'!$F$12</f>
        <v>106.21606758999999</v>
      </c>
    </row>
    <row r="205" spans="1:25" ht="15.75" x14ac:dyDescent="0.2">
      <c r="A205" s="36">
        <f t="shared" si="5"/>
        <v>43146</v>
      </c>
      <c r="B205" s="37">
        <f>SUMIFS(СВЦЭМ!$F$34:$F$777,СВЦЭМ!$A$34:$A$777,$A205,СВЦЭМ!$B$34:$B$777,B$190)+'СЕТ СН'!$F$12</f>
        <v>106.16321017999999</v>
      </c>
      <c r="C205" s="37">
        <f>SUMIFS(СВЦЭМ!$F$34:$F$777,СВЦЭМ!$A$34:$A$777,$A205,СВЦЭМ!$B$34:$B$777,C$190)+'СЕТ СН'!$F$12</f>
        <v>109.61378134</v>
      </c>
      <c r="D205" s="37">
        <f>SUMIFS(СВЦЭМ!$F$34:$F$777,СВЦЭМ!$A$34:$A$777,$A205,СВЦЭМ!$B$34:$B$777,D$190)+'СЕТ СН'!$F$12</f>
        <v>114.81262741</v>
      </c>
      <c r="E205" s="37">
        <f>SUMIFS(СВЦЭМ!$F$34:$F$777,СВЦЭМ!$A$34:$A$777,$A205,СВЦЭМ!$B$34:$B$777,E$190)+'СЕТ СН'!$F$12</f>
        <v>114.54189388</v>
      </c>
      <c r="F205" s="37">
        <f>SUMIFS(СВЦЭМ!$F$34:$F$777,СВЦЭМ!$A$34:$A$777,$A205,СВЦЭМ!$B$34:$B$777,F$190)+'СЕТ СН'!$F$12</f>
        <v>114.58489520000001</v>
      </c>
      <c r="G205" s="37">
        <f>SUMIFS(СВЦЭМ!$F$34:$F$777,СВЦЭМ!$A$34:$A$777,$A205,СВЦЭМ!$B$34:$B$777,G$190)+'СЕТ СН'!$F$12</f>
        <v>113.78105057</v>
      </c>
      <c r="H205" s="37">
        <f>SUMIFS(СВЦЭМ!$F$34:$F$777,СВЦЭМ!$A$34:$A$777,$A205,СВЦЭМ!$B$34:$B$777,H$190)+'СЕТ СН'!$F$12</f>
        <v>107.24893963</v>
      </c>
      <c r="I205" s="37">
        <f>SUMIFS(СВЦЭМ!$F$34:$F$777,СВЦЭМ!$A$34:$A$777,$A205,СВЦЭМ!$B$34:$B$777,I$190)+'СЕТ СН'!$F$12</f>
        <v>99.297181739999999</v>
      </c>
      <c r="J205" s="37">
        <f>SUMIFS(СВЦЭМ!$F$34:$F$777,СВЦЭМ!$A$34:$A$777,$A205,СВЦЭМ!$B$34:$B$777,J$190)+'СЕТ СН'!$F$12</f>
        <v>98.224660940000007</v>
      </c>
      <c r="K205" s="37">
        <f>SUMIFS(СВЦЭМ!$F$34:$F$777,СВЦЭМ!$A$34:$A$777,$A205,СВЦЭМ!$B$34:$B$777,K$190)+'СЕТ СН'!$F$12</f>
        <v>96.648097210000003</v>
      </c>
      <c r="L205" s="37">
        <f>SUMIFS(СВЦЭМ!$F$34:$F$777,СВЦЭМ!$A$34:$A$777,$A205,СВЦЭМ!$B$34:$B$777,L$190)+'СЕТ СН'!$F$12</f>
        <v>96.000228969999995</v>
      </c>
      <c r="M205" s="37">
        <f>SUMIFS(СВЦЭМ!$F$34:$F$777,СВЦЭМ!$A$34:$A$777,$A205,СВЦЭМ!$B$34:$B$777,M$190)+'СЕТ СН'!$F$12</f>
        <v>96.046055620000004</v>
      </c>
      <c r="N205" s="37">
        <f>SUMIFS(СВЦЭМ!$F$34:$F$777,СВЦЭМ!$A$34:$A$777,$A205,СВЦЭМ!$B$34:$B$777,N$190)+'СЕТ СН'!$F$12</f>
        <v>97.177823439999997</v>
      </c>
      <c r="O205" s="37">
        <f>SUMIFS(СВЦЭМ!$F$34:$F$777,СВЦЭМ!$A$34:$A$777,$A205,СВЦЭМ!$B$34:$B$777,O$190)+'СЕТ СН'!$F$12</f>
        <v>97.72531626</v>
      </c>
      <c r="P205" s="37">
        <f>SUMIFS(СВЦЭМ!$F$34:$F$777,СВЦЭМ!$A$34:$A$777,$A205,СВЦЭМ!$B$34:$B$777,P$190)+'СЕТ СН'!$F$12</f>
        <v>99.071256590000004</v>
      </c>
      <c r="Q205" s="37">
        <f>SUMIFS(СВЦЭМ!$F$34:$F$777,СВЦЭМ!$A$34:$A$777,$A205,СВЦЭМ!$B$34:$B$777,Q$190)+'СЕТ СН'!$F$12</f>
        <v>100.85914574</v>
      </c>
      <c r="R205" s="37">
        <f>SUMIFS(СВЦЭМ!$F$34:$F$777,СВЦЭМ!$A$34:$A$777,$A205,СВЦЭМ!$B$34:$B$777,R$190)+'СЕТ СН'!$F$12</f>
        <v>100.81920009</v>
      </c>
      <c r="S205" s="37">
        <f>SUMIFS(СВЦЭМ!$F$34:$F$777,СВЦЭМ!$A$34:$A$777,$A205,СВЦЭМ!$B$34:$B$777,S$190)+'СЕТ СН'!$F$12</f>
        <v>101.02918969</v>
      </c>
      <c r="T205" s="37">
        <f>SUMIFS(СВЦЭМ!$F$34:$F$777,СВЦЭМ!$A$34:$A$777,$A205,СВЦЭМ!$B$34:$B$777,T$190)+'СЕТ СН'!$F$12</f>
        <v>97.354612869999997</v>
      </c>
      <c r="U205" s="37">
        <f>SUMIFS(СВЦЭМ!$F$34:$F$777,СВЦЭМ!$A$34:$A$777,$A205,СВЦЭМ!$B$34:$B$777,U$190)+'СЕТ СН'!$F$12</f>
        <v>95.967186729999995</v>
      </c>
      <c r="V205" s="37">
        <f>SUMIFS(СВЦЭМ!$F$34:$F$777,СВЦЭМ!$A$34:$A$777,$A205,СВЦЭМ!$B$34:$B$777,V$190)+'СЕТ СН'!$F$12</f>
        <v>96.133552929999993</v>
      </c>
      <c r="W205" s="37">
        <f>SUMIFS(СВЦЭМ!$F$34:$F$777,СВЦЭМ!$A$34:$A$777,$A205,СВЦЭМ!$B$34:$B$777,W$190)+'СЕТ СН'!$F$12</f>
        <v>97.069005290000007</v>
      </c>
      <c r="X205" s="37">
        <f>SUMIFS(СВЦЭМ!$F$34:$F$777,СВЦЭМ!$A$34:$A$777,$A205,СВЦЭМ!$B$34:$B$777,X$190)+'СЕТ СН'!$F$12</f>
        <v>99.249658859999997</v>
      </c>
      <c r="Y205" s="37">
        <f>SUMIFS(СВЦЭМ!$F$34:$F$777,СВЦЭМ!$A$34:$A$777,$A205,СВЦЭМ!$B$34:$B$777,Y$190)+'СЕТ СН'!$F$12</f>
        <v>103.12643864</v>
      </c>
    </row>
    <row r="206" spans="1:25" ht="15.75" x14ac:dyDescent="0.2">
      <c r="A206" s="36">
        <f t="shared" si="5"/>
        <v>43147</v>
      </c>
      <c r="B206" s="37">
        <f>SUMIFS(СВЦЭМ!$F$34:$F$777,СВЦЭМ!$A$34:$A$777,$A206,СВЦЭМ!$B$34:$B$777,B$190)+'СЕТ СН'!$F$12</f>
        <v>100.46411603999999</v>
      </c>
      <c r="C206" s="37">
        <f>SUMIFS(СВЦЭМ!$F$34:$F$777,СВЦЭМ!$A$34:$A$777,$A206,СВЦЭМ!$B$34:$B$777,C$190)+'СЕТ СН'!$F$12</f>
        <v>104.0799227</v>
      </c>
      <c r="D206" s="37">
        <f>SUMIFS(СВЦЭМ!$F$34:$F$777,СВЦЭМ!$A$34:$A$777,$A206,СВЦЭМ!$B$34:$B$777,D$190)+'СЕТ СН'!$F$12</f>
        <v>110.93602541</v>
      </c>
      <c r="E206" s="37">
        <f>SUMIFS(СВЦЭМ!$F$34:$F$777,СВЦЭМ!$A$34:$A$777,$A206,СВЦЭМ!$B$34:$B$777,E$190)+'СЕТ СН'!$F$12</f>
        <v>111.58930847000001</v>
      </c>
      <c r="F206" s="37">
        <f>SUMIFS(СВЦЭМ!$F$34:$F$777,СВЦЭМ!$A$34:$A$777,$A206,СВЦЭМ!$B$34:$B$777,F$190)+'СЕТ СН'!$F$12</f>
        <v>110.97312537000001</v>
      </c>
      <c r="G206" s="37">
        <f>SUMIFS(СВЦЭМ!$F$34:$F$777,СВЦЭМ!$A$34:$A$777,$A206,СВЦЭМ!$B$34:$B$777,G$190)+'СЕТ СН'!$F$12</f>
        <v>108.58029789</v>
      </c>
      <c r="H206" s="37">
        <f>SUMIFS(СВЦЭМ!$F$34:$F$777,СВЦЭМ!$A$34:$A$777,$A206,СВЦЭМ!$B$34:$B$777,H$190)+'СЕТ СН'!$F$12</f>
        <v>102.41395539</v>
      </c>
      <c r="I206" s="37">
        <f>SUMIFS(СВЦЭМ!$F$34:$F$777,СВЦЭМ!$A$34:$A$777,$A206,СВЦЭМ!$B$34:$B$777,I$190)+'СЕТ СН'!$F$12</f>
        <v>95.080720119999995</v>
      </c>
      <c r="J206" s="37">
        <f>SUMIFS(СВЦЭМ!$F$34:$F$777,СВЦЭМ!$A$34:$A$777,$A206,СВЦЭМ!$B$34:$B$777,J$190)+'СЕТ СН'!$F$12</f>
        <v>96.348059739999997</v>
      </c>
      <c r="K206" s="37">
        <f>SUMIFS(СВЦЭМ!$F$34:$F$777,СВЦЭМ!$A$34:$A$777,$A206,СВЦЭМ!$B$34:$B$777,K$190)+'СЕТ СН'!$F$12</f>
        <v>95.768107760000007</v>
      </c>
      <c r="L206" s="37">
        <f>SUMIFS(СВЦЭМ!$F$34:$F$777,СВЦЭМ!$A$34:$A$777,$A206,СВЦЭМ!$B$34:$B$777,L$190)+'СЕТ СН'!$F$12</f>
        <v>96.555110709999994</v>
      </c>
      <c r="M206" s="37">
        <f>SUMIFS(СВЦЭМ!$F$34:$F$777,СВЦЭМ!$A$34:$A$777,$A206,СВЦЭМ!$B$34:$B$777,M$190)+'СЕТ СН'!$F$12</f>
        <v>96.876518469999993</v>
      </c>
      <c r="N206" s="37">
        <f>SUMIFS(СВЦЭМ!$F$34:$F$777,СВЦЭМ!$A$34:$A$777,$A206,СВЦЭМ!$B$34:$B$777,N$190)+'СЕТ СН'!$F$12</f>
        <v>97.329706009999995</v>
      </c>
      <c r="O206" s="37">
        <f>SUMIFS(СВЦЭМ!$F$34:$F$777,СВЦЭМ!$A$34:$A$777,$A206,СВЦЭМ!$B$34:$B$777,O$190)+'СЕТ СН'!$F$12</f>
        <v>98.646507749999998</v>
      </c>
      <c r="P206" s="37">
        <f>SUMIFS(СВЦЭМ!$F$34:$F$777,СВЦЭМ!$A$34:$A$777,$A206,СВЦЭМ!$B$34:$B$777,P$190)+'СЕТ СН'!$F$12</f>
        <v>100.67986125</v>
      </c>
      <c r="Q206" s="37">
        <f>SUMIFS(СВЦЭМ!$F$34:$F$777,СВЦЭМ!$A$34:$A$777,$A206,СВЦЭМ!$B$34:$B$777,Q$190)+'СЕТ СН'!$F$12</f>
        <v>100.77456551</v>
      </c>
      <c r="R206" s="37">
        <f>SUMIFS(СВЦЭМ!$F$34:$F$777,СВЦЭМ!$A$34:$A$777,$A206,СВЦЭМ!$B$34:$B$777,R$190)+'СЕТ СН'!$F$12</f>
        <v>100.73945547</v>
      </c>
      <c r="S206" s="37">
        <f>SUMIFS(СВЦЭМ!$F$34:$F$777,СВЦЭМ!$A$34:$A$777,$A206,СВЦЭМ!$B$34:$B$777,S$190)+'СЕТ СН'!$F$12</f>
        <v>100.10254612</v>
      </c>
      <c r="T206" s="37">
        <f>SUMIFS(СВЦЭМ!$F$34:$F$777,СВЦЭМ!$A$34:$A$777,$A206,СВЦЭМ!$B$34:$B$777,T$190)+'СЕТ СН'!$F$12</f>
        <v>96.8062209</v>
      </c>
      <c r="U206" s="37">
        <f>SUMIFS(СВЦЭМ!$F$34:$F$777,СВЦЭМ!$A$34:$A$777,$A206,СВЦЭМ!$B$34:$B$777,U$190)+'СЕТ СН'!$F$12</f>
        <v>94.537374709999995</v>
      </c>
      <c r="V206" s="37">
        <f>SUMIFS(СВЦЭМ!$F$34:$F$777,СВЦЭМ!$A$34:$A$777,$A206,СВЦЭМ!$B$34:$B$777,V$190)+'СЕТ СН'!$F$12</f>
        <v>95.279398970000003</v>
      </c>
      <c r="W206" s="37">
        <f>SUMIFS(СВЦЭМ!$F$34:$F$777,СВЦЭМ!$A$34:$A$777,$A206,СВЦЭМ!$B$34:$B$777,W$190)+'СЕТ СН'!$F$12</f>
        <v>95.701550049999994</v>
      </c>
      <c r="X206" s="37">
        <f>SUMIFS(СВЦЭМ!$F$34:$F$777,СВЦЭМ!$A$34:$A$777,$A206,СВЦЭМ!$B$34:$B$777,X$190)+'СЕТ СН'!$F$12</f>
        <v>96.035929899999999</v>
      </c>
      <c r="Y206" s="37">
        <f>SUMIFS(СВЦЭМ!$F$34:$F$777,СВЦЭМ!$A$34:$A$777,$A206,СВЦЭМ!$B$34:$B$777,Y$190)+'СЕТ СН'!$F$12</f>
        <v>97.826328090000004</v>
      </c>
    </row>
    <row r="207" spans="1:25" ht="15.75" x14ac:dyDescent="0.2">
      <c r="A207" s="36">
        <f t="shared" si="5"/>
        <v>43148</v>
      </c>
      <c r="B207" s="37">
        <f>SUMIFS(СВЦЭМ!$F$34:$F$777,СВЦЭМ!$A$34:$A$777,$A207,СВЦЭМ!$B$34:$B$777,B$190)+'СЕТ СН'!$F$12</f>
        <v>97.604299620000006</v>
      </c>
      <c r="C207" s="37">
        <f>SUMIFS(СВЦЭМ!$F$34:$F$777,СВЦЭМ!$A$34:$A$777,$A207,СВЦЭМ!$B$34:$B$777,C$190)+'СЕТ СН'!$F$12</f>
        <v>99.705121309999996</v>
      </c>
      <c r="D207" s="37">
        <f>SUMIFS(СВЦЭМ!$F$34:$F$777,СВЦЭМ!$A$34:$A$777,$A207,СВЦЭМ!$B$34:$B$777,D$190)+'СЕТ СН'!$F$12</f>
        <v>106.626576</v>
      </c>
      <c r="E207" s="37">
        <f>SUMIFS(СВЦЭМ!$F$34:$F$777,СВЦЭМ!$A$34:$A$777,$A207,СВЦЭМ!$B$34:$B$777,E$190)+'СЕТ СН'!$F$12</f>
        <v>110.23067828000001</v>
      </c>
      <c r="F207" s="37">
        <f>SUMIFS(СВЦЭМ!$F$34:$F$777,СВЦЭМ!$A$34:$A$777,$A207,СВЦЭМ!$B$34:$B$777,F$190)+'СЕТ СН'!$F$12</f>
        <v>110.58340204</v>
      </c>
      <c r="G207" s="37">
        <f>SUMIFS(СВЦЭМ!$F$34:$F$777,СВЦЭМ!$A$34:$A$777,$A207,СВЦЭМ!$B$34:$B$777,G$190)+'СЕТ СН'!$F$12</f>
        <v>110.02626137999999</v>
      </c>
      <c r="H207" s="37">
        <f>SUMIFS(СВЦЭМ!$F$34:$F$777,СВЦЭМ!$A$34:$A$777,$A207,СВЦЭМ!$B$34:$B$777,H$190)+'СЕТ СН'!$F$12</f>
        <v>107.29853094000001</v>
      </c>
      <c r="I207" s="37">
        <f>SUMIFS(СВЦЭМ!$F$34:$F$777,СВЦЭМ!$A$34:$A$777,$A207,СВЦЭМ!$B$34:$B$777,I$190)+'СЕТ СН'!$F$12</f>
        <v>100.94500739999999</v>
      </c>
      <c r="J207" s="37">
        <f>SUMIFS(СВЦЭМ!$F$34:$F$777,СВЦЭМ!$A$34:$A$777,$A207,СВЦЭМ!$B$34:$B$777,J$190)+'СЕТ СН'!$F$12</f>
        <v>98.100367649999995</v>
      </c>
      <c r="K207" s="37">
        <f>SUMIFS(СВЦЭМ!$F$34:$F$777,СВЦЭМ!$A$34:$A$777,$A207,СВЦЭМ!$B$34:$B$777,K$190)+'СЕТ СН'!$F$12</f>
        <v>93.502586710000003</v>
      </c>
      <c r="L207" s="37">
        <f>SUMIFS(СВЦЭМ!$F$34:$F$777,СВЦЭМ!$A$34:$A$777,$A207,СВЦЭМ!$B$34:$B$777,L$190)+'СЕТ СН'!$F$12</f>
        <v>91.349024389999997</v>
      </c>
      <c r="M207" s="37">
        <f>SUMIFS(СВЦЭМ!$F$34:$F$777,СВЦЭМ!$A$34:$A$777,$A207,СВЦЭМ!$B$34:$B$777,M$190)+'СЕТ СН'!$F$12</f>
        <v>91.890054550000002</v>
      </c>
      <c r="N207" s="37">
        <f>SUMIFS(СВЦЭМ!$F$34:$F$777,СВЦЭМ!$A$34:$A$777,$A207,СВЦЭМ!$B$34:$B$777,N$190)+'СЕТ СН'!$F$12</f>
        <v>92.329451989999995</v>
      </c>
      <c r="O207" s="37">
        <f>SUMIFS(СВЦЭМ!$F$34:$F$777,СВЦЭМ!$A$34:$A$777,$A207,СВЦЭМ!$B$34:$B$777,O$190)+'СЕТ СН'!$F$12</f>
        <v>94.654237660000007</v>
      </c>
      <c r="P207" s="37">
        <f>SUMIFS(СВЦЭМ!$F$34:$F$777,СВЦЭМ!$A$34:$A$777,$A207,СВЦЭМ!$B$34:$B$777,P$190)+'СЕТ СН'!$F$12</f>
        <v>96.703809100000001</v>
      </c>
      <c r="Q207" s="37">
        <f>SUMIFS(СВЦЭМ!$F$34:$F$777,СВЦЭМ!$A$34:$A$777,$A207,СВЦЭМ!$B$34:$B$777,Q$190)+'СЕТ СН'!$F$12</f>
        <v>96.023006559999999</v>
      </c>
      <c r="R207" s="37">
        <f>SUMIFS(СВЦЭМ!$F$34:$F$777,СВЦЭМ!$A$34:$A$777,$A207,СВЦЭМ!$B$34:$B$777,R$190)+'СЕТ СН'!$F$12</f>
        <v>97.483465050000007</v>
      </c>
      <c r="S207" s="37">
        <f>SUMIFS(СВЦЭМ!$F$34:$F$777,СВЦЭМ!$A$34:$A$777,$A207,СВЦЭМ!$B$34:$B$777,S$190)+'СЕТ СН'!$F$12</f>
        <v>96.933319510000004</v>
      </c>
      <c r="T207" s="37">
        <f>SUMIFS(СВЦЭМ!$F$34:$F$777,СВЦЭМ!$A$34:$A$777,$A207,СВЦЭМ!$B$34:$B$777,T$190)+'СЕТ СН'!$F$12</f>
        <v>92.615936430000005</v>
      </c>
      <c r="U207" s="37">
        <f>SUMIFS(СВЦЭМ!$F$34:$F$777,СВЦЭМ!$A$34:$A$777,$A207,СВЦЭМ!$B$34:$B$777,U$190)+'СЕТ СН'!$F$12</f>
        <v>90.274146139999999</v>
      </c>
      <c r="V207" s="37">
        <f>SUMIFS(СВЦЭМ!$F$34:$F$777,СВЦЭМ!$A$34:$A$777,$A207,СВЦЭМ!$B$34:$B$777,V$190)+'СЕТ СН'!$F$12</f>
        <v>91.969872300000006</v>
      </c>
      <c r="W207" s="37">
        <f>SUMIFS(СВЦЭМ!$F$34:$F$777,СВЦЭМ!$A$34:$A$777,$A207,СВЦЭМ!$B$34:$B$777,W$190)+'СЕТ СН'!$F$12</f>
        <v>93.439482299999995</v>
      </c>
      <c r="X207" s="37">
        <f>SUMIFS(СВЦЭМ!$F$34:$F$777,СВЦЭМ!$A$34:$A$777,$A207,СВЦЭМ!$B$34:$B$777,X$190)+'СЕТ СН'!$F$12</f>
        <v>96.725762790000005</v>
      </c>
      <c r="Y207" s="37">
        <f>SUMIFS(СВЦЭМ!$F$34:$F$777,СВЦЭМ!$A$34:$A$777,$A207,СВЦЭМ!$B$34:$B$777,Y$190)+'СЕТ СН'!$F$12</f>
        <v>98.873990329999998</v>
      </c>
    </row>
    <row r="208" spans="1:25" ht="15.75" x14ac:dyDescent="0.2">
      <c r="A208" s="36">
        <f t="shared" si="5"/>
        <v>43149</v>
      </c>
      <c r="B208" s="37">
        <f>SUMIFS(СВЦЭМ!$F$34:$F$777,СВЦЭМ!$A$34:$A$777,$A208,СВЦЭМ!$B$34:$B$777,B$190)+'СЕТ СН'!$F$12</f>
        <v>102.49557716</v>
      </c>
      <c r="C208" s="37">
        <f>SUMIFS(СВЦЭМ!$F$34:$F$777,СВЦЭМ!$A$34:$A$777,$A208,СВЦЭМ!$B$34:$B$777,C$190)+'СЕТ СН'!$F$12</f>
        <v>107.26410473</v>
      </c>
      <c r="D208" s="37">
        <f>SUMIFS(СВЦЭМ!$F$34:$F$777,СВЦЭМ!$A$34:$A$777,$A208,СВЦЭМ!$B$34:$B$777,D$190)+'СЕТ СН'!$F$12</f>
        <v>111.66092377</v>
      </c>
      <c r="E208" s="37">
        <f>SUMIFS(СВЦЭМ!$F$34:$F$777,СВЦЭМ!$A$34:$A$777,$A208,СВЦЭМ!$B$34:$B$777,E$190)+'СЕТ СН'!$F$12</f>
        <v>113.92850108</v>
      </c>
      <c r="F208" s="37">
        <f>SUMIFS(СВЦЭМ!$F$34:$F$777,СВЦЭМ!$A$34:$A$777,$A208,СВЦЭМ!$B$34:$B$777,F$190)+'СЕТ СН'!$F$12</f>
        <v>111.03309916000001</v>
      </c>
      <c r="G208" s="37">
        <f>SUMIFS(СВЦЭМ!$F$34:$F$777,СВЦЭМ!$A$34:$A$777,$A208,СВЦЭМ!$B$34:$B$777,G$190)+'СЕТ СН'!$F$12</f>
        <v>108.15193108</v>
      </c>
      <c r="H208" s="37">
        <f>SUMIFS(СВЦЭМ!$F$34:$F$777,СВЦЭМ!$A$34:$A$777,$A208,СВЦЭМ!$B$34:$B$777,H$190)+'СЕТ СН'!$F$12</f>
        <v>106.41060815</v>
      </c>
      <c r="I208" s="37">
        <f>SUMIFS(СВЦЭМ!$F$34:$F$777,СВЦЭМ!$A$34:$A$777,$A208,СВЦЭМ!$B$34:$B$777,I$190)+'СЕТ СН'!$F$12</f>
        <v>102.15812828</v>
      </c>
      <c r="J208" s="37">
        <f>SUMIFS(СВЦЭМ!$F$34:$F$777,СВЦЭМ!$A$34:$A$777,$A208,СВЦЭМ!$B$34:$B$777,J$190)+'СЕТ СН'!$F$12</f>
        <v>101.81315379999999</v>
      </c>
      <c r="K208" s="37">
        <f>SUMIFS(СВЦЭМ!$F$34:$F$777,СВЦЭМ!$A$34:$A$777,$A208,СВЦЭМ!$B$34:$B$777,K$190)+'СЕТ СН'!$F$12</f>
        <v>99.639216950000005</v>
      </c>
      <c r="L208" s="37">
        <f>SUMIFS(СВЦЭМ!$F$34:$F$777,СВЦЭМ!$A$34:$A$777,$A208,СВЦЭМ!$B$34:$B$777,L$190)+'СЕТ СН'!$F$12</f>
        <v>97.145388690000004</v>
      </c>
      <c r="M208" s="37">
        <f>SUMIFS(СВЦЭМ!$F$34:$F$777,СВЦЭМ!$A$34:$A$777,$A208,СВЦЭМ!$B$34:$B$777,M$190)+'СЕТ СН'!$F$12</f>
        <v>97.018992589999996</v>
      </c>
      <c r="N208" s="37">
        <f>SUMIFS(СВЦЭМ!$F$34:$F$777,СВЦЭМ!$A$34:$A$777,$A208,СВЦЭМ!$B$34:$B$777,N$190)+'СЕТ СН'!$F$12</f>
        <v>97.589431200000007</v>
      </c>
      <c r="O208" s="37">
        <f>SUMIFS(СВЦЭМ!$F$34:$F$777,СВЦЭМ!$A$34:$A$777,$A208,СВЦЭМ!$B$34:$B$777,O$190)+'СЕТ СН'!$F$12</f>
        <v>98.621608429999995</v>
      </c>
      <c r="P208" s="37">
        <f>SUMIFS(СВЦЭМ!$F$34:$F$777,СВЦЭМ!$A$34:$A$777,$A208,СВЦЭМ!$B$34:$B$777,P$190)+'СЕТ СН'!$F$12</f>
        <v>99.434509439999999</v>
      </c>
      <c r="Q208" s="37">
        <f>SUMIFS(СВЦЭМ!$F$34:$F$777,СВЦЭМ!$A$34:$A$777,$A208,СВЦЭМ!$B$34:$B$777,Q$190)+'СЕТ СН'!$F$12</f>
        <v>99.385875889999994</v>
      </c>
      <c r="R208" s="37">
        <f>SUMIFS(СВЦЭМ!$F$34:$F$777,СВЦЭМ!$A$34:$A$777,$A208,СВЦЭМ!$B$34:$B$777,R$190)+'СЕТ СН'!$F$12</f>
        <v>99.690772699999997</v>
      </c>
      <c r="S208" s="37">
        <f>SUMIFS(СВЦЭМ!$F$34:$F$777,СВЦЭМ!$A$34:$A$777,$A208,СВЦЭМ!$B$34:$B$777,S$190)+'СЕТ СН'!$F$12</f>
        <v>97.105556000000007</v>
      </c>
      <c r="T208" s="37">
        <f>SUMIFS(СВЦЭМ!$F$34:$F$777,СВЦЭМ!$A$34:$A$777,$A208,СВЦЭМ!$B$34:$B$777,T$190)+'СЕТ СН'!$F$12</f>
        <v>94.188643369999994</v>
      </c>
      <c r="U208" s="37">
        <f>SUMIFS(СВЦЭМ!$F$34:$F$777,СВЦЭМ!$A$34:$A$777,$A208,СВЦЭМ!$B$34:$B$777,U$190)+'СЕТ СН'!$F$12</f>
        <v>91.109685569999996</v>
      </c>
      <c r="V208" s="37">
        <f>SUMIFS(СВЦЭМ!$F$34:$F$777,СВЦЭМ!$A$34:$A$777,$A208,СВЦЭМ!$B$34:$B$777,V$190)+'СЕТ СН'!$F$12</f>
        <v>92.498318479999995</v>
      </c>
      <c r="W208" s="37">
        <f>SUMIFS(СВЦЭМ!$F$34:$F$777,СВЦЭМ!$A$34:$A$777,$A208,СВЦЭМ!$B$34:$B$777,W$190)+'СЕТ СН'!$F$12</f>
        <v>93.42168495</v>
      </c>
      <c r="X208" s="37">
        <f>SUMIFS(СВЦЭМ!$F$34:$F$777,СВЦЭМ!$A$34:$A$777,$A208,СВЦЭМ!$B$34:$B$777,X$190)+'СЕТ СН'!$F$12</f>
        <v>96.192193790000005</v>
      </c>
      <c r="Y208" s="37">
        <f>SUMIFS(СВЦЭМ!$F$34:$F$777,СВЦЭМ!$A$34:$A$777,$A208,СВЦЭМ!$B$34:$B$777,Y$190)+'СЕТ СН'!$F$12</f>
        <v>99.350808749999999</v>
      </c>
    </row>
    <row r="209" spans="1:25" ht="15.75" x14ac:dyDescent="0.2">
      <c r="A209" s="36">
        <f t="shared" si="5"/>
        <v>43150</v>
      </c>
      <c r="B209" s="37">
        <f>SUMIFS(СВЦЭМ!$F$34:$F$777,СВЦЭМ!$A$34:$A$777,$A209,СВЦЭМ!$B$34:$B$777,B$190)+'СЕТ СН'!$F$12</f>
        <v>96.472853430000001</v>
      </c>
      <c r="C209" s="37">
        <f>SUMIFS(СВЦЭМ!$F$34:$F$777,СВЦЭМ!$A$34:$A$777,$A209,СВЦЭМ!$B$34:$B$777,C$190)+'СЕТ СН'!$F$12</f>
        <v>99.466827129999999</v>
      </c>
      <c r="D209" s="37">
        <f>SUMIFS(СВЦЭМ!$F$34:$F$777,СВЦЭМ!$A$34:$A$777,$A209,СВЦЭМ!$B$34:$B$777,D$190)+'СЕТ СН'!$F$12</f>
        <v>104.25804993</v>
      </c>
      <c r="E209" s="37">
        <f>SUMIFS(СВЦЭМ!$F$34:$F$777,СВЦЭМ!$A$34:$A$777,$A209,СВЦЭМ!$B$34:$B$777,E$190)+'СЕТ СН'!$F$12</f>
        <v>104.71118093</v>
      </c>
      <c r="F209" s="37">
        <f>SUMIFS(СВЦЭМ!$F$34:$F$777,СВЦЭМ!$A$34:$A$777,$A209,СВЦЭМ!$B$34:$B$777,F$190)+'СЕТ СН'!$F$12</f>
        <v>104.8282517</v>
      </c>
      <c r="G209" s="37">
        <f>SUMIFS(СВЦЭМ!$F$34:$F$777,СВЦЭМ!$A$34:$A$777,$A209,СВЦЭМ!$B$34:$B$777,G$190)+'СЕТ СН'!$F$12</f>
        <v>104.11495548000001</v>
      </c>
      <c r="H209" s="37">
        <f>SUMIFS(СВЦЭМ!$F$34:$F$777,СВЦЭМ!$A$34:$A$777,$A209,СВЦЭМ!$B$34:$B$777,H$190)+'СЕТ СН'!$F$12</f>
        <v>99.131780750000004</v>
      </c>
      <c r="I209" s="37">
        <f>SUMIFS(СВЦЭМ!$F$34:$F$777,СВЦЭМ!$A$34:$A$777,$A209,СВЦЭМ!$B$34:$B$777,I$190)+'СЕТ СН'!$F$12</f>
        <v>94.415620270000005</v>
      </c>
      <c r="J209" s="37">
        <f>SUMIFS(СВЦЭМ!$F$34:$F$777,СВЦЭМ!$A$34:$A$777,$A209,СВЦЭМ!$B$34:$B$777,J$190)+'СЕТ СН'!$F$12</f>
        <v>96.679467009999996</v>
      </c>
      <c r="K209" s="37">
        <f>SUMIFS(СВЦЭМ!$F$34:$F$777,СВЦЭМ!$A$34:$A$777,$A209,СВЦЭМ!$B$34:$B$777,K$190)+'СЕТ СН'!$F$12</f>
        <v>97.223029699999998</v>
      </c>
      <c r="L209" s="37">
        <f>SUMIFS(СВЦЭМ!$F$34:$F$777,СВЦЭМ!$A$34:$A$777,$A209,СВЦЭМ!$B$34:$B$777,L$190)+'СЕТ СН'!$F$12</f>
        <v>96.711368199999995</v>
      </c>
      <c r="M209" s="37">
        <f>SUMIFS(СВЦЭМ!$F$34:$F$777,СВЦЭМ!$A$34:$A$777,$A209,СВЦЭМ!$B$34:$B$777,M$190)+'СЕТ СН'!$F$12</f>
        <v>97.699773710000002</v>
      </c>
      <c r="N209" s="37">
        <f>SUMIFS(СВЦЭМ!$F$34:$F$777,СВЦЭМ!$A$34:$A$777,$A209,СВЦЭМ!$B$34:$B$777,N$190)+'СЕТ СН'!$F$12</f>
        <v>97.434313090000003</v>
      </c>
      <c r="O209" s="37">
        <f>SUMIFS(СВЦЭМ!$F$34:$F$777,СВЦЭМ!$A$34:$A$777,$A209,СВЦЭМ!$B$34:$B$777,O$190)+'СЕТ СН'!$F$12</f>
        <v>98.031971949999999</v>
      </c>
      <c r="P209" s="37">
        <f>SUMIFS(СВЦЭМ!$F$34:$F$777,СВЦЭМ!$A$34:$A$777,$A209,СВЦЭМ!$B$34:$B$777,P$190)+'СЕТ СН'!$F$12</f>
        <v>100.22291735</v>
      </c>
      <c r="Q209" s="37">
        <f>SUMIFS(СВЦЭМ!$F$34:$F$777,СВЦЭМ!$A$34:$A$777,$A209,СВЦЭМ!$B$34:$B$777,Q$190)+'СЕТ СН'!$F$12</f>
        <v>99.205514350000001</v>
      </c>
      <c r="R209" s="37">
        <f>SUMIFS(СВЦЭМ!$F$34:$F$777,СВЦЭМ!$A$34:$A$777,$A209,СВЦЭМ!$B$34:$B$777,R$190)+'СЕТ СН'!$F$12</f>
        <v>98.940698940000004</v>
      </c>
      <c r="S209" s="37">
        <f>SUMIFS(СВЦЭМ!$F$34:$F$777,СВЦЭМ!$A$34:$A$777,$A209,СВЦЭМ!$B$34:$B$777,S$190)+'СЕТ СН'!$F$12</f>
        <v>98.244276639999995</v>
      </c>
      <c r="T209" s="37">
        <f>SUMIFS(СВЦЭМ!$F$34:$F$777,СВЦЭМ!$A$34:$A$777,$A209,СВЦЭМ!$B$34:$B$777,T$190)+'СЕТ СН'!$F$12</f>
        <v>95.467307590000004</v>
      </c>
      <c r="U209" s="37">
        <f>SUMIFS(СВЦЭМ!$F$34:$F$777,СВЦЭМ!$A$34:$A$777,$A209,СВЦЭМ!$B$34:$B$777,U$190)+'СЕТ СН'!$F$12</f>
        <v>94.137787439999997</v>
      </c>
      <c r="V209" s="37">
        <f>SUMIFS(СВЦЭМ!$F$34:$F$777,СВЦЭМ!$A$34:$A$777,$A209,СВЦЭМ!$B$34:$B$777,V$190)+'СЕТ СН'!$F$12</f>
        <v>97.119281319999999</v>
      </c>
      <c r="W209" s="37">
        <f>SUMIFS(СВЦЭМ!$F$34:$F$777,СВЦЭМ!$A$34:$A$777,$A209,СВЦЭМ!$B$34:$B$777,W$190)+'СЕТ СН'!$F$12</f>
        <v>97.461676909999994</v>
      </c>
      <c r="X209" s="37">
        <f>SUMIFS(СВЦЭМ!$F$34:$F$777,СВЦЭМ!$A$34:$A$777,$A209,СВЦЭМ!$B$34:$B$777,X$190)+'СЕТ СН'!$F$12</f>
        <v>98.733899780000002</v>
      </c>
      <c r="Y209" s="37">
        <f>SUMIFS(СВЦЭМ!$F$34:$F$777,СВЦЭМ!$A$34:$A$777,$A209,СВЦЭМ!$B$34:$B$777,Y$190)+'СЕТ СН'!$F$12</f>
        <v>101.64534990999999</v>
      </c>
    </row>
    <row r="210" spans="1:25" ht="15.75" x14ac:dyDescent="0.2">
      <c r="A210" s="36">
        <f t="shared" si="5"/>
        <v>43151</v>
      </c>
      <c r="B210" s="37">
        <f>SUMIFS(СВЦЭМ!$F$34:$F$777,СВЦЭМ!$A$34:$A$777,$A210,СВЦЭМ!$B$34:$B$777,B$190)+'СЕТ СН'!$F$12</f>
        <v>102.2366347</v>
      </c>
      <c r="C210" s="37">
        <f>SUMIFS(СВЦЭМ!$F$34:$F$777,СВЦЭМ!$A$34:$A$777,$A210,СВЦЭМ!$B$34:$B$777,C$190)+'СЕТ СН'!$F$12</f>
        <v>105.49487531</v>
      </c>
      <c r="D210" s="37">
        <f>SUMIFS(СВЦЭМ!$F$34:$F$777,СВЦЭМ!$A$34:$A$777,$A210,СВЦЭМ!$B$34:$B$777,D$190)+'СЕТ СН'!$F$12</f>
        <v>110.48139648</v>
      </c>
      <c r="E210" s="37">
        <f>SUMIFS(СВЦЭМ!$F$34:$F$777,СВЦЭМ!$A$34:$A$777,$A210,СВЦЭМ!$B$34:$B$777,E$190)+'СЕТ СН'!$F$12</f>
        <v>111.61487820000001</v>
      </c>
      <c r="F210" s="37">
        <f>SUMIFS(СВЦЭМ!$F$34:$F$777,СВЦЭМ!$A$34:$A$777,$A210,СВЦЭМ!$B$34:$B$777,F$190)+'СЕТ СН'!$F$12</f>
        <v>111.65383036999999</v>
      </c>
      <c r="G210" s="37">
        <f>SUMIFS(СВЦЭМ!$F$34:$F$777,СВЦЭМ!$A$34:$A$777,$A210,СВЦЭМ!$B$34:$B$777,G$190)+'СЕТ СН'!$F$12</f>
        <v>110.87820751</v>
      </c>
      <c r="H210" s="37">
        <f>SUMIFS(СВЦЭМ!$F$34:$F$777,СВЦЭМ!$A$34:$A$777,$A210,СВЦЭМ!$B$34:$B$777,H$190)+'СЕТ СН'!$F$12</f>
        <v>105.60909631</v>
      </c>
      <c r="I210" s="37">
        <f>SUMIFS(СВЦЭМ!$F$34:$F$777,СВЦЭМ!$A$34:$A$777,$A210,СВЦЭМ!$B$34:$B$777,I$190)+'СЕТ СН'!$F$12</f>
        <v>97.93763156</v>
      </c>
      <c r="J210" s="37">
        <f>SUMIFS(СВЦЭМ!$F$34:$F$777,СВЦЭМ!$A$34:$A$777,$A210,СВЦЭМ!$B$34:$B$777,J$190)+'СЕТ СН'!$F$12</f>
        <v>99.500010219999993</v>
      </c>
      <c r="K210" s="37">
        <f>SUMIFS(СВЦЭМ!$F$34:$F$777,СВЦЭМ!$A$34:$A$777,$A210,СВЦЭМ!$B$34:$B$777,K$190)+'СЕТ СН'!$F$12</f>
        <v>97.987845309999997</v>
      </c>
      <c r="L210" s="37">
        <f>SUMIFS(СВЦЭМ!$F$34:$F$777,СВЦЭМ!$A$34:$A$777,$A210,СВЦЭМ!$B$34:$B$777,L$190)+'СЕТ СН'!$F$12</f>
        <v>97.448133839999997</v>
      </c>
      <c r="M210" s="37">
        <f>SUMIFS(СВЦЭМ!$F$34:$F$777,СВЦЭМ!$A$34:$A$777,$A210,СВЦЭМ!$B$34:$B$777,M$190)+'СЕТ СН'!$F$12</f>
        <v>98.671120920000007</v>
      </c>
      <c r="N210" s="37">
        <f>SUMIFS(СВЦЭМ!$F$34:$F$777,СВЦЭМ!$A$34:$A$777,$A210,СВЦЭМ!$B$34:$B$777,N$190)+'СЕТ СН'!$F$12</f>
        <v>98.567437400000003</v>
      </c>
      <c r="O210" s="37">
        <f>SUMIFS(СВЦЭМ!$F$34:$F$777,СВЦЭМ!$A$34:$A$777,$A210,СВЦЭМ!$B$34:$B$777,O$190)+'СЕТ СН'!$F$12</f>
        <v>99.154181300000005</v>
      </c>
      <c r="P210" s="37">
        <f>SUMIFS(СВЦЭМ!$F$34:$F$777,СВЦЭМ!$A$34:$A$777,$A210,СВЦЭМ!$B$34:$B$777,P$190)+'СЕТ СН'!$F$12</f>
        <v>100.60213166</v>
      </c>
      <c r="Q210" s="37">
        <f>SUMIFS(СВЦЭМ!$F$34:$F$777,СВЦЭМ!$A$34:$A$777,$A210,СВЦЭМ!$B$34:$B$777,Q$190)+'СЕТ СН'!$F$12</f>
        <v>100.73822002</v>
      </c>
      <c r="R210" s="37">
        <f>SUMIFS(СВЦЭМ!$F$34:$F$777,СВЦЭМ!$A$34:$A$777,$A210,СВЦЭМ!$B$34:$B$777,R$190)+'СЕТ СН'!$F$12</f>
        <v>102.07321844000001</v>
      </c>
      <c r="S210" s="37">
        <f>SUMIFS(СВЦЭМ!$F$34:$F$777,СВЦЭМ!$A$34:$A$777,$A210,СВЦЭМ!$B$34:$B$777,S$190)+'СЕТ СН'!$F$12</f>
        <v>100.92288864</v>
      </c>
      <c r="T210" s="37">
        <f>SUMIFS(СВЦЭМ!$F$34:$F$777,СВЦЭМ!$A$34:$A$777,$A210,СВЦЭМ!$B$34:$B$777,T$190)+'СЕТ СН'!$F$12</f>
        <v>98.584216119999994</v>
      </c>
      <c r="U210" s="37">
        <f>SUMIFS(СВЦЭМ!$F$34:$F$777,СВЦЭМ!$A$34:$A$777,$A210,СВЦЭМ!$B$34:$B$777,U$190)+'СЕТ СН'!$F$12</f>
        <v>98.0507305</v>
      </c>
      <c r="V210" s="37">
        <f>SUMIFS(СВЦЭМ!$F$34:$F$777,СВЦЭМ!$A$34:$A$777,$A210,СВЦЭМ!$B$34:$B$777,V$190)+'СЕТ СН'!$F$12</f>
        <v>93.817965760000007</v>
      </c>
      <c r="W210" s="37">
        <f>SUMIFS(СВЦЭМ!$F$34:$F$777,СВЦЭМ!$A$34:$A$777,$A210,СВЦЭМ!$B$34:$B$777,W$190)+'СЕТ СН'!$F$12</f>
        <v>94.989452720000003</v>
      </c>
      <c r="X210" s="37">
        <f>SUMIFS(СВЦЭМ!$F$34:$F$777,СВЦЭМ!$A$34:$A$777,$A210,СВЦЭМ!$B$34:$B$777,X$190)+'СЕТ СН'!$F$12</f>
        <v>97.988419219999997</v>
      </c>
      <c r="Y210" s="37">
        <f>SUMIFS(СВЦЭМ!$F$34:$F$777,СВЦЭМ!$A$34:$A$777,$A210,СВЦЭМ!$B$34:$B$777,Y$190)+'СЕТ СН'!$F$12</f>
        <v>101.32585976999999</v>
      </c>
    </row>
    <row r="211" spans="1:25" ht="15.75" x14ac:dyDescent="0.2">
      <c r="A211" s="36">
        <f t="shared" si="5"/>
        <v>43152</v>
      </c>
      <c r="B211" s="37">
        <f>SUMIFS(СВЦЭМ!$F$34:$F$777,СВЦЭМ!$A$34:$A$777,$A211,СВЦЭМ!$B$34:$B$777,B$190)+'СЕТ СН'!$F$12</f>
        <v>101.41969194000001</v>
      </c>
      <c r="C211" s="37">
        <f>SUMIFS(СВЦЭМ!$F$34:$F$777,СВЦЭМ!$A$34:$A$777,$A211,СВЦЭМ!$B$34:$B$777,C$190)+'СЕТ СН'!$F$12</f>
        <v>104.59481225</v>
      </c>
      <c r="D211" s="37">
        <f>SUMIFS(СВЦЭМ!$F$34:$F$777,СВЦЭМ!$A$34:$A$777,$A211,СВЦЭМ!$B$34:$B$777,D$190)+'СЕТ СН'!$F$12</f>
        <v>112.18237114999999</v>
      </c>
      <c r="E211" s="37">
        <f>SUMIFS(СВЦЭМ!$F$34:$F$777,СВЦЭМ!$A$34:$A$777,$A211,СВЦЭМ!$B$34:$B$777,E$190)+'СЕТ СН'!$F$12</f>
        <v>114.36488729</v>
      </c>
      <c r="F211" s="37">
        <f>SUMIFS(СВЦЭМ!$F$34:$F$777,СВЦЭМ!$A$34:$A$777,$A211,СВЦЭМ!$B$34:$B$777,F$190)+'СЕТ СН'!$F$12</f>
        <v>114.39619043</v>
      </c>
      <c r="G211" s="37">
        <f>SUMIFS(СВЦЭМ!$F$34:$F$777,СВЦЭМ!$A$34:$A$777,$A211,СВЦЭМ!$B$34:$B$777,G$190)+'СЕТ СН'!$F$12</f>
        <v>113.37186171</v>
      </c>
      <c r="H211" s="37">
        <f>SUMIFS(СВЦЭМ!$F$34:$F$777,СВЦЭМ!$A$34:$A$777,$A211,СВЦЭМ!$B$34:$B$777,H$190)+'СЕТ СН'!$F$12</f>
        <v>107.50294914</v>
      </c>
      <c r="I211" s="37">
        <f>SUMIFS(СВЦЭМ!$F$34:$F$777,СВЦЭМ!$A$34:$A$777,$A211,СВЦЭМ!$B$34:$B$777,I$190)+'СЕТ СН'!$F$12</f>
        <v>100.38328626000001</v>
      </c>
      <c r="J211" s="37">
        <f>SUMIFS(СВЦЭМ!$F$34:$F$777,СВЦЭМ!$A$34:$A$777,$A211,СВЦЭМ!$B$34:$B$777,J$190)+'СЕТ СН'!$F$12</f>
        <v>100.98976700999999</v>
      </c>
      <c r="K211" s="37">
        <f>SUMIFS(СВЦЭМ!$F$34:$F$777,СВЦЭМ!$A$34:$A$777,$A211,СВЦЭМ!$B$34:$B$777,K$190)+'СЕТ СН'!$F$12</f>
        <v>97.718401479999997</v>
      </c>
      <c r="L211" s="37">
        <f>SUMIFS(СВЦЭМ!$F$34:$F$777,СВЦЭМ!$A$34:$A$777,$A211,СВЦЭМ!$B$34:$B$777,L$190)+'СЕТ СН'!$F$12</f>
        <v>97.003823130000001</v>
      </c>
      <c r="M211" s="37">
        <f>SUMIFS(СВЦЭМ!$F$34:$F$777,СВЦЭМ!$A$34:$A$777,$A211,СВЦЭМ!$B$34:$B$777,M$190)+'СЕТ СН'!$F$12</f>
        <v>98.260855390000003</v>
      </c>
      <c r="N211" s="37">
        <f>SUMIFS(СВЦЭМ!$F$34:$F$777,СВЦЭМ!$A$34:$A$777,$A211,СВЦЭМ!$B$34:$B$777,N$190)+'СЕТ СН'!$F$12</f>
        <v>97.061770870000004</v>
      </c>
      <c r="O211" s="37">
        <f>SUMIFS(СВЦЭМ!$F$34:$F$777,СВЦЭМ!$A$34:$A$777,$A211,СВЦЭМ!$B$34:$B$777,O$190)+'СЕТ СН'!$F$12</f>
        <v>96.930528600000002</v>
      </c>
      <c r="P211" s="37">
        <f>SUMIFS(СВЦЭМ!$F$34:$F$777,СВЦЭМ!$A$34:$A$777,$A211,СВЦЭМ!$B$34:$B$777,P$190)+'СЕТ СН'!$F$12</f>
        <v>98.424305500000003</v>
      </c>
      <c r="Q211" s="37">
        <f>SUMIFS(СВЦЭМ!$F$34:$F$777,СВЦЭМ!$A$34:$A$777,$A211,СВЦЭМ!$B$34:$B$777,Q$190)+'СЕТ СН'!$F$12</f>
        <v>99.321580519999998</v>
      </c>
      <c r="R211" s="37">
        <f>SUMIFS(СВЦЭМ!$F$34:$F$777,СВЦЭМ!$A$34:$A$777,$A211,СВЦЭМ!$B$34:$B$777,R$190)+'СЕТ СН'!$F$12</f>
        <v>99.517494850000006</v>
      </c>
      <c r="S211" s="37">
        <f>SUMIFS(СВЦЭМ!$F$34:$F$777,СВЦЭМ!$A$34:$A$777,$A211,СВЦЭМ!$B$34:$B$777,S$190)+'СЕТ СН'!$F$12</f>
        <v>99.007774810000001</v>
      </c>
      <c r="T211" s="37">
        <f>SUMIFS(СВЦЭМ!$F$34:$F$777,СВЦЭМ!$A$34:$A$777,$A211,СВЦЭМ!$B$34:$B$777,T$190)+'СЕТ СН'!$F$12</f>
        <v>95.829135559999997</v>
      </c>
      <c r="U211" s="37">
        <f>SUMIFS(СВЦЭМ!$F$34:$F$777,СВЦЭМ!$A$34:$A$777,$A211,СВЦЭМ!$B$34:$B$777,U$190)+'СЕТ СН'!$F$12</f>
        <v>91.846979320000003</v>
      </c>
      <c r="V211" s="37">
        <f>SUMIFS(СВЦЭМ!$F$34:$F$777,СВЦЭМ!$A$34:$A$777,$A211,СВЦЭМ!$B$34:$B$777,V$190)+'СЕТ СН'!$F$12</f>
        <v>92.654473940000003</v>
      </c>
      <c r="W211" s="37">
        <f>SUMIFS(СВЦЭМ!$F$34:$F$777,СВЦЭМ!$A$34:$A$777,$A211,СВЦЭМ!$B$34:$B$777,W$190)+'СЕТ СН'!$F$12</f>
        <v>94.272293700000006</v>
      </c>
      <c r="X211" s="37">
        <f>SUMIFS(СВЦЭМ!$F$34:$F$777,СВЦЭМ!$A$34:$A$777,$A211,СВЦЭМ!$B$34:$B$777,X$190)+'СЕТ СН'!$F$12</f>
        <v>96.916916349999994</v>
      </c>
      <c r="Y211" s="37">
        <f>SUMIFS(СВЦЭМ!$F$34:$F$777,СВЦЭМ!$A$34:$A$777,$A211,СВЦЭМ!$B$34:$B$777,Y$190)+'СЕТ СН'!$F$12</f>
        <v>99.560498929999994</v>
      </c>
    </row>
    <row r="212" spans="1:25" ht="15.75" x14ac:dyDescent="0.2">
      <c r="A212" s="36">
        <f t="shared" si="5"/>
        <v>43153</v>
      </c>
      <c r="B212" s="37">
        <f>SUMIFS(СВЦЭМ!$F$34:$F$777,СВЦЭМ!$A$34:$A$777,$A212,СВЦЭМ!$B$34:$B$777,B$190)+'СЕТ СН'!$F$12</f>
        <v>105.52187677000001</v>
      </c>
      <c r="C212" s="37">
        <f>SUMIFS(СВЦЭМ!$F$34:$F$777,СВЦЭМ!$A$34:$A$777,$A212,СВЦЭМ!$B$34:$B$777,C$190)+'СЕТ СН'!$F$12</f>
        <v>104.94353495</v>
      </c>
      <c r="D212" s="37">
        <f>SUMIFS(СВЦЭМ!$F$34:$F$777,СВЦЭМ!$A$34:$A$777,$A212,СВЦЭМ!$B$34:$B$777,D$190)+'СЕТ СН'!$F$12</f>
        <v>110.19859742</v>
      </c>
      <c r="E212" s="37">
        <f>SUMIFS(СВЦЭМ!$F$34:$F$777,СВЦЭМ!$A$34:$A$777,$A212,СВЦЭМ!$B$34:$B$777,E$190)+'СЕТ СН'!$F$12</f>
        <v>111.30642351</v>
      </c>
      <c r="F212" s="37">
        <f>SUMIFS(СВЦЭМ!$F$34:$F$777,СВЦЭМ!$A$34:$A$777,$A212,СВЦЭМ!$B$34:$B$777,F$190)+'СЕТ СН'!$F$12</f>
        <v>111.69406211</v>
      </c>
      <c r="G212" s="37">
        <f>SUMIFS(СВЦЭМ!$F$34:$F$777,СВЦЭМ!$A$34:$A$777,$A212,СВЦЭМ!$B$34:$B$777,G$190)+'СЕТ СН'!$F$12</f>
        <v>110.0233681</v>
      </c>
      <c r="H212" s="37">
        <f>SUMIFS(СВЦЭМ!$F$34:$F$777,СВЦЭМ!$A$34:$A$777,$A212,СВЦЭМ!$B$34:$B$777,H$190)+'СЕТ СН'!$F$12</f>
        <v>104.7895218</v>
      </c>
      <c r="I212" s="37">
        <f>SUMIFS(СВЦЭМ!$F$34:$F$777,СВЦЭМ!$A$34:$A$777,$A212,СВЦЭМ!$B$34:$B$777,I$190)+'СЕТ СН'!$F$12</f>
        <v>96.691599890000006</v>
      </c>
      <c r="J212" s="37">
        <f>SUMIFS(СВЦЭМ!$F$34:$F$777,СВЦЭМ!$A$34:$A$777,$A212,СВЦЭМ!$B$34:$B$777,J$190)+'СЕТ СН'!$F$12</f>
        <v>95.848820829999994</v>
      </c>
      <c r="K212" s="37">
        <f>SUMIFS(СВЦЭМ!$F$34:$F$777,СВЦЭМ!$A$34:$A$777,$A212,СВЦЭМ!$B$34:$B$777,K$190)+'СЕТ СН'!$F$12</f>
        <v>93.006248990000003</v>
      </c>
      <c r="L212" s="37">
        <f>SUMIFS(СВЦЭМ!$F$34:$F$777,СВЦЭМ!$A$34:$A$777,$A212,СВЦЭМ!$B$34:$B$777,L$190)+'СЕТ СН'!$F$12</f>
        <v>93.101235209999999</v>
      </c>
      <c r="M212" s="37">
        <f>SUMIFS(СВЦЭМ!$F$34:$F$777,СВЦЭМ!$A$34:$A$777,$A212,СВЦЭМ!$B$34:$B$777,M$190)+'СЕТ СН'!$F$12</f>
        <v>94.787361360000006</v>
      </c>
      <c r="N212" s="37">
        <f>SUMIFS(СВЦЭМ!$F$34:$F$777,СВЦЭМ!$A$34:$A$777,$A212,СВЦЭМ!$B$34:$B$777,N$190)+'СЕТ СН'!$F$12</f>
        <v>96.206705580000005</v>
      </c>
      <c r="O212" s="37">
        <f>SUMIFS(СВЦЭМ!$F$34:$F$777,СВЦЭМ!$A$34:$A$777,$A212,СВЦЭМ!$B$34:$B$777,O$190)+'СЕТ СН'!$F$12</f>
        <v>96.772712089999999</v>
      </c>
      <c r="P212" s="37">
        <f>SUMIFS(СВЦЭМ!$F$34:$F$777,СВЦЭМ!$A$34:$A$777,$A212,СВЦЭМ!$B$34:$B$777,P$190)+'СЕТ СН'!$F$12</f>
        <v>98.497209960000006</v>
      </c>
      <c r="Q212" s="37">
        <f>SUMIFS(СВЦЭМ!$F$34:$F$777,СВЦЭМ!$A$34:$A$777,$A212,СВЦЭМ!$B$34:$B$777,Q$190)+'СЕТ СН'!$F$12</f>
        <v>100.22007194</v>
      </c>
      <c r="R212" s="37">
        <f>SUMIFS(СВЦЭМ!$F$34:$F$777,СВЦЭМ!$A$34:$A$777,$A212,СВЦЭМ!$B$34:$B$777,R$190)+'СЕТ СН'!$F$12</f>
        <v>101.32829773</v>
      </c>
      <c r="S212" s="37">
        <f>SUMIFS(СВЦЭМ!$F$34:$F$777,СВЦЭМ!$A$34:$A$777,$A212,СВЦЭМ!$B$34:$B$777,S$190)+'СЕТ СН'!$F$12</f>
        <v>100.80317273</v>
      </c>
      <c r="T212" s="37">
        <f>SUMIFS(СВЦЭМ!$F$34:$F$777,СВЦЭМ!$A$34:$A$777,$A212,СВЦЭМ!$B$34:$B$777,T$190)+'СЕТ СН'!$F$12</f>
        <v>97.080927029999998</v>
      </c>
      <c r="U212" s="37">
        <f>SUMIFS(СВЦЭМ!$F$34:$F$777,СВЦЭМ!$A$34:$A$777,$A212,СВЦЭМ!$B$34:$B$777,U$190)+'СЕТ СН'!$F$12</f>
        <v>94.000049160000003</v>
      </c>
      <c r="V212" s="37">
        <f>SUMIFS(СВЦЭМ!$F$34:$F$777,СВЦЭМ!$A$34:$A$777,$A212,СВЦЭМ!$B$34:$B$777,V$190)+'СЕТ СН'!$F$12</f>
        <v>95.380590069999997</v>
      </c>
      <c r="W212" s="37">
        <f>SUMIFS(СВЦЭМ!$F$34:$F$777,СВЦЭМ!$A$34:$A$777,$A212,СВЦЭМ!$B$34:$B$777,W$190)+'СЕТ СН'!$F$12</f>
        <v>96.251107149999996</v>
      </c>
      <c r="X212" s="37">
        <f>SUMIFS(СВЦЭМ!$F$34:$F$777,СВЦЭМ!$A$34:$A$777,$A212,СВЦЭМ!$B$34:$B$777,X$190)+'СЕТ СН'!$F$12</f>
        <v>98.677613989999998</v>
      </c>
      <c r="Y212" s="37">
        <f>SUMIFS(СВЦЭМ!$F$34:$F$777,СВЦЭМ!$A$34:$A$777,$A212,СВЦЭМ!$B$34:$B$777,Y$190)+'СЕТ СН'!$F$12</f>
        <v>102.78140215000001</v>
      </c>
    </row>
    <row r="213" spans="1:25" ht="15.75" x14ac:dyDescent="0.2">
      <c r="A213" s="36">
        <f t="shared" si="5"/>
        <v>43154</v>
      </c>
      <c r="B213" s="37">
        <f>SUMIFS(СВЦЭМ!$F$34:$F$777,СВЦЭМ!$A$34:$A$777,$A213,СВЦЭМ!$B$34:$B$777,B$190)+'СЕТ СН'!$F$12</f>
        <v>103.63786163</v>
      </c>
      <c r="C213" s="37">
        <f>SUMIFS(СВЦЭМ!$F$34:$F$777,СВЦЭМ!$A$34:$A$777,$A213,СВЦЭМ!$B$34:$B$777,C$190)+'СЕТ СН'!$F$12</f>
        <v>107.38964441</v>
      </c>
      <c r="D213" s="37">
        <f>SUMIFS(СВЦЭМ!$F$34:$F$777,СВЦЭМ!$A$34:$A$777,$A213,СВЦЭМ!$B$34:$B$777,D$190)+'СЕТ СН'!$F$12</f>
        <v>111.10718564</v>
      </c>
      <c r="E213" s="37">
        <f>SUMIFS(СВЦЭМ!$F$34:$F$777,СВЦЭМ!$A$34:$A$777,$A213,СВЦЭМ!$B$34:$B$777,E$190)+'СЕТ СН'!$F$12</f>
        <v>111.23011042</v>
      </c>
      <c r="F213" s="37">
        <f>SUMIFS(СВЦЭМ!$F$34:$F$777,СВЦЭМ!$A$34:$A$777,$A213,СВЦЭМ!$B$34:$B$777,F$190)+'СЕТ СН'!$F$12</f>
        <v>110.69348234</v>
      </c>
      <c r="G213" s="37">
        <f>SUMIFS(СВЦЭМ!$F$34:$F$777,СВЦЭМ!$A$34:$A$777,$A213,СВЦЭМ!$B$34:$B$777,G$190)+'СЕТ СН'!$F$12</f>
        <v>109.60869406</v>
      </c>
      <c r="H213" s="37">
        <f>SUMIFS(СВЦЭМ!$F$34:$F$777,СВЦЭМ!$A$34:$A$777,$A213,СВЦЭМ!$B$34:$B$777,H$190)+'СЕТ СН'!$F$12</f>
        <v>107.70485286</v>
      </c>
      <c r="I213" s="37">
        <f>SUMIFS(СВЦЭМ!$F$34:$F$777,СВЦЭМ!$A$34:$A$777,$A213,СВЦЭМ!$B$34:$B$777,I$190)+'СЕТ СН'!$F$12</f>
        <v>100.99334865</v>
      </c>
      <c r="J213" s="37">
        <f>SUMIFS(СВЦЭМ!$F$34:$F$777,СВЦЭМ!$A$34:$A$777,$A213,СВЦЭМ!$B$34:$B$777,J$190)+'СЕТ СН'!$F$12</f>
        <v>96.825427629999993</v>
      </c>
      <c r="K213" s="37">
        <f>SUMIFS(СВЦЭМ!$F$34:$F$777,СВЦЭМ!$A$34:$A$777,$A213,СВЦЭМ!$B$34:$B$777,K$190)+'СЕТ СН'!$F$12</f>
        <v>92.819159440000007</v>
      </c>
      <c r="L213" s="37">
        <f>SUMIFS(СВЦЭМ!$F$34:$F$777,СВЦЭМ!$A$34:$A$777,$A213,СВЦЭМ!$B$34:$B$777,L$190)+'СЕТ СН'!$F$12</f>
        <v>90.980438129999996</v>
      </c>
      <c r="M213" s="37">
        <f>SUMIFS(СВЦЭМ!$F$34:$F$777,СВЦЭМ!$A$34:$A$777,$A213,СВЦЭМ!$B$34:$B$777,M$190)+'СЕТ СН'!$F$12</f>
        <v>91.916634459999997</v>
      </c>
      <c r="N213" s="37">
        <f>SUMIFS(СВЦЭМ!$F$34:$F$777,СВЦЭМ!$A$34:$A$777,$A213,СВЦЭМ!$B$34:$B$777,N$190)+'СЕТ СН'!$F$12</f>
        <v>92.593641180000006</v>
      </c>
      <c r="O213" s="37">
        <f>SUMIFS(СВЦЭМ!$F$34:$F$777,СВЦЭМ!$A$34:$A$777,$A213,СВЦЭМ!$B$34:$B$777,O$190)+'СЕТ СН'!$F$12</f>
        <v>94.317578470000001</v>
      </c>
      <c r="P213" s="37">
        <f>SUMIFS(СВЦЭМ!$F$34:$F$777,СВЦЭМ!$A$34:$A$777,$A213,СВЦЭМ!$B$34:$B$777,P$190)+'СЕТ СН'!$F$12</f>
        <v>96.43821475</v>
      </c>
      <c r="Q213" s="37">
        <f>SUMIFS(СВЦЭМ!$F$34:$F$777,СВЦЭМ!$A$34:$A$777,$A213,СВЦЭМ!$B$34:$B$777,Q$190)+'СЕТ СН'!$F$12</f>
        <v>97.364743410000003</v>
      </c>
      <c r="R213" s="37">
        <f>SUMIFS(СВЦЭМ!$F$34:$F$777,СВЦЭМ!$A$34:$A$777,$A213,СВЦЭМ!$B$34:$B$777,R$190)+'СЕТ СН'!$F$12</f>
        <v>97.458191600000006</v>
      </c>
      <c r="S213" s="37">
        <f>SUMIFS(СВЦЭМ!$F$34:$F$777,СВЦЭМ!$A$34:$A$777,$A213,СВЦЭМ!$B$34:$B$777,S$190)+'СЕТ СН'!$F$12</f>
        <v>96.163690919999993</v>
      </c>
      <c r="T213" s="37">
        <f>SUMIFS(СВЦЭМ!$F$34:$F$777,СВЦЭМ!$A$34:$A$777,$A213,СВЦЭМ!$B$34:$B$777,T$190)+'СЕТ СН'!$F$12</f>
        <v>92.387642959999994</v>
      </c>
      <c r="U213" s="37">
        <f>SUMIFS(СВЦЭМ!$F$34:$F$777,СВЦЭМ!$A$34:$A$777,$A213,СВЦЭМ!$B$34:$B$777,U$190)+'СЕТ СН'!$F$12</f>
        <v>89.021225360000003</v>
      </c>
      <c r="V213" s="37">
        <f>SUMIFS(СВЦЭМ!$F$34:$F$777,СВЦЭМ!$A$34:$A$777,$A213,СВЦЭМ!$B$34:$B$777,V$190)+'СЕТ СН'!$F$12</f>
        <v>90.397189089999998</v>
      </c>
      <c r="W213" s="37">
        <f>SUMIFS(СВЦЭМ!$F$34:$F$777,СВЦЭМ!$A$34:$A$777,$A213,СВЦЭМ!$B$34:$B$777,W$190)+'СЕТ СН'!$F$12</f>
        <v>90.724033019999993</v>
      </c>
      <c r="X213" s="37">
        <f>SUMIFS(СВЦЭМ!$F$34:$F$777,СВЦЭМ!$A$34:$A$777,$A213,СВЦЭМ!$B$34:$B$777,X$190)+'СЕТ СН'!$F$12</f>
        <v>93.455138419999997</v>
      </c>
      <c r="Y213" s="37">
        <f>SUMIFS(СВЦЭМ!$F$34:$F$777,СВЦЭМ!$A$34:$A$777,$A213,СВЦЭМ!$B$34:$B$777,Y$190)+'СЕТ СН'!$F$12</f>
        <v>97.001396569999997</v>
      </c>
    </row>
    <row r="214" spans="1:25" ht="15.75" x14ac:dyDescent="0.2">
      <c r="A214" s="36">
        <f t="shared" si="5"/>
        <v>43155</v>
      </c>
      <c r="B214" s="37">
        <f>SUMIFS(СВЦЭМ!$F$34:$F$777,СВЦЭМ!$A$34:$A$777,$A214,СВЦЭМ!$B$34:$B$777,B$190)+'СЕТ СН'!$F$12</f>
        <v>101.08253919000001</v>
      </c>
      <c r="C214" s="37">
        <f>SUMIFS(СВЦЭМ!$F$34:$F$777,СВЦЭМ!$A$34:$A$777,$A214,СВЦЭМ!$B$34:$B$777,C$190)+'СЕТ СН'!$F$12</f>
        <v>104.63607605</v>
      </c>
      <c r="D214" s="37">
        <f>SUMIFS(СВЦЭМ!$F$34:$F$777,СВЦЭМ!$A$34:$A$777,$A214,СВЦЭМ!$B$34:$B$777,D$190)+'СЕТ СН'!$F$12</f>
        <v>110.45402548</v>
      </c>
      <c r="E214" s="37">
        <f>SUMIFS(СВЦЭМ!$F$34:$F$777,СВЦЭМ!$A$34:$A$777,$A214,СВЦЭМ!$B$34:$B$777,E$190)+'СЕТ СН'!$F$12</f>
        <v>111.44452784000001</v>
      </c>
      <c r="F214" s="37">
        <f>SUMIFS(СВЦЭМ!$F$34:$F$777,СВЦЭМ!$A$34:$A$777,$A214,СВЦЭМ!$B$34:$B$777,F$190)+'СЕТ СН'!$F$12</f>
        <v>111.81641669</v>
      </c>
      <c r="G214" s="37">
        <f>SUMIFS(СВЦЭМ!$F$34:$F$777,СВЦЭМ!$A$34:$A$777,$A214,СВЦЭМ!$B$34:$B$777,G$190)+'СЕТ СН'!$F$12</f>
        <v>110.83694097999999</v>
      </c>
      <c r="H214" s="37">
        <f>SUMIFS(СВЦЭМ!$F$34:$F$777,СВЦЭМ!$A$34:$A$777,$A214,СВЦЭМ!$B$34:$B$777,H$190)+'СЕТ СН'!$F$12</f>
        <v>108.48822161</v>
      </c>
      <c r="I214" s="37">
        <f>SUMIFS(СВЦЭМ!$F$34:$F$777,СВЦЭМ!$A$34:$A$777,$A214,СВЦЭМ!$B$34:$B$777,I$190)+'СЕТ СН'!$F$12</f>
        <v>102.01770396000001</v>
      </c>
      <c r="J214" s="37">
        <f>SUMIFS(СВЦЭМ!$F$34:$F$777,СВЦЭМ!$A$34:$A$777,$A214,СВЦЭМ!$B$34:$B$777,J$190)+'СЕТ СН'!$F$12</f>
        <v>99.089405229999997</v>
      </c>
      <c r="K214" s="37">
        <f>SUMIFS(СВЦЭМ!$F$34:$F$777,СВЦЭМ!$A$34:$A$777,$A214,СВЦЭМ!$B$34:$B$777,K$190)+'СЕТ СН'!$F$12</f>
        <v>94.966475860000003</v>
      </c>
      <c r="L214" s="37">
        <f>SUMIFS(СВЦЭМ!$F$34:$F$777,СВЦЭМ!$A$34:$A$777,$A214,СВЦЭМ!$B$34:$B$777,L$190)+'СЕТ СН'!$F$12</f>
        <v>91.946578549999998</v>
      </c>
      <c r="M214" s="37">
        <f>SUMIFS(СВЦЭМ!$F$34:$F$777,СВЦЭМ!$A$34:$A$777,$A214,СВЦЭМ!$B$34:$B$777,M$190)+'СЕТ СН'!$F$12</f>
        <v>92.486558400000007</v>
      </c>
      <c r="N214" s="37">
        <f>SUMIFS(СВЦЭМ!$F$34:$F$777,СВЦЭМ!$A$34:$A$777,$A214,СВЦЭМ!$B$34:$B$777,N$190)+'СЕТ СН'!$F$12</f>
        <v>93.536863609999997</v>
      </c>
      <c r="O214" s="37">
        <f>SUMIFS(СВЦЭМ!$F$34:$F$777,СВЦЭМ!$A$34:$A$777,$A214,СВЦЭМ!$B$34:$B$777,O$190)+'СЕТ СН'!$F$12</f>
        <v>94.773425090000003</v>
      </c>
      <c r="P214" s="37">
        <f>SUMIFS(СВЦЭМ!$F$34:$F$777,СВЦЭМ!$A$34:$A$777,$A214,СВЦЭМ!$B$34:$B$777,P$190)+'СЕТ СН'!$F$12</f>
        <v>96.526302369999996</v>
      </c>
      <c r="Q214" s="37">
        <f>SUMIFS(СВЦЭМ!$F$34:$F$777,СВЦЭМ!$A$34:$A$777,$A214,СВЦЭМ!$B$34:$B$777,Q$190)+'СЕТ СН'!$F$12</f>
        <v>98.040788849999998</v>
      </c>
      <c r="R214" s="37">
        <f>SUMIFS(СВЦЭМ!$F$34:$F$777,СВЦЭМ!$A$34:$A$777,$A214,СВЦЭМ!$B$34:$B$777,R$190)+'СЕТ СН'!$F$12</f>
        <v>99.671508410000001</v>
      </c>
      <c r="S214" s="37">
        <f>SUMIFS(СВЦЭМ!$F$34:$F$777,СВЦЭМ!$A$34:$A$777,$A214,СВЦЭМ!$B$34:$B$777,S$190)+'СЕТ СН'!$F$12</f>
        <v>98.675202029999994</v>
      </c>
      <c r="T214" s="37">
        <f>SUMIFS(СВЦЭМ!$F$34:$F$777,СВЦЭМ!$A$34:$A$777,$A214,СВЦЭМ!$B$34:$B$777,T$190)+'СЕТ СН'!$F$12</f>
        <v>94.731086410000003</v>
      </c>
      <c r="U214" s="37">
        <f>SUMIFS(СВЦЭМ!$F$34:$F$777,СВЦЭМ!$A$34:$A$777,$A214,СВЦЭМ!$B$34:$B$777,U$190)+'СЕТ СН'!$F$12</f>
        <v>90.560644280000005</v>
      </c>
      <c r="V214" s="37">
        <f>SUMIFS(СВЦЭМ!$F$34:$F$777,СВЦЭМ!$A$34:$A$777,$A214,СВЦЭМ!$B$34:$B$777,V$190)+'СЕТ СН'!$F$12</f>
        <v>91.575746649999999</v>
      </c>
      <c r="W214" s="37">
        <f>SUMIFS(СВЦЭМ!$F$34:$F$777,СВЦЭМ!$A$34:$A$777,$A214,СВЦЭМ!$B$34:$B$777,W$190)+'СЕТ СН'!$F$12</f>
        <v>91.587208169999997</v>
      </c>
      <c r="X214" s="37">
        <f>SUMIFS(СВЦЭМ!$F$34:$F$777,СВЦЭМ!$A$34:$A$777,$A214,СВЦЭМ!$B$34:$B$777,X$190)+'СЕТ СН'!$F$12</f>
        <v>94.947354469999993</v>
      </c>
      <c r="Y214" s="37">
        <f>SUMIFS(СВЦЭМ!$F$34:$F$777,СВЦЭМ!$A$34:$A$777,$A214,СВЦЭМ!$B$34:$B$777,Y$190)+'СЕТ СН'!$F$12</f>
        <v>98.88232223</v>
      </c>
    </row>
    <row r="215" spans="1:25" ht="15.75" x14ac:dyDescent="0.2">
      <c r="A215" s="36">
        <f t="shared" si="5"/>
        <v>43156</v>
      </c>
      <c r="B215" s="37">
        <f>SUMIFS(СВЦЭМ!$F$34:$F$777,СВЦЭМ!$A$34:$A$777,$A215,СВЦЭМ!$B$34:$B$777,B$190)+'СЕТ СН'!$F$12</f>
        <v>100.11830196</v>
      </c>
      <c r="C215" s="37">
        <f>SUMIFS(СВЦЭМ!$F$34:$F$777,СВЦЭМ!$A$34:$A$777,$A215,СВЦЭМ!$B$34:$B$777,C$190)+'СЕТ СН'!$F$12</f>
        <v>102.46810118000001</v>
      </c>
      <c r="D215" s="37">
        <f>SUMIFS(СВЦЭМ!$F$34:$F$777,СВЦЭМ!$A$34:$A$777,$A215,СВЦЭМ!$B$34:$B$777,D$190)+'СЕТ СН'!$F$12</f>
        <v>107.94360098999999</v>
      </c>
      <c r="E215" s="37">
        <f>SUMIFS(СВЦЭМ!$F$34:$F$777,СВЦЭМ!$A$34:$A$777,$A215,СВЦЭМ!$B$34:$B$777,E$190)+'СЕТ СН'!$F$12</f>
        <v>109.04707174000001</v>
      </c>
      <c r="F215" s="37">
        <f>SUMIFS(СВЦЭМ!$F$34:$F$777,СВЦЭМ!$A$34:$A$777,$A215,СВЦЭМ!$B$34:$B$777,F$190)+'СЕТ СН'!$F$12</f>
        <v>109.39112606</v>
      </c>
      <c r="G215" s="37">
        <f>SUMIFS(СВЦЭМ!$F$34:$F$777,СВЦЭМ!$A$34:$A$777,$A215,СВЦЭМ!$B$34:$B$777,G$190)+'СЕТ СН'!$F$12</f>
        <v>108.48008991</v>
      </c>
      <c r="H215" s="37">
        <f>SUMIFS(СВЦЭМ!$F$34:$F$777,СВЦЭМ!$A$34:$A$777,$A215,СВЦЭМ!$B$34:$B$777,H$190)+'СЕТ СН'!$F$12</f>
        <v>106.60232411</v>
      </c>
      <c r="I215" s="37">
        <f>SUMIFS(СВЦЭМ!$F$34:$F$777,СВЦЭМ!$A$34:$A$777,$A215,СВЦЭМ!$B$34:$B$777,I$190)+'СЕТ СН'!$F$12</f>
        <v>101.42954297</v>
      </c>
      <c r="J215" s="37">
        <f>SUMIFS(СВЦЭМ!$F$34:$F$777,СВЦЭМ!$A$34:$A$777,$A215,СВЦЭМ!$B$34:$B$777,J$190)+'СЕТ СН'!$F$12</f>
        <v>99.398048509999995</v>
      </c>
      <c r="K215" s="37">
        <f>SUMIFS(СВЦЭМ!$F$34:$F$777,СВЦЭМ!$A$34:$A$777,$A215,СВЦЭМ!$B$34:$B$777,K$190)+'СЕТ СН'!$F$12</f>
        <v>94.515808620000001</v>
      </c>
      <c r="L215" s="37">
        <f>SUMIFS(СВЦЭМ!$F$34:$F$777,СВЦЭМ!$A$34:$A$777,$A215,СВЦЭМ!$B$34:$B$777,L$190)+'СЕТ СН'!$F$12</f>
        <v>91.256708799999998</v>
      </c>
      <c r="M215" s="37">
        <f>SUMIFS(СВЦЭМ!$F$34:$F$777,СВЦЭМ!$A$34:$A$777,$A215,СВЦЭМ!$B$34:$B$777,M$190)+'СЕТ СН'!$F$12</f>
        <v>91.703603330000007</v>
      </c>
      <c r="N215" s="37">
        <f>SUMIFS(СВЦЭМ!$F$34:$F$777,СВЦЭМ!$A$34:$A$777,$A215,СВЦЭМ!$B$34:$B$777,N$190)+'СЕТ СН'!$F$12</f>
        <v>92.598742169999994</v>
      </c>
      <c r="O215" s="37">
        <f>SUMIFS(СВЦЭМ!$F$34:$F$777,СВЦЭМ!$A$34:$A$777,$A215,СВЦЭМ!$B$34:$B$777,O$190)+'СЕТ СН'!$F$12</f>
        <v>93.510774019999999</v>
      </c>
      <c r="P215" s="37">
        <f>SUMIFS(СВЦЭМ!$F$34:$F$777,СВЦЭМ!$A$34:$A$777,$A215,СВЦЭМ!$B$34:$B$777,P$190)+'СЕТ СН'!$F$12</f>
        <v>95.092220190000006</v>
      </c>
      <c r="Q215" s="37">
        <f>SUMIFS(СВЦЭМ!$F$34:$F$777,СВЦЭМ!$A$34:$A$777,$A215,СВЦЭМ!$B$34:$B$777,Q$190)+'СЕТ СН'!$F$12</f>
        <v>95.932485580000005</v>
      </c>
      <c r="R215" s="37">
        <f>SUMIFS(СВЦЭМ!$F$34:$F$777,СВЦЭМ!$A$34:$A$777,$A215,СВЦЭМ!$B$34:$B$777,R$190)+'СЕТ СН'!$F$12</f>
        <v>96.536655550000006</v>
      </c>
      <c r="S215" s="37">
        <f>SUMIFS(СВЦЭМ!$F$34:$F$777,СВЦЭМ!$A$34:$A$777,$A215,СВЦЭМ!$B$34:$B$777,S$190)+'СЕТ СН'!$F$12</f>
        <v>95.190205419999998</v>
      </c>
      <c r="T215" s="37">
        <f>SUMIFS(СВЦЭМ!$F$34:$F$777,СВЦЭМ!$A$34:$A$777,$A215,СВЦЭМ!$B$34:$B$777,T$190)+'СЕТ СН'!$F$12</f>
        <v>91.641330530000005</v>
      </c>
      <c r="U215" s="37">
        <f>SUMIFS(СВЦЭМ!$F$34:$F$777,СВЦЭМ!$A$34:$A$777,$A215,СВЦЭМ!$B$34:$B$777,U$190)+'СЕТ СН'!$F$12</f>
        <v>87.871691459999994</v>
      </c>
      <c r="V215" s="37">
        <f>SUMIFS(СВЦЭМ!$F$34:$F$777,СВЦЭМ!$A$34:$A$777,$A215,СВЦЭМ!$B$34:$B$777,V$190)+'СЕТ СН'!$F$12</f>
        <v>88.453147220000005</v>
      </c>
      <c r="W215" s="37">
        <f>SUMIFS(СВЦЭМ!$F$34:$F$777,СВЦЭМ!$A$34:$A$777,$A215,СВЦЭМ!$B$34:$B$777,W$190)+'СЕТ СН'!$F$12</f>
        <v>89.392492099999998</v>
      </c>
      <c r="X215" s="37">
        <f>SUMIFS(СВЦЭМ!$F$34:$F$777,СВЦЭМ!$A$34:$A$777,$A215,СВЦЭМ!$B$34:$B$777,X$190)+'СЕТ СН'!$F$12</f>
        <v>92.481180440000003</v>
      </c>
      <c r="Y215" s="37">
        <f>SUMIFS(СВЦЭМ!$F$34:$F$777,СВЦЭМ!$A$34:$A$777,$A215,СВЦЭМ!$B$34:$B$777,Y$190)+'СЕТ СН'!$F$12</f>
        <v>96.31393765</v>
      </c>
    </row>
    <row r="216" spans="1:25" ht="15.75" x14ac:dyDescent="0.2">
      <c r="A216" s="36">
        <f t="shared" si="5"/>
        <v>43157</v>
      </c>
      <c r="B216" s="37">
        <f>SUMIFS(СВЦЭМ!$F$34:$F$777,СВЦЭМ!$A$34:$A$777,$A216,СВЦЭМ!$B$34:$B$777,B$190)+'СЕТ СН'!$F$12</f>
        <v>98.450320309999995</v>
      </c>
      <c r="C216" s="37">
        <f>SUMIFS(СВЦЭМ!$F$34:$F$777,СВЦЭМ!$A$34:$A$777,$A216,СВЦЭМ!$B$34:$B$777,C$190)+'СЕТ СН'!$F$12</f>
        <v>100.75338499</v>
      </c>
      <c r="D216" s="37">
        <f>SUMIFS(СВЦЭМ!$F$34:$F$777,СВЦЭМ!$A$34:$A$777,$A216,СВЦЭМ!$B$34:$B$777,D$190)+'СЕТ СН'!$F$12</f>
        <v>106.17909756</v>
      </c>
      <c r="E216" s="37">
        <f>SUMIFS(СВЦЭМ!$F$34:$F$777,СВЦЭМ!$A$34:$A$777,$A216,СВЦЭМ!$B$34:$B$777,E$190)+'СЕТ СН'!$F$12</f>
        <v>106.77873432</v>
      </c>
      <c r="F216" s="37">
        <f>SUMIFS(СВЦЭМ!$F$34:$F$777,СВЦЭМ!$A$34:$A$777,$A216,СВЦЭМ!$B$34:$B$777,F$190)+'СЕТ СН'!$F$12</f>
        <v>106.43247273999999</v>
      </c>
      <c r="G216" s="37">
        <f>SUMIFS(СВЦЭМ!$F$34:$F$777,СВЦЭМ!$A$34:$A$777,$A216,СВЦЭМ!$B$34:$B$777,G$190)+'СЕТ СН'!$F$12</f>
        <v>105.39967952000001</v>
      </c>
      <c r="H216" s="37">
        <f>SUMIFS(СВЦЭМ!$F$34:$F$777,СВЦЭМ!$A$34:$A$777,$A216,СВЦЭМ!$B$34:$B$777,H$190)+'СЕТ СН'!$F$12</f>
        <v>103.34433026000001</v>
      </c>
      <c r="I216" s="37">
        <f>SUMIFS(СВЦЭМ!$F$34:$F$777,СВЦЭМ!$A$34:$A$777,$A216,СВЦЭМ!$B$34:$B$777,I$190)+'СЕТ СН'!$F$12</f>
        <v>97.604897190000003</v>
      </c>
      <c r="J216" s="37">
        <f>SUMIFS(СВЦЭМ!$F$34:$F$777,СВЦЭМ!$A$34:$A$777,$A216,СВЦЭМ!$B$34:$B$777,J$190)+'СЕТ СН'!$F$12</f>
        <v>98.223490429999998</v>
      </c>
      <c r="K216" s="37">
        <f>SUMIFS(СВЦЭМ!$F$34:$F$777,СВЦЭМ!$A$34:$A$777,$A216,СВЦЭМ!$B$34:$B$777,K$190)+'СЕТ СН'!$F$12</f>
        <v>96.821342880000003</v>
      </c>
      <c r="L216" s="37">
        <f>SUMIFS(СВЦЭМ!$F$34:$F$777,СВЦЭМ!$A$34:$A$777,$A216,СВЦЭМ!$B$34:$B$777,L$190)+'СЕТ СН'!$F$12</f>
        <v>95.919803590000001</v>
      </c>
      <c r="M216" s="37">
        <f>SUMIFS(СВЦЭМ!$F$34:$F$777,СВЦЭМ!$A$34:$A$777,$A216,СВЦЭМ!$B$34:$B$777,M$190)+'СЕТ СН'!$F$12</f>
        <v>96.947694799999994</v>
      </c>
      <c r="N216" s="37">
        <f>SUMIFS(СВЦЭМ!$F$34:$F$777,СВЦЭМ!$A$34:$A$777,$A216,СВЦЭМ!$B$34:$B$777,N$190)+'СЕТ СН'!$F$12</f>
        <v>98.435909899999999</v>
      </c>
      <c r="O216" s="37">
        <f>SUMIFS(СВЦЭМ!$F$34:$F$777,СВЦЭМ!$A$34:$A$777,$A216,СВЦЭМ!$B$34:$B$777,O$190)+'СЕТ СН'!$F$12</f>
        <v>99.689508680000003</v>
      </c>
      <c r="P216" s="37">
        <f>SUMIFS(СВЦЭМ!$F$34:$F$777,СВЦЭМ!$A$34:$A$777,$A216,СВЦЭМ!$B$34:$B$777,P$190)+'СЕТ СН'!$F$12</f>
        <v>101.66757094</v>
      </c>
      <c r="Q216" s="37">
        <f>SUMIFS(СВЦЭМ!$F$34:$F$777,СВЦЭМ!$A$34:$A$777,$A216,СВЦЭМ!$B$34:$B$777,Q$190)+'СЕТ СН'!$F$12</f>
        <v>103.00701193</v>
      </c>
      <c r="R216" s="37">
        <f>SUMIFS(СВЦЭМ!$F$34:$F$777,СВЦЭМ!$A$34:$A$777,$A216,СВЦЭМ!$B$34:$B$777,R$190)+'СЕТ СН'!$F$12</f>
        <v>103.25575424</v>
      </c>
      <c r="S216" s="37">
        <f>SUMIFS(СВЦЭМ!$F$34:$F$777,СВЦЭМ!$A$34:$A$777,$A216,СВЦЭМ!$B$34:$B$777,S$190)+'СЕТ СН'!$F$12</f>
        <v>102.70312964999999</v>
      </c>
      <c r="T216" s="37">
        <f>SUMIFS(СВЦЭМ!$F$34:$F$777,СВЦЭМ!$A$34:$A$777,$A216,СВЦЭМ!$B$34:$B$777,T$190)+'СЕТ СН'!$F$12</f>
        <v>99.354563569999996</v>
      </c>
      <c r="U216" s="37">
        <f>SUMIFS(СВЦЭМ!$F$34:$F$777,СВЦЭМ!$A$34:$A$777,$A216,СВЦЭМ!$B$34:$B$777,U$190)+'СЕТ СН'!$F$12</f>
        <v>95.532169049999993</v>
      </c>
      <c r="V216" s="37">
        <f>SUMIFS(СВЦЭМ!$F$34:$F$777,СВЦЭМ!$A$34:$A$777,$A216,СВЦЭМ!$B$34:$B$777,V$190)+'СЕТ СН'!$F$12</f>
        <v>95.961247839999999</v>
      </c>
      <c r="W216" s="37">
        <f>SUMIFS(СВЦЭМ!$F$34:$F$777,СВЦЭМ!$A$34:$A$777,$A216,СВЦЭМ!$B$34:$B$777,W$190)+'СЕТ СН'!$F$12</f>
        <v>96.96204668</v>
      </c>
      <c r="X216" s="37">
        <f>SUMIFS(СВЦЭМ!$F$34:$F$777,СВЦЭМ!$A$34:$A$777,$A216,СВЦЭМ!$B$34:$B$777,X$190)+'СЕТ СН'!$F$12</f>
        <v>99.954474270000006</v>
      </c>
      <c r="Y216" s="37">
        <f>SUMIFS(СВЦЭМ!$F$34:$F$777,СВЦЭМ!$A$34:$A$777,$A216,СВЦЭМ!$B$34:$B$777,Y$190)+'СЕТ СН'!$F$12</f>
        <v>103.09757234999999</v>
      </c>
    </row>
    <row r="217" spans="1:25" ht="15.75" x14ac:dyDescent="0.2">
      <c r="A217" s="36">
        <f t="shared" si="5"/>
        <v>43158</v>
      </c>
      <c r="B217" s="37">
        <f>SUMIFS(СВЦЭМ!$F$34:$F$777,СВЦЭМ!$A$34:$A$777,$A217,СВЦЭМ!$B$34:$B$777,B$190)+'СЕТ СН'!$F$12</f>
        <v>98.715219070000003</v>
      </c>
      <c r="C217" s="37">
        <f>SUMIFS(СВЦЭМ!$F$34:$F$777,СВЦЭМ!$A$34:$A$777,$A217,СВЦЭМ!$B$34:$B$777,C$190)+'СЕТ СН'!$F$12</f>
        <v>101.10559639</v>
      </c>
      <c r="D217" s="37">
        <f>SUMIFS(СВЦЭМ!$F$34:$F$777,СВЦЭМ!$A$34:$A$777,$A217,СВЦЭМ!$B$34:$B$777,D$190)+'СЕТ СН'!$F$12</f>
        <v>106.65644419</v>
      </c>
      <c r="E217" s="37">
        <f>SUMIFS(СВЦЭМ!$F$34:$F$777,СВЦЭМ!$A$34:$A$777,$A217,СВЦЭМ!$B$34:$B$777,E$190)+'СЕТ СН'!$F$12</f>
        <v>108.58159387000001</v>
      </c>
      <c r="F217" s="37">
        <f>SUMIFS(СВЦЭМ!$F$34:$F$777,СВЦЭМ!$A$34:$A$777,$A217,СВЦЭМ!$B$34:$B$777,F$190)+'СЕТ СН'!$F$12</f>
        <v>108.30490915999999</v>
      </c>
      <c r="G217" s="37">
        <f>SUMIFS(СВЦЭМ!$F$34:$F$777,СВЦЭМ!$A$34:$A$777,$A217,СВЦЭМ!$B$34:$B$777,G$190)+'СЕТ СН'!$F$12</f>
        <v>106.4613655</v>
      </c>
      <c r="H217" s="37">
        <f>SUMIFS(СВЦЭМ!$F$34:$F$777,СВЦЭМ!$A$34:$A$777,$A217,СВЦЭМ!$B$34:$B$777,H$190)+'СЕТ СН'!$F$12</f>
        <v>104.60141802</v>
      </c>
      <c r="I217" s="37">
        <f>SUMIFS(СВЦЭМ!$F$34:$F$777,СВЦЭМ!$A$34:$A$777,$A217,СВЦЭМ!$B$34:$B$777,I$190)+'СЕТ СН'!$F$12</f>
        <v>97.482032369999999</v>
      </c>
      <c r="J217" s="37">
        <f>SUMIFS(СВЦЭМ!$F$34:$F$777,СВЦЭМ!$A$34:$A$777,$A217,СВЦЭМ!$B$34:$B$777,J$190)+'СЕТ СН'!$F$12</f>
        <v>98.298438349999998</v>
      </c>
      <c r="K217" s="37">
        <f>SUMIFS(СВЦЭМ!$F$34:$F$777,СВЦЭМ!$A$34:$A$777,$A217,СВЦЭМ!$B$34:$B$777,K$190)+'СЕТ СН'!$F$12</f>
        <v>96.598620139999994</v>
      </c>
      <c r="L217" s="37">
        <f>SUMIFS(СВЦЭМ!$F$34:$F$777,СВЦЭМ!$A$34:$A$777,$A217,СВЦЭМ!$B$34:$B$777,L$190)+'СЕТ СН'!$F$12</f>
        <v>96.063107090000003</v>
      </c>
      <c r="M217" s="37">
        <f>SUMIFS(СВЦЭМ!$F$34:$F$777,СВЦЭМ!$A$34:$A$777,$A217,СВЦЭМ!$B$34:$B$777,M$190)+'СЕТ СН'!$F$12</f>
        <v>96.976952870000005</v>
      </c>
      <c r="N217" s="37">
        <f>SUMIFS(СВЦЭМ!$F$34:$F$777,СВЦЭМ!$A$34:$A$777,$A217,СВЦЭМ!$B$34:$B$777,N$190)+'СЕТ СН'!$F$12</f>
        <v>98.929729440000003</v>
      </c>
      <c r="O217" s="37">
        <f>SUMIFS(СВЦЭМ!$F$34:$F$777,СВЦЭМ!$A$34:$A$777,$A217,СВЦЭМ!$B$34:$B$777,O$190)+'СЕТ СН'!$F$12</f>
        <v>99.942136540000007</v>
      </c>
      <c r="P217" s="37">
        <f>SUMIFS(СВЦЭМ!$F$34:$F$777,СВЦЭМ!$A$34:$A$777,$A217,СВЦЭМ!$B$34:$B$777,P$190)+'СЕТ СН'!$F$12</f>
        <v>101.24951283999999</v>
      </c>
      <c r="Q217" s="37">
        <f>SUMIFS(СВЦЭМ!$F$34:$F$777,СВЦЭМ!$A$34:$A$777,$A217,СВЦЭМ!$B$34:$B$777,Q$190)+'СЕТ СН'!$F$12</f>
        <v>101.86262056</v>
      </c>
      <c r="R217" s="37">
        <f>SUMIFS(СВЦЭМ!$F$34:$F$777,СВЦЭМ!$A$34:$A$777,$A217,СВЦЭМ!$B$34:$B$777,R$190)+'СЕТ СН'!$F$12</f>
        <v>102.02911486000001</v>
      </c>
      <c r="S217" s="37">
        <f>SUMIFS(СВЦЭМ!$F$34:$F$777,СВЦЭМ!$A$34:$A$777,$A217,СВЦЭМ!$B$34:$B$777,S$190)+'СЕТ СН'!$F$12</f>
        <v>101.96561319</v>
      </c>
      <c r="T217" s="37">
        <f>SUMIFS(СВЦЭМ!$F$34:$F$777,СВЦЭМ!$A$34:$A$777,$A217,СВЦЭМ!$B$34:$B$777,T$190)+'СЕТ СН'!$F$12</f>
        <v>98.209437390000005</v>
      </c>
      <c r="U217" s="37">
        <f>SUMIFS(СВЦЭМ!$F$34:$F$777,СВЦЭМ!$A$34:$A$777,$A217,СВЦЭМ!$B$34:$B$777,U$190)+'СЕТ СН'!$F$12</f>
        <v>95.19917959</v>
      </c>
      <c r="V217" s="37">
        <f>SUMIFS(СВЦЭМ!$F$34:$F$777,СВЦЭМ!$A$34:$A$777,$A217,СВЦЭМ!$B$34:$B$777,V$190)+'СЕТ СН'!$F$12</f>
        <v>95.407384100000002</v>
      </c>
      <c r="W217" s="37">
        <f>SUMIFS(СВЦЭМ!$F$34:$F$777,СВЦЭМ!$A$34:$A$777,$A217,СВЦЭМ!$B$34:$B$777,W$190)+'СЕТ СН'!$F$12</f>
        <v>95.463167799999994</v>
      </c>
      <c r="X217" s="37">
        <f>SUMIFS(СВЦЭМ!$F$34:$F$777,СВЦЭМ!$A$34:$A$777,$A217,СВЦЭМ!$B$34:$B$777,X$190)+'СЕТ СН'!$F$12</f>
        <v>97.983041479999997</v>
      </c>
      <c r="Y217" s="37">
        <f>SUMIFS(СВЦЭМ!$F$34:$F$777,СВЦЭМ!$A$34:$A$777,$A217,СВЦЭМ!$B$34:$B$777,Y$190)+'СЕТ СН'!$F$12</f>
        <v>101.4365136</v>
      </c>
    </row>
    <row r="218" spans="1:25" ht="15.75" x14ac:dyDescent="0.2">
      <c r="A218" s="36">
        <f t="shared" si="5"/>
        <v>43159</v>
      </c>
      <c r="B218" s="37">
        <f>SUMIFS(СВЦЭМ!$F$34:$F$777,СВЦЭМ!$A$34:$A$777,$A218,СВЦЭМ!$B$34:$B$777,B$190)+'СЕТ СН'!$F$12</f>
        <v>100.22805581999999</v>
      </c>
      <c r="C218" s="37">
        <f>SUMIFS(СВЦЭМ!$F$34:$F$777,СВЦЭМ!$A$34:$A$777,$A218,СВЦЭМ!$B$34:$B$777,C$190)+'СЕТ СН'!$F$12</f>
        <v>103.39848662999999</v>
      </c>
      <c r="D218" s="37">
        <f>SUMIFS(СВЦЭМ!$F$34:$F$777,СВЦЭМ!$A$34:$A$777,$A218,СВЦЭМ!$B$34:$B$777,D$190)+'СЕТ СН'!$F$12</f>
        <v>108.63357744</v>
      </c>
      <c r="E218" s="37">
        <f>SUMIFS(СВЦЭМ!$F$34:$F$777,СВЦЭМ!$A$34:$A$777,$A218,СВЦЭМ!$B$34:$B$777,E$190)+'СЕТ СН'!$F$12</f>
        <v>109.79875918</v>
      </c>
      <c r="F218" s="37">
        <f>SUMIFS(СВЦЭМ!$F$34:$F$777,СВЦЭМ!$A$34:$A$777,$A218,СВЦЭМ!$B$34:$B$777,F$190)+'СЕТ СН'!$F$12</f>
        <v>109.23298138</v>
      </c>
      <c r="G218" s="37">
        <f>SUMIFS(СВЦЭМ!$F$34:$F$777,СВЦЭМ!$A$34:$A$777,$A218,СВЦЭМ!$B$34:$B$777,G$190)+'СЕТ СН'!$F$12</f>
        <v>106.55440645</v>
      </c>
      <c r="H218" s="37">
        <f>SUMIFS(СВЦЭМ!$F$34:$F$777,СВЦЭМ!$A$34:$A$777,$A218,СВЦЭМ!$B$34:$B$777,H$190)+'СЕТ СН'!$F$12</f>
        <v>101.53202109999999</v>
      </c>
      <c r="I218" s="37">
        <f>SUMIFS(СВЦЭМ!$F$34:$F$777,СВЦЭМ!$A$34:$A$777,$A218,СВЦЭМ!$B$34:$B$777,I$190)+'СЕТ СН'!$F$12</f>
        <v>95.831280579999998</v>
      </c>
      <c r="J218" s="37">
        <f>SUMIFS(СВЦЭМ!$F$34:$F$777,СВЦЭМ!$A$34:$A$777,$A218,СВЦЭМ!$B$34:$B$777,J$190)+'СЕТ СН'!$F$12</f>
        <v>97.314381789999999</v>
      </c>
      <c r="K218" s="37">
        <f>SUMIFS(СВЦЭМ!$F$34:$F$777,СВЦЭМ!$A$34:$A$777,$A218,СВЦЭМ!$B$34:$B$777,K$190)+'СЕТ СН'!$F$12</f>
        <v>94.654473150000001</v>
      </c>
      <c r="L218" s="37">
        <f>SUMIFS(СВЦЭМ!$F$34:$F$777,СВЦЭМ!$A$34:$A$777,$A218,СВЦЭМ!$B$34:$B$777,L$190)+'СЕТ СН'!$F$12</f>
        <v>94.462467669999995</v>
      </c>
      <c r="M218" s="37">
        <f>SUMIFS(СВЦЭМ!$F$34:$F$777,СВЦЭМ!$A$34:$A$777,$A218,СВЦЭМ!$B$34:$B$777,M$190)+'СЕТ СН'!$F$12</f>
        <v>96.15666985</v>
      </c>
      <c r="N218" s="37">
        <f>SUMIFS(СВЦЭМ!$F$34:$F$777,СВЦЭМ!$A$34:$A$777,$A218,СВЦЭМ!$B$34:$B$777,N$190)+'СЕТ СН'!$F$12</f>
        <v>96.288737449999999</v>
      </c>
      <c r="O218" s="37">
        <f>SUMIFS(СВЦЭМ!$F$34:$F$777,СВЦЭМ!$A$34:$A$777,$A218,СВЦЭМ!$B$34:$B$777,O$190)+'СЕТ СН'!$F$12</f>
        <v>96.00036197</v>
      </c>
      <c r="P218" s="37">
        <f>SUMIFS(СВЦЭМ!$F$34:$F$777,СВЦЭМ!$A$34:$A$777,$A218,СВЦЭМ!$B$34:$B$777,P$190)+'СЕТ СН'!$F$12</f>
        <v>99.278452659999999</v>
      </c>
      <c r="Q218" s="37">
        <f>SUMIFS(СВЦЭМ!$F$34:$F$777,СВЦЭМ!$A$34:$A$777,$A218,СВЦЭМ!$B$34:$B$777,Q$190)+'СЕТ СН'!$F$12</f>
        <v>99.437789269999996</v>
      </c>
      <c r="R218" s="37">
        <f>SUMIFS(СВЦЭМ!$F$34:$F$777,СВЦЭМ!$A$34:$A$777,$A218,СВЦЭМ!$B$34:$B$777,R$190)+'СЕТ СН'!$F$12</f>
        <v>99.556933540000003</v>
      </c>
      <c r="S218" s="37">
        <f>SUMIFS(СВЦЭМ!$F$34:$F$777,СВЦЭМ!$A$34:$A$777,$A218,СВЦЭМ!$B$34:$B$777,S$190)+'СЕТ СН'!$F$12</f>
        <v>98.344235710000007</v>
      </c>
      <c r="T218" s="37">
        <f>SUMIFS(СВЦЭМ!$F$34:$F$777,СВЦЭМ!$A$34:$A$777,$A218,СВЦЭМ!$B$34:$B$777,T$190)+'СЕТ СН'!$F$12</f>
        <v>97.11516331</v>
      </c>
      <c r="U218" s="37">
        <f>SUMIFS(СВЦЭМ!$F$34:$F$777,СВЦЭМ!$A$34:$A$777,$A218,СВЦЭМ!$B$34:$B$777,U$190)+'СЕТ СН'!$F$12</f>
        <v>94.211552859999998</v>
      </c>
      <c r="V218" s="37">
        <f>SUMIFS(СВЦЭМ!$F$34:$F$777,СВЦЭМ!$A$34:$A$777,$A218,СВЦЭМ!$B$34:$B$777,V$190)+'СЕТ СН'!$F$12</f>
        <v>94.496695090000003</v>
      </c>
      <c r="W218" s="37">
        <f>SUMIFS(СВЦЭМ!$F$34:$F$777,СВЦЭМ!$A$34:$A$777,$A218,СВЦЭМ!$B$34:$B$777,W$190)+'СЕТ СН'!$F$12</f>
        <v>95.767932040000005</v>
      </c>
      <c r="X218" s="37">
        <f>SUMIFS(СВЦЭМ!$F$34:$F$777,СВЦЭМ!$A$34:$A$777,$A218,СВЦЭМ!$B$34:$B$777,X$190)+'СЕТ СН'!$F$12</f>
        <v>98.096188400000003</v>
      </c>
      <c r="Y218" s="37">
        <f>SUMIFS(СВЦЭМ!$F$34:$F$777,СВЦЭМ!$A$34:$A$777,$A218,СВЦЭМ!$B$34:$B$777,Y$190)+'СЕТ СН'!$F$12</f>
        <v>98.91338245</v>
      </c>
    </row>
    <row r="219" spans="1:25" ht="15.75" hidden="1" x14ac:dyDescent="0.2">
      <c r="A219" s="36">
        <f t="shared" si="5"/>
        <v>43160</v>
      </c>
      <c r="B219" s="37">
        <f>SUMIFS(СВЦЭМ!$F$34:$F$777,СВЦЭМ!$A$34:$A$777,$A219,СВЦЭМ!$B$34:$B$777,B$190)+'СЕТ СН'!$F$12</f>
        <v>0</v>
      </c>
      <c r="C219" s="37">
        <f>SUMIFS(СВЦЭМ!$F$34:$F$777,СВЦЭМ!$A$34:$A$777,$A219,СВЦЭМ!$B$34:$B$777,C$190)+'СЕТ СН'!$F$12</f>
        <v>0</v>
      </c>
      <c r="D219" s="37">
        <f>SUMIFS(СВЦЭМ!$F$34:$F$777,СВЦЭМ!$A$34:$A$777,$A219,СВЦЭМ!$B$34:$B$777,D$190)+'СЕТ СН'!$F$12</f>
        <v>0</v>
      </c>
      <c r="E219" s="37">
        <f>SUMIFS(СВЦЭМ!$F$34:$F$777,СВЦЭМ!$A$34:$A$777,$A219,СВЦЭМ!$B$34:$B$777,E$190)+'СЕТ СН'!$F$12</f>
        <v>0</v>
      </c>
      <c r="F219" s="37">
        <f>SUMIFS(СВЦЭМ!$F$34:$F$777,СВЦЭМ!$A$34:$A$777,$A219,СВЦЭМ!$B$34:$B$777,F$190)+'СЕТ СН'!$F$12</f>
        <v>0</v>
      </c>
      <c r="G219" s="37">
        <f>SUMIFS(СВЦЭМ!$F$34:$F$777,СВЦЭМ!$A$34:$A$777,$A219,СВЦЭМ!$B$34:$B$777,G$190)+'СЕТ СН'!$F$12</f>
        <v>0</v>
      </c>
      <c r="H219" s="37">
        <f>SUMIFS(СВЦЭМ!$F$34:$F$777,СВЦЭМ!$A$34:$A$777,$A219,СВЦЭМ!$B$34:$B$777,H$190)+'СЕТ СН'!$F$12</f>
        <v>0</v>
      </c>
      <c r="I219" s="37">
        <f>SUMIFS(СВЦЭМ!$F$34:$F$777,СВЦЭМ!$A$34:$A$777,$A219,СВЦЭМ!$B$34:$B$777,I$190)+'СЕТ СН'!$F$12</f>
        <v>0</v>
      </c>
      <c r="J219" s="37">
        <f>SUMIFS(СВЦЭМ!$F$34:$F$777,СВЦЭМ!$A$34:$A$777,$A219,СВЦЭМ!$B$34:$B$777,J$190)+'СЕТ СН'!$F$12</f>
        <v>0</v>
      </c>
      <c r="K219" s="37">
        <f>SUMIFS(СВЦЭМ!$F$34:$F$777,СВЦЭМ!$A$34:$A$777,$A219,СВЦЭМ!$B$34:$B$777,K$190)+'СЕТ СН'!$F$12</f>
        <v>0</v>
      </c>
      <c r="L219" s="37">
        <f>SUMIFS(СВЦЭМ!$F$34:$F$777,СВЦЭМ!$A$34:$A$777,$A219,СВЦЭМ!$B$34:$B$777,L$190)+'СЕТ СН'!$F$12</f>
        <v>0</v>
      </c>
      <c r="M219" s="37">
        <f>SUMIFS(СВЦЭМ!$F$34:$F$777,СВЦЭМ!$A$34:$A$777,$A219,СВЦЭМ!$B$34:$B$777,M$190)+'СЕТ СН'!$F$12</f>
        <v>0</v>
      </c>
      <c r="N219" s="37">
        <f>SUMIFS(СВЦЭМ!$F$34:$F$777,СВЦЭМ!$A$34:$A$777,$A219,СВЦЭМ!$B$34:$B$777,N$190)+'СЕТ СН'!$F$12</f>
        <v>0</v>
      </c>
      <c r="O219" s="37">
        <f>SUMIFS(СВЦЭМ!$F$34:$F$777,СВЦЭМ!$A$34:$A$777,$A219,СВЦЭМ!$B$34:$B$777,O$190)+'СЕТ СН'!$F$12</f>
        <v>0</v>
      </c>
      <c r="P219" s="37">
        <f>SUMIFS(СВЦЭМ!$F$34:$F$777,СВЦЭМ!$A$34:$A$777,$A219,СВЦЭМ!$B$34:$B$777,P$190)+'СЕТ СН'!$F$12</f>
        <v>0</v>
      </c>
      <c r="Q219" s="37">
        <f>SUMIFS(СВЦЭМ!$F$34:$F$777,СВЦЭМ!$A$34:$A$777,$A219,СВЦЭМ!$B$34:$B$777,Q$190)+'СЕТ СН'!$F$12</f>
        <v>0</v>
      </c>
      <c r="R219" s="37">
        <f>SUMIFS(СВЦЭМ!$F$34:$F$777,СВЦЭМ!$A$34:$A$777,$A219,СВЦЭМ!$B$34:$B$777,R$190)+'СЕТ СН'!$F$12</f>
        <v>0</v>
      </c>
      <c r="S219" s="37">
        <f>SUMIFS(СВЦЭМ!$F$34:$F$777,СВЦЭМ!$A$34:$A$777,$A219,СВЦЭМ!$B$34:$B$777,S$190)+'СЕТ СН'!$F$12</f>
        <v>0</v>
      </c>
      <c r="T219" s="37">
        <f>SUMIFS(СВЦЭМ!$F$34:$F$777,СВЦЭМ!$A$34:$A$777,$A219,СВЦЭМ!$B$34:$B$777,T$190)+'СЕТ СН'!$F$12</f>
        <v>0</v>
      </c>
      <c r="U219" s="37">
        <f>SUMIFS(СВЦЭМ!$F$34:$F$777,СВЦЭМ!$A$34:$A$777,$A219,СВЦЭМ!$B$34:$B$777,U$190)+'СЕТ СН'!$F$12</f>
        <v>0</v>
      </c>
      <c r="V219" s="37">
        <f>SUMIFS(СВЦЭМ!$F$34:$F$777,СВЦЭМ!$A$34:$A$777,$A219,СВЦЭМ!$B$34:$B$777,V$190)+'СЕТ СН'!$F$12</f>
        <v>0</v>
      </c>
      <c r="W219" s="37">
        <f>SUMIFS(СВЦЭМ!$F$34:$F$777,СВЦЭМ!$A$34:$A$777,$A219,СВЦЭМ!$B$34:$B$777,W$190)+'СЕТ СН'!$F$12</f>
        <v>0</v>
      </c>
      <c r="X219" s="37">
        <f>SUMIFS(СВЦЭМ!$F$34:$F$777,СВЦЭМ!$A$34:$A$777,$A219,СВЦЭМ!$B$34:$B$777,X$190)+'СЕТ СН'!$F$12</f>
        <v>0</v>
      </c>
      <c r="Y219" s="37">
        <f>SUMIFS(СВЦЭМ!$F$34:$F$777,СВЦЭМ!$A$34:$A$777,$A219,СВЦЭМ!$B$34:$B$777,Y$190)+'СЕТ СН'!$F$12</f>
        <v>0</v>
      </c>
    </row>
    <row r="220" spans="1:25" ht="15.75" hidden="1" x14ac:dyDescent="0.2">
      <c r="A220" s="36">
        <f t="shared" si="5"/>
        <v>43161</v>
      </c>
      <c r="B220" s="37">
        <f>SUMIFS(СВЦЭМ!$F$34:$F$777,СВЦЭМ!$A$34:$A$777,$A220,СВЦЭМ!$B$34:$B$777,B$190)+'СЕТ СН'!$F$12</f>
        <v>0</v>
      </c>
      <c r="C220" s="37">
        <f>SUMIFS(СВЦЭМ!$F$34:$F$777,СВЦЭМ!$A$34:$A$777,$A220,СВЦЭМ!$B$34:$B$777,C$190)+'СЕТ СН'!$F$12</f>
        <v>0</v>
      </c>
      <c r="D220" s="37">
        <f>SUMIFS(СВЦЭМ!$F$34:$F$777,СВЦЭМ!$A$34:$A$777,$A220,СВЦЭМ!$B$34:$B$777,D$190)+'СЕТ СН'!$F$12</f>
        <v>0</v>
      </c>
      <c r="E220" s="37">
        <f>SUMIFS(СВЦЭМ!$F$34:$F$777,СВЦЭМ!$A$34:$A$777,$A220,СВЦЭМ!$B$34:$B$777,E$190)+'СЕТ СН'!$F$12</f>
        <v>0</v>
      </c>
      <c r="F220" s="37">
        <f>SUMIFS(СВЦЭМ!$F$34:$F$777,СВЦЭМ!$A$34:$A$777,$A220,СВЦЭМ!$B$34:$B$777,F$190)+'СЕТ СН'!$F$12</f>
        <v>0</v>
      </c>
      <c r="G220" s="37">
        <f>SUMIFS(СВЦЭМ!$F$34:$F$777,СВЦЭМ!$A$34:$A$777,$A220,СВЦЭМ!$B$34:$B$777,G$190)+'СЕТ СН'!$F$12</f>
        <v>0</v>
      </c>
      <c r="H220" s="37">
        <f>SUMIFS(СВЦЭМ!$F$34:$F$777,СВЦЭМ!$A$34:$A$777,$A220,СВЦЭМ!$B$34:$B$777,H$190)+'СЕТ СН'!$F$12</f>
        <v>0</v>
      </c>
      <c r="I220" s="37">
        <f>SUMIFS(СВЦЭМ!$F$34:$F$777,СВЦЭМ!$A$34:$A$777,$A220,СВЦЭМ!$B$34:$B$777,I$190)+'СЕТ СН'!$F$12</f>
        <v>0</v>
      </c>
      <c r="J220" s="37">
        <f>SUMIFS(СВЦЭМ!$F$34:$F$777,СВЦЭМ!$A$34:$A$777,$A220,СВЦЭМ!$B$34:$B$777,J$190)+'СЕТ СН'!$F$12</f>
        <v>0</v>
      </c>
      <c r="K220" s="37">
        <f>SUMIFS(СВЦЭМ!$F$34:$F$777,СВЦЭМ!$A$34:$A$777,$A220,СВЦЭМ!$B$34:$B$777,K$190)+'СЕТ СН'!$F$12</f>
        <v>0</v>
      </c>
      <c r="L220" s="37">
        <f>SUMIFS(СВЦЭМ!$F$34:$F$777,СВЦЭМ!$A$34:$A$777,$A220,СВЦЭМ!$B$34:$B$777,L$190)+'СЕТ СН'!$F$12</f>
        <v>0</v>
      </c>
      <c r="M220" s="37">
        <f>SUMIFS(СВЦЭМ!$F$34:$F$777,СВЦЭМ!$A$34:$A$777,$A220,СВЦЭМ!$B$34:$B$777,M$190)+'СЕТ СН'!$F$12</f>
        <v>0</v>
      </c>
      <c r="N220" s="37">
        <f>SUMIFS(СВЦЭМ!$F$34:$F$777,СВЦЭМ!$A$34:$A$777,$A220,СВЦЭМ!$B$34:$B$777,N$190)+'СЕТ СН'!$F$12</f>
        <v>0</v>
      </c>
      <c r="O220" s="37">
        <f>SUMIFS(СВЦЭМ!$F$34:$F$777,СВЦЭМ!$A$34:$A$777,$A220,СВЦЭМ!$B$34:$B$777,O$190)+'СЕТ СН'!$F$12</f>
        <v>0</v>
      </c>
      <c r="P220" s="37">
        <f>SUMIFS(СВЦЭМ!$F$34:$F$777,СВЦЭМ!$A$34:$A$777,$A220,СВЦЭМ!$B$34:$B$777,P$190)+'СЕТ СН'!$F$12</f>
        <v>0</v>
      </c>
      <c r="Q220" s="37">
        <f>SUMIFS(СВЦЭМ!$F$34:$F$777,СВЦЭМ!$A$34:$A$777,$A220,СВЦЭМ!$B$34:$B$777,Q$190)+'СЕТ СН'!$F$12</f>
        <v>0</v>
      </c>
      <c r="R220" s="37">
        <f>SUMIFS(СВЦЭМ!$F$34:$F$777,СВЦЭМ!$A$34:$A$777,$A220,СВЦЭМ!$B$34:$B$777,R$190)+'СЕТ СН'!$F$12</f>
        <v>0</v>
      </c>
      <c r="S220" s="37">
        <f>SUMIFS(СВЦЭМ!$F$34:$F$777,СВЦЭМ!$A$34:$A$777,$A220,СВЦЭМ!$B$34:$B$777,S$190)+'СЕТ СН'!$F$12</f>
        <v>0</v>
      </c>
      <c r="T220" s="37">
        <f>SUMIFS(СВЦЭМ!$F$34:$F$777,СВЦЭМ!$A$34:$A$777,$A220,СВЦЭМ!$B$34:$B$777,T$190)+'СЕТ СН'!$F$12</f>
        <v>0</v>
      </c>
      <c r="U220" s="37">
        <f>SUMIFS(СВЦЭМ!$F$34:$F$777,СВЦЭМ!$A$34:$A$777,$A220,СВЦЭМ!$B$34:$B$777,U$190)+'СЕТ СН'!$F$12</f>
        <v>0</v>
      </c>
      <c r="V220" s="37">
        <f>SUMIFS(СВЦЭМ!$F$34:$F$777,СВЦЭМ!$A$34:$A$777,$A220,СВЦЭМ!$B$34:$B$777,V$190)+'СЕТ СН'!$F$12</f>
        <v>0</v>
      </c>
      <c r="W220" s="37">
        <f>SUMIFS(СВЦЭМ!$F$34:$F$777,СВЦЭМ!$A$34:$A$777,$A220,СВЦЭМ!$B$34:$B$777,W$190)+'СЕТ СН'!$F$12</f>
        <v>0</v>
      </c>
      <c r="X220" s="37">
        <f>SUMIFS(СВЦЭМ!$F$34:$F$777,СВЦЭМ!$A$34:$A$777,$A220,СВЦЭМ!$B$34:$B$777,X$190)+'СЕТ СН'!$F$12</f>
        <v>0</v>
      </c>
      <c r="Y220" s="37">
        <f>SUMIFS(СВЦЭМ!$F$34:$F$777,СВЦЭМ!$A$34:$A$777,$A220,СВЦЭМ!$B$34:$B$777,Y$190)+'СЕТ СН'!$F$12</f>
        <v>0</v>
      </c>
    </row>
    <row r="221" spans="1:25" ht="15.75" hidden="1" x14ac:dyDescent="0.2">
      <c r="A221" s="36">
        <f t="shared" si="5"/>
        <v>43162</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8"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19"/>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0"/>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01.02.2018</v>
      </c>
      <c r="B226" s="37">
        <f>SUMIFS(СВЦЭМ!$G$34:$G$777,СВЦЭМ!$A$34:$A$777,$A226,СВЦЭМ!$B$34:$B$777,B$225)+'СЕТ СН'!$F$12</f>
        <v>270.47760414999999</v>
      </c>
      <c r="C226" s="37">
        <f>SUMIFS(СВЦЭМ!$G$34:$G$777,СВЦЭМ!$A$34:$A$777,$A226,СВЦЭМ!$B$34:$B$777,C$225)+'СЕТ СН'!$F$12</f>
        <v>279.58820384000001</v>
      </c>
      <c r="D226" s="37">
        <f>SUMIFS(СВЦЭМ!$G$34:$G$777,СВЦЭМ!$A$34:$A$777,$A226,СВЦЭМ!$B$34:$B$777,D$225)+'СЕТ СН'!$F$12</f>
        <v>293.04314538</v>
      </c>
      <c r="E226" s="37">
        <f>SUMIFS(СВЦЭМ!$G$34:$G$777,СВЦЭМ!$A$34:$A$777,$A226,СВЦЭМ!$B$34:$B$777,E$225)+'СЕТ СН'!$F$12</f>
        <v>296.82812512999999</v>
      </c>
      <c r="F226" s="37">
        <f>SUMIFS(СВЦЭМ!$G$34:$G$777,СВЦЭМ!$A$34:$A$777,$A226,СВЦЭМ!$B$34:$B$777,F$225)+'СЕТ СН'!$F$12</f>
        <v>295.97838851</v>
      </c>
      <c r="G226" s="37">
        <f>SUMIFS(СВЦЭМ!$G$34:$G$777,СВЦЭМ!$A$34:$A$777,$A226,СВЦЭМ!$B$34:$B$777,G$225)+'СЕТ СН'!$F$12</f>
        <v>290.11996047999997</v>
      </c>
      <c r="H226" s="37">
        <f>SUMIFS(СВЦЭМ!$G$34:$G$777,СВЦЭМ!$A$34:$A$777,$A226,СВЦЭМ!$B$34:$B$777,H$225)+'СЕТ СН'!$F$12</f>
        <v>284.42989003000002</v>
      </c>
      <c r="I226" s="37">
        <f>SUMIFS(СВЦЭМ!$G$34:$G$777,СВЦЭМ!$A$34:$A$777,$A226,СВЦЭМ!$B$34:$B$777,I$225)+'СЕТ СН'!$F$12</f>
        <v>262.49536384999999</v>
      </c>
      <c r="J226" s="37">
        <f>SUMIFS(СВЦЭМ!$G$34:$G$777,СВЦЭМ!$A$34:$A$777,$A226,СВЦЭМ!$B$34:$B$777,J$225)+'СЕТ СН'!$F$12</f>
        <v>249.83042595000001</v>
      </c>
      <c r="K226" s="37">
        <f>SUMIFS(СВЦЭМ!$G$34:$G$777,СВЦЭМ!$A$34:$A$777,$A226,СВЦЭМ!$B$34:$B$777,K$225)+'СЕТ СН'!$F$12</f>
        <v>245.10908178</v>
      </c>
      <c r="L226" s="37">
        <f>SUMIFS(СВЦЭМ!$G$34:$G$777,СВЦЭМ!$A$34:$A$777,$A226,СВЦЭМ!$B$34:$B$777,L$225)+'СЕТ СН'!$F$12</f>
        <v>241.64211222</v>
      </c>
      <c r="M226" s="37">
        <f>SUMIFS(СВЦЭМ!$G$34:$G$777,СВЦЭМ!$A$34:$A$777,$A226,СВЦЭМ!$B$34:$B$777,M$225)+'СЕТ СН'!$F$12</f>
        <v>243.17993644000001</v>
      </c>
      <c r="N226" s="37">
        <f>SUMIFS(СВЦЭМ!$G$34:$G$777,СВЦЭМ!$A$34:$A$777,$A226,СВЦЭМ!$B$34:$B$777,N$225)+'СЕТ СН'!$F$12</f>
        <v>243.7932677</v>
      </c>
      <c r="O226" s="37">
        <f>SUMIFS(СВЦЭМ!$G$34:$G$777,СВЦЭМ!$A$34:$A$777,$A226,СВЦЭМ!$B$34:$B$777,O$225)+'СЕТ СН'!$F$12</f>
        <v>245.52622438</v>
      </c>
      <c r="P226" s="37">
        <f>SUMIFS(СВЦЭМ!$G$34:$G$777,СВЦЭМ!$A$34:$A$777,$A226,СВЦЭМ!$B$34:$B$777,P$225)+'СЕТ СН'!$F$12</f>
        <v>248.46355392000001</v>
      </c>
      <c r="Q226" s="37">
        <f>SUMIFS(СВЦЭМ!$G$34:$G$777,СВЦЭМ!$A$34:$A$777,$A226,СВЦЭМ!$B$34:$B$777,Q$225)+'СЕТ СН'!$F$12</f>
        <v>251.15819084</v>
      </c>
      <c r="R226" s="37">
        <f>SUMIFS(СВЦЭМ!$G$34:$G$777,СВЦЭМ!$A$34:$A$777,$A226,СВЦЭМ!$B$34:$B$777,R$225)+'СЕТ СН'!$F$12</f>
        <v>251.68343732</v>
      </c>
      <c r="S226" s="37">
        <f>SUMIFS(СВЦЭМ!$G$34:$G$777,СВЦЭМ!$A$34:$A$777,$A226,СВЦЭМ!$B$34:$B$777,S$225)+'СЕТ СН'!$F$12</f>
        <v>250.71188889999999</v>
      </c>
      <c r="T226" s="37">
        <f>SUMIFS(СВЦЭМ!$G$34:$G$777,СВЦЭМ!$A$34:$A$777,$A226,СВЦЭМ!$B$34:$B$777,T$225)+'СЕТ СН'!$F$12</f>
        <v>241.37431674999999</v>
      </c>
      <c r="U226" s="37">
        <f>SUMIFS(СВЦЭМ!$G$34:$G$777,СВЦЭМ!$A$34:$A$777,$A226,СВЦЭМ!$B$34:$B$777,U$225)+'СЕТ СН'!$F$12</f>
        <v>239.69587068999999</v>
      </c>
      <c r="V226" s="37">
        <f>SUMIFS(СВЦЭМ!$G$34:$G$777,СВЦЭМ!$A$34:$A$777,$A226,СВЦЭМ!$B$34:$B$777,V$225)+'СЕТ СН'!$F$12</f>
        <v>240.78148105</v>
      </c>
      <c r="W226" s="37">
        <f>SUMIFS(СВЦЭМ!$G$34:$G$777,СВЦЭМ!$A$34:$A$777,$A226,СВЦЭМ!$B$34:$B$777,W$225)+'СЕТ СН'!$F$12</f>
        <v>241.88666552000001</v>
      </c>
      <c r="X226" s="37">
        <f>SUMIFS(СВЦЭМ!$G$34:$G$777,СВЦЭМ!$A$34:$A$777,$A226,СВЦЭМ!$B$34:$B$777,X$225)+'СЕТ СН'!$F$12</f>
        <v>244.80340699999999</v>
      </c>
      <c r="Y226" s="37">
        <f>SUMIFS(СВЦЭМ!$G$34:$G$777,СВЦЭМ!$A$34:$A$777,$A226,СВЦЭМ!$B$34:$B$777,Y$225)+'СЕТ СН'!$F$12</f>
        <v>263.06835208000001</v>
      </c>
      <c r="AA226" s="46"/>
    </row>
    <row r="227" spans="1:27" ht="15.75" x14ac:dyDescent="0.2">
      <c r="A227" s="36">
        <f>A226+1</f>
        <v>43133</v>
      </c>
      <c r="B227" s="37">
        <f>SUMIFS(СВЦЭМ!$G$34:$G$777,СВЦЭМ!$A$34:$A$777,$A227,СВЦЭМ!$B$34:$B$777,B$225)+'СЕТ СН'!$F$12</f>
        <v>276.54372099</v>
      </c>
      <c r="C227" s="37">
        <f>SUMIFS(СВЦЭМ!$G$34:$G$777,СВЦЭМ!$A$34:$A$777,$A227,СВЦЭМ!$B$34:$B$777,C$225)+'СЕТ СН'!$F$12</f>
        <v>286.37614339999999</v>
      </c>
      <c r="D227" s="37">
        <f>SUMIFS(СВЦЭМ!$G$34:$G$777,СВЦЭМ!$A$34:$A$777,$A227,СВЦЭМ!$B$34:$B$777,D$225)+'СЕТ СН'!$F$12</f>
        <v>302.36727882000002</v>
      </c>
      <c r="E227" s="37">
        <f>SUMIFS(СВЦЭМ!$G$34:$G$777,СВЦЭМ!$A$34:$A$777,$A227,СВЦЭМ!$B$34:$B$777,E$225)+'СЕТ СН'!$F$12</f>
        <v>305.61640943999998</v>
      </c>
      <c r="F227" s="37">
        <f>SUMIFS(СВЦЭМ!$G$34:$G$777,СВЦЭМ!$A$34:$A$777,$A227,СВЦЭМ!$B$34:$B$777,F$225)+'СЕТ СН'!$F$12</f>
        <v>305.29670188</v>
      </c>
      <c r="G227" s="37">
        <f>SUMIFS(СВЦЭМ!$G$34:$G$777,СВЦЭМ!$A$34:$A$777,$A227,СВЦЭМ!$B$34:$B$777,G$225)+'СЕТ СН'!$F$12</f>
        <v>299.41393885999997</v>
      </c>
      <c r="H227" s="37">
        <f>SUMIFS(СВЦЭМ!$G$34:$G$777,СВЦЭМ!$A$34:$A$777,$A227,СВЦЭМ!$B$34:$B$777,H$225)+'СЕТ СН'!$F$12</f>
        <v>283.12379102</v>
      </c>
      <c r="I227" s="37">
        <f>SUMIFS(СВЦЭМ!$G$34:$G$777,СВЦЭМ!$A$34:$A$777,$A227,СВЦЭМ!$B$34:$B$777,I$225)+'СЕТ СН'!$F$12</f>
        <v>261.00832864</v>
      </c>
      <c r="J227" s="37">
        <f>SUMIFS(СВЦЭМ!$G$34:$G$777,СВЦЭМ!$A$34:$A$777,$A227,СВЦЭМ!$B$34:$B$777,J$225)+'СЕТ СН'!$F$12</f>
        <v>245.21193332999999</v>
      </c>
      <c r="K227" s="37">
        <f>SUMIFS(СВЦЭМ!$G$34:$G$777,СВЦЭМ!$A$34:$A$777,$A227,СВЦЭМ!$B$34:$B$777,K$225)+'СЕТ СН'!$F$12</f>
        <v>235.21344762000001</v>
      </c>
      <c r="L227" s="37">
        <f>SUMIFS(СВЦЭМ!$G$34:$G$777,СВЦЭМ!$A$34:$A$777,$A227,СВЦЭМ!$B$34:$B$777,L$225)+'СЕТ СН'!$F$12</f>
        <v>232.06969149</v>
      </c>
      <c r="M227" s="37">
        <f>SUMIFS(СВЦЭМ!$G$34:$G$777,СВЦЭМ!$A$34:$A$777,$A227,СВЦЭМ!$B$34:$B$777,M$225)+'СЕТ СН'!$F$12</f>
        <v>234.53949365</v>
      </c>
      <c r="N227" s="37">
        <f>SUMIFS(СВЦЭМ!$G$34:$G$777,СВЦЭМ!$A$34:$A$777,$A227,СВЦЭМ!$B$34:$B$777,N$225)+'СЕТ СН'!$F$12</f>
        <v>239.17085215</v>
      </c>
      <c r="O227" s="37">
        <f>SUMIFS(СВЦЭМ!$G$34:$G$777,СВЦЭМ!$A$34:$A$777,$A227,СВЦЭМ!$B$34:$B$777,O$225)+'СЕТ СН'!$F$12</f>
        <v>241.62847672000001</v>
      </c>
      <c r="P227" s="37">
        <f>SUMIFS(СВЦЭМ!$G$34:$G$777,СВЦЭМ!$A$34:$A$777,$A227,СВЦЭМ!$B$34:$B$777,P$225)+'СЕТ СН'!$F$12</f>
        <v>245.45405758000001</v>
      </c>
      <c r="Q227" s="37">
        <f>SUMIFS(СВЦЭМ!$G$34:$G$777,СВЦЭМ!$A$34:$A$777,$A227,СВЦЭМ!$B$34:$B$777,Q$225)+'СЕТ СН'!$F$12</f>
        <v>247.80631718000001</v>
      </c>
      <c r="R227" s="37">
        <f>SUMIFS(СВЦЭМ!$G$34:$G$777,СВЦЭМ!$A$34:$A$777,$A227,СВЦЭМ!$B$34:$B$777,R$225)+'СЕТ СН'!$F$12</f>
        <v>250.84174952999999</v>
      </c>
      <c r="S227" s="37">
        <f>SUMIFS(СВЦЭМ!$G$34:$G$777,СВЦЭМ!$A$34:$A$777,$A227,СВЦЭМ!$B$34:$B$777,S$225)+'СЕТ СН'!$F$12</f>
        <v>249.0264225</v>
      </c>
      <c r="T227" s="37">
        <f>SUMIFS(СВЦЭМ!$G$34:$G$777,СВЦЭМ!$A$34:$A$777,$A227,СВЦЭМ!$B$34:$B$777,T$225)+'СЕТ СН'!$F$12</f>
        <v>239.59391499</v>
      </c>
      <c r="U227" s="37">
        <f>SUMIFS(СВЦЭМ!$G$34:$G$777,СВЦЭМ!$A$34:$A$777,$A227,СВЦЭМ!$B$34:$B$777,U$225)+'СЕТ СН'!$F$12</f>
        <v>234.97265024999999</v>
      </c>
      <c r="V227" s="37">
        <f>SUMIFS(СВЦЭМ!$G$34:$G$777,СВЦЭМ!$A$34:$A$777,$A227,СВЦЭМ!$B$34:$B$777,V$225)+'СЕТ СН'!$F$12</f>
        <v>237.33401036000001</v>
      </c>
      <c r="W227" s="37">
        <f>SUMIFS(СВЦЭМ!$G$34:$G$777,СВЦЭМ!$A$34:$A$777,$A227,СВЦЭМ!$B$34:$B$777,W$225)+'СЕТ СН'!$F$12</f>
        <v>241.68108018999999</v>
      </c>
      <c r="X227" s="37">
        <f>SUMIFS(СВЦЭМ!$G$34:$G$777,СВЦЭМ!$A$34:$A$777,$A227,СВЦЭМ!$B$34:$B$777,X$225)+'СЕТ СН'!$F$12</f>
        <v>246.80609408000001</v>
      </c>
      <c r="Y227" s="37">
        <f>SUMIFS(СВЦЭМ!$G$34:$G$777,СВЦЭМ!$A$34:$A$777,$A227,СВЦЭМ!$B$34:$B$777,Y$225)+'СЕТ СН'!$F$12</f>
        <v>261.68835403999998</v>
      </c>
    </row>
    <row r="228" spans="1:27" ht="15.75" x14ac:dyDescent="0.2">
      <c r="A228" s="36">
        <f t="shared" ref="A228:A256" si="6">A227+1</f>
        <v>43134</v>
      </c>
      <c r="B228" s="37">
        <f>SUMIFS(СВЦЭМ!$G$34:$G$777,СВЦЭМ!$A$34:$A$777,$A228,СВЦЭМ!$B$34:$B$777,B$225)+'СЕТ СН'!$F$12</f>
        <v>270.84823739000001</v>
      </c>
      <c r="C228" s="37">
        <f>SUMIFS(СВЦЭМ!$G$34:$G$777,СВЦЭМ!$A$34:$A$777,$A228,СВЦЭМ!$B$34:$B$777,C$225)+'СЕТ СН'!$F$12</f>
        <v>280.26757655</v>
      </c>
      <c r="D228" s="37">
        <f>SUMIFS(СВЦЭМ!$G$34:$G$777,СВЦЭМ!$A$34:$A$777,$A228,СВЦЭМ!$B$34:$B$777,D$225)+'СЕТ СН'!$F$12</f>
        <v>296.37324045999998</v>
      </c>
      <c r="E228" s="37">
        <f>SUMIFS(СВЦЭМ!$G$34:$G$777,СВЦЭМ!$A$34:$A$777,$A228,СВЦЭМ!$B$34:$B$777,E$225)+'СЕТ СН'!$F$12</f>
        <v>298.80925596999998</v>
      </c>
      <c r="F228" s="37">
        <f>SUMIFS(СВЦЭМ!$G$34:$G$777,СВЦЭМ!$A$34:$A$777,$A228,СВЦЭМ!$B$34:$B$777,F$225)+'СЕТ СН'!$F$12</f>
        <v>300.15957234000001</v>
      </c>
      <c r="G228" s="37">
        <f>SUMIFS(СВЦЭМ!$G$34:$G$777,СВЦЭМ!$A$34:$A$777,$A228,СВЦЭМ!$B$34:$B$777,G$225)+'СЕТ СН'!$F$12</f>
        <v>295.28103035999999</v>
      </c>
      <c r="H228" s="37">
        <f>SUMIFS(СВЦЭМ!$G$34:$G$777,СВЦЭМ!$A$34:$A$777,$A228,СВЦЭМ!$B$34:$B$777,H$225)+'СЕТ СН'!$F$12</f>
        <v>289.08862528999998</v>
      </c>
      <c r="I228" s="37">
        <f>SUMIFS(СВЦЭМ!$G$34:$G$777,СВЦЭМ!$A$34:$A$777,$A228,СВЦЭМ!$B$34:$B$777,I$225)+'СЕТ СН'!$F$12</f>
        <v>270.10684603999999</v>
      </c>
      <c r="J228" s="37">
        <f>SUMIFS(СВЦЭМ!$G$34:$G$777,СВЦЭМ!$A$34:$A$777,$A228,СВЦЭМ!$B$34:$B$777,J$225)+'СЕТ СН'!$F$12</f>
        <v>255.44656459999999</v>
      </c>
      <c r="K228" s="37">
        <f>SUMIFS(СВЦЭМ!$G$34:$G$777,СВЦЭМ!$A$34:$A$777,$A228,СВЦЭМ!$B$34:$B$777,K$225)+'СЕТ СН'!$F$12</f>
        <v>242.94451611</v>
      </c>
      <c r="L228" s="37">
        <f>SUMIFS(СВЦЭМ!$G$34:$G$777,СВЦЭМ!$A$34:$A$777,$A228,СВЦЭМ!$B$34:$B$777,L$225)+'СЕТ СН'!$F$12</f>
        <v>234.87438028</v>
      </c>
      <c r="M228" s="37">
        <f>SUMIFS(СВЦЭМ!$G$34:$G$777,СВЦЭМ!$A$34:$A$777,$A228,СВЦЭМ!$B$34:$B$777,M$225)+'СЕТ СН'!$F$12</f>
        <v>235.05013192000001</v>
      </c>
      <c r="N228" s="37">
        <f>SUMIFS(СВЦЭМ!$G$34:$G$777,СВЦЭМ!$A$34:$A$777,$A228,СВЦЭМ!$B$34:$B$777,N$225)+'СЕТ СН'!$F$12</f>
        <v>236.80590512000001</v>
      </c>
      <c r="O228" s="37">
        <f>SUMIFS(СВЦЭМ!$G$34:$G$777,СВЦЭМ!$A$34:$A$777,$A228,СВЦЭМ!$B$34:$B$777,O$225)+'СЕТ СН'!$F$12</f>
        <v>239.17960296999999</v>
      </c>
      <c r="P228" s="37">
        <f>SUMIFS(СВЦЭМ!$G$34:$G$777,СВЦЭМ!$A$34:$A$777,$A228,СВЦЭМ!$B$34:$B$777,P$225)+'СЕТ СН'!$F$12</f>
        <v>242.59645171</v>
      </c>
      <c r="Q228" s="37">
        <f>SUMIFS(СВЦЭМ!$G$34:$G$777,СВЦЭМ!$A$34:$A$777,$A228,СВЦЭМ!$B$34:$B$777,Q$225)+'СЕТ СН'!$F$12</f>
        <v>245.31599428000001</v>
      </c>
      <c r="R228" s="37">
        <f>SUMIFS(СВЦЭМ!$G$34:$G$777,СВЦЭМ!$A$34:$A$777,$A228,СВЦЭМ!$B$34:$B$777,R$225)+'СЕТ СН'!$F$12</f>
        <v>245.87765698000001</v>
      </c>
      <c r="S228" s="37">
        <f>SUMIFS(СВЦЭМ!$G$34:$G$777,СВЦЭМ!$A$34:$A$777,$A228,СВЦЭМ!$B$34:$B$777,S$225)+'СЕТ СН'!$F$12</f>
        <v>242.82355788000001</v>
      </c>
      <c r="T228" s="37">
        <f>SUMIFS(СВЦЭМ!$G$34:$G$777,СВЦЭМ!$A$34:$A$777,$A228,СВЦЭМ!$B$34:$B$777,T$225)+'СЕТ СН'!$F$12</f>
        <v>234.90901313000001</v>
      </c>
      <c r="U228" s="37">
        <f>SUMIFS(СВЦЭМ!$G$34:$G$777,СВЦЭМ!$A$34:$A$777,$A228,СВЦЭМ!$B$34:$B$777,U$225)+'СЕТ СН'!$F$12</f>
        <v>232.85847641000001</v>
      </c>
      <c r="V228" s="37">
        <f>SUMIFS(СВЦЭМ!$G$34:$G$777,СВЦЭМ!$A$34:$A$777,$A228,СВЦЭМ!$B$34:$B$777,V$225)+'СЕТ СН'!$F$12</f>
        <v>235.24347786000001</v>
      </c>
      <c r="W228" s="37">
        <f>SUMIFS(СВЦЭМ!$G$34:$G$777,СВЦЭМ!$A$34:$A$777,$A228,СВЦЭМ!$B$34:$B$777,W$225)+'СЕТ СН'!$F$12</f>
        <v>239.56079292999999</v>
      </c>
      <c r="X228" s="37">
        <f>SUMIFS(СВЦЭМ!$G$34:$G$777,СВЦЭМ!$A$34:$A$777,$A228,СВЦЭМ!$B$34:$B$777,X$225)+'СЕТ СН'!$F$12</f>
        <v>246.25698808999999</v>
      </c>
      <c r="Y228" s="37">
        <f>SUMIFS(СВЦЭМ!$G$34:$G$777,СВЦЭМ!$A$34:$A$777,$A228,СВЦЭМ!$B$34:$B$777,Y$225)+'СЕТ СН'!$F$12</f>
        <v>264.0625182</v>
      </c>
    </row>
    <row r="229" spans="1:27" ht="15.75" x14ac:dyDescent="0.2">
      <c r="A229" s="36">
        <f t="shared" si="6"/>
        <v>43135</v>
      </c>
      <c r="B229" s="37">
        <f>SUMIFS(СВЦЭМ!$G$34:$G$777,СВЦЭМ!$A$34:$A$777,$A229,СВЦЭМ!$B$34:$B$777,B$225)+'СЕТ СН'!$F$12</f>
        <v>264.65856116999998</v>
      </c>
      <c r="C229" s="37">
        <f>SUMIFS(СВЦЭМ!$G$34:$G$777,СВЦЭМ!$A$34:$A$777,$A229,СВЦЭМ!$B$34:$B$777,C$225)+'СЕТ СН'!$F$12</f>
        <v>268.93533503999998</v>
      </c>
      <c r="D229" s="37">
        <f>SUMIFS(СВЦЭМ!$G$34:$G$777,СВЦЭМ!$A$34:$A$777,$A229,СВЦЭМ!$B$34:$B$777,D$225)+'СЕТ СН'!$F$12</f>
        <v>285.72290663000001</v>
      </c>
      <c r="E229" s="37">
        <f>SUMIFS(СВЦЭМ!$G$34:$G$777,СВЦЭМ!$A$34:$A$777,$A229,СВЦЭМ!$B$34:$B$777,E$225)+'СЕТ СН'!$F$12</f>
        <v>287.32482850000002</v>
      </c>
      <c r="F229" s="37">
        <f>SUMIFS(СВЦЭМ!$G$34:$G$777,СВЦЭМ!$A$34:$A$777,$A229,СВЦЭМ!$B$34:$B$777,F$225)+'СЕТ СН'!$F$12</f>
        <v>287.70912614999997</v>
      </c>
      <c r="G229" s="37">
        <f>SUMIFS(СВЦЭМ!$G$34:$G$777,СВЦЭМ!$A$34:$A$777,$A229,СВЦЭМ!$B$34:$B$777,G$225)+'СЕТ СН'!$F$12</f>
        <v>285.27169542000001</v>
      </c>
      <c r="H229" s="37">
        <f>SUMIFS(СВЦЭМ!$G$34:$G$777,СВЦЭМ!$A$34:$A$777,$A229,СВЦЭМ!$B$34:$B$777,H$225)+'СЕТ СН'!$F$12</f>
        <v>280.31872055999997</v>
      </c>
      <c r="I229" s="37">
        <f>SUMIFS(СВЦЭМ!$G$34:$G$777,СВЦЭМ!$A$34:$A$777,$A229,СВЦЭМ!$B$34:$B$777,I$225)+'СЕТ СН'!$F$12</f>
        <v>264.46260124999998</v>
      </c>
      <c r="J229" s="37">
        <f>SUMIFS(СВЦЭМ!$G$34:$G$777,СВЦЭМ!$A$34:$A$777,$A229,СВЦЭМ!$B$34:$B$777,J$225)+'СЕТ СН'!$F$12</f>
        <v>253.99750244000001</v>
      </c>
      <c r="K229" s="37">
        <f>SUMIFS(СВЦЭМ!$G$34:$G$777,СВЦЭМ!$A$34:$A$777,$A229,СВЦЭМ!$B$34:$B$777,K$225)+'СЕТ СН'!$F$12</f>
        <v>240.92975471</v>
      </c>
      <c r="L229" s="37">
        <f>SUMIFS(СВЦЭМ!$G$34:$G$777,СВЦЭМ!$A$34:$A$777,$A229,СВЦЭМ!$B$34:$B$777,L$225)+'СЕТ СН'!$F$12</f>
        <v>230.38868156999999</v>
      </c>
      <c r="M229" s="37">
        <f>SUMIFS(СВЦЭМ!$G$34:$G$777,СВЦЭМ!$A$34:$A$777,$A229,СВЦЭМ!$B$34:$B$777,M$225)+'СЕТ СН'!$F$12</f>
        <v>228.83696946000001</v>
      </c>
      <c r="N229" s="37">
        <f>SUMIFS(СВЦЭМ!$G$34:$G$777,СВЦЭМ!$A$34:$A$777,$A229,СВЦЭМ!$B$34:$B$777,N$225)+'СЕТ СН'!$F$12</f>
        <v>232.36034162999999</v>
      </c>
      <c r="O229" s="37">
        <f>SUMIFS(СВЦЭМ!$G$34:$G$777,СВЦЭМ!$A$34:$A$777,$A229,СВЦЭМ!$B$34:$B$777,O$225)+'СЕТ СН'!$F$12</f>
        <v>235.38645585</v>
      </c>
      <c r="P229" s="37">
        <f>SUMIFS(СВЦЭМ!$G$34:$G$777,СВЦЭМ!$A$34:$A$777,$A229,СВЦЭМ!$B$34:$B$777,P$225)+'СЕТ СН'!$F$12</f>
        <v>237.36966371</v>
      </c>
      <c r="Q229" s="37">
        <f>SUMIFS(СВЦЭМ!$G$34:$G$777,СВЦЭМ!$A$34:$A$777,$A229,СВЦЭМ!$B$34:$B$777,Q$225)+'СЕТ СН'!$F$12</f>
        <v>238.89522862000001</v>
      </c>
      <c r="R229" s="37">
        <f>SUMIFS(СВЦЭМ!$G$34:$G$777,СВЦЭМ!$A$34:$A$777,$A229,СВЦЭМ!$B$34:$B$777,R$225)+'СЕТ СН'!$F$12</f>
        <v>239.25262900999999</v>
      </c>
      <c r="S229" s="37">
        <f>SUMIFS(СВЦЭМ!$G$34:$G$777,СВЦЭМ!$A$34:$A$777,$A229,СВЦЭМ!$B$34:$B$777,S$225)+'СЕТ СН'!$F$12</f>
        <v>236.48402888000001</v>
      </c>
      <c r="T229" s="37">
        <f>SUMIFS(СВЦЭМ!$G$34:$G$777,СВЦЭМ!$A$34:$A$777,$A229,СВЦЭМ!$B$34:$B$777,T$225)+'СЕТ СН'!$F$12</f>
        <v>233.70100515999999</v>
      </c>
      <c r="U229" s="37">
        <f>SUMIFS(СВЦЭМ!$G$34:$G$777,СВЦЭМ!$A$34:$A$777,$A229,СВЦЭМ!$B$34:$B$777,U$225)+'СЕТ СН'!$F$12</f>
        <v>235.12792099999999</v>
      </c>
      <c r="V229" s="37">
        <f>SUMIFS(СВЦЭМ!$G$34:$G$777,СВЦЭМ!$A$34:$A$777,$A229,СВЦЭМ!$B$34:$B$777,V$225)+'СЕТ СН'!$F$12</f>
        <v>231.95207701000001</v>
      </c>
      <c r="W229" s="37">
        <f>SUMIFS(СВЦЭМ!$G$34:$G$777,СВЦЭМ!$A$34:$A$777,$A229,СВЦЭМ!$B$34:$B$777,W$225)+'СЕТ СН'!$F$12</f>
        <v>228.20851400000001</v>
      </c>
      <c r="X229" s="37">
        <f>SUMIFS(СВЦЭМ!$G$34:$G$777,СВЦЭМ!$A$34:$A$777,$A229,СВЦЭМ!$B$34:$B$777,X$225)+'СЕТ СН'!$F$12</f>
        <v>232.94596784999999</v>
      </c>
      <c r="Y229" s="37">
        <f>SUMIFS(СВЦЭМ!$G$34:$G$777,СВЦЭМ!$A$34:$A$777,$A229,СВЦЭМ!$B$34:$B$777,Y$225)+'СЕТ СН'!$F$12</f>
        <v>249.76723246</v>
      </c>
    </row>
    <row r="230" spans="1:27" ht="15.75" x14ac:dyDescent="0.2">
      <c r="A230" s="36">
        <f t="shared" si="6"/>
        <v>43136</v>
      </c>
      <c r="B230" s="37">
        <f>SUMIFS(СВЦЭМ!$G$34:$G$777,СВЦЭМ!$A$34:$A$777,$A230,СВЦЭМ!$B$34:$B$777,B$225)+'СЕТ СН'!$F$12</f>
        <v>276.0851874</v>
      </c>
      <c r="C230" s="37">
        <f>SUMIFS(СВЦЭМ!$G$34:$G$777,СВЦЭМ!$A$34:$A$777,$A230,СВЦЭМ!$B$34:$B$777,C$225)+'СЕТ СН'!$F$12</f>
        <v>284.60282023000002</v>
      </c>
      <c r="D230" s="37">
        <f>SUMIFS(СВЦЭМ!$G$34:$G$777,СВЦЭМ!$A$34:$A$777,$A230,СВЦЭМ!$B$34:$B$777,D$225)+'СЕТ СН'!$F$12</f>
        <v>298.68166891999999</v>
      </c>
      <c r="E230" s="37">
        <f>SUMIFS(СВЦЭМ!$G$34:$G$777,СВЦЭМ!$A$34:$A$777,$A230,СВЦЭМ!$B$34:$B$777,E$225)+'СЕТ СН'!$F$12</f>
        <v>302.01918030000002</v>
      </c>
      <c r="F230" s="37">
        <f>SUMIFS(СВЦЭМ!$G$34:$G$777,СВЦЭМ!$A$34:$A$777,$A230,СВЦЭМ!$B$34:$B$777,F$225)+'СЕТ СН'!$F$12</f>
        <v>301.85338882000002</v>
      </c>
      <c r="G230" s="37">
        <f>SUMIFS(СВЦЭМ!$G$34:$G$777,СВЦЭМ!$A$34:$A$777,$A230,СВЦЭМ!$B$34:$B$777,G$225)+'СЕТ СН'!$F$12</f>
        <v>298.01792899999998</v>
      </c>
      <c r="H230" s="37">
        <f>SUMIFS(СВЦЭМ!$G$34:$G$777,СВЦЭМ!$A$34:$A$777,$A230,СВЦЭМ!$B$34:$B$777,H$225)+'СЕТ СН'!$F$12</f>
        <v>281.96794067000002</v>
      </c>
      <c r="I230" s="37">
        <f>SUMIFS(СВЦЭМ!$G$34:$G$777,СВЦЭМ!$A$34:$A$777,$A230,СВЦЭМ!$B$34:$B$777,I$225)+'СЕТ СН'!$F$12</f>
        <v>255.99214703999999</v>
      </c>
      <c r="J230" s="37">
        <f>SUMIFS(СВЦЭМ!$G$34:$G$777,СВЦЭМ!$A$34:$A$777,$A230,СВЦЭМ!$B$34:$B$777,J$225)+'СЕТ СН'!$F$12</f>
        <v>248.32502013999999</v>
      </c>
      <c r="K230" s="37">
        <f>SUMIFS(СВЦЭМ!$G$34:$G$777,СВЦЭМ!$A$34:$A$777,$A230,СВЦЭМ!$B$34:$B$777,K$225)+'СЕТ СН'!$F$12</f>
        <v>247.27648072</v>
      </c>
      <c r="L230" s="37">
        <f>SUMIFS(СВЦЭМ!$G$34:$G$777,СВЦЭМ!$A$34:$A$777,$A230,СВЦЭМ!$B$34:$B$777,L$225)+'СЕТ СН'!$F$12</f>
        <v>246.04446707</v>
      </c>
      <c r="M230" s="37">
        <f>SUMIFS(СВЦЭМ!$G$34:$G$777,СВЦЭМ!$A$34:$A$777,$A230,СВЦЭМ!$B$34:$B$777,M$225)+'СЕТ СН'!$F$12</f>
        <v>245.93150954000001</v>
      </c>
      <c r="N230" s="37">
        <f>SUMIFS(СВЦЭМ!$G$34:$G$777,СВЦЭМ!$A$34:$A$777,$A230,СВЦЭМ!$B$34:$B$777,N$225)+'СЕТ СН'!$F$12</f>
        <v>244.76461276000001</v>
      </c>
      <c r="O230" s="37">
        <f>SUMIFS(СВЦЭМ!$G$34:$G$777,СВЦЭМ!$A$34:$A$777,$A230,СВЦЭМ!$B$34:$B$777,O$225)+'СЕТ СН'!$F$12</f>
        <v>245.27442432000001</v>
      </c>
      <c r="P230" s="37">
        <f>SUMIFS(СВЦЭМ!$G$34:$G$777,СВЦЭМ!$A$34:$A$777,$A230,СВЦЭМ!$B$34:$B$777,P$225)+'СЕТ СН'!$F$12</f>
        <v>249.07904162</v>
      </c>
      <c r="Q230" s="37">
        <f>SUMIFS(СВЦЭМ!$G$34:$G$777,СВЦЭМ!$A$34:$A$777,$A230,СВЦЭМ!$B$34:$B$777,Q$225)+'СЕТ СН'!$F$12</f>
        <v>250.43967549000001</v>
      </c>
      <c r="R230" s="37">
        <f>SUMIFS(СВЦЭМ!$G$34:$G$777,СВЦЭМ!$A$34:$A$777,$A230,СВЦЭМ!$B$34:$B$777,R$225)+'СЕТ СН'!$F$12</f>
        <v>252.18599737</v>
      </c>
      <c r="S230" s="37">
        <f>SUMIFS(СВЦЭМ!$G$34:$G$777,СВЦЭМ!$A$34:$A$777,$A230,СВЦЭМ!$B$34:$B$777,S$225)+'СЕТ СН'!$F$12</f>
        <v>251.43976963</v>
      </c>
      <c r="T230" s="37">
        <f>SUMIFS(СВЦЭМ!$G$34:$G$777,СВЦЭМ!$A$34:$A$777,$A230,СВЦЭМ!$B$34:$B$777,T$225)+'СЕТ СН'!$F$12</f>
        <v>245.13014626</v>
      </c>
      <c r="U230" s="37">
        <f>SUMIFS(СВЦЭМ!$G$34:$G$777,СВЦЭМ!$A$34:$A$777,$A230,СВЦЭМ!$B$34:$B$777,U$225)+'СЕТ СН'!$F$12</f>
        <v>243.39296924999999</v>
      </c>
      <c r="V230" s="37">
        <f>SUMIFS(СВЦЭМ!$G$34:$G$777,СВЦЭМ!$A$34:$A$777,$A230,СВЦЭМ!$B$34:$B$777,V$225)+'СЕТ СН'!$F$12</f>
        <v>242.86372907000001</v>
      </c>
      <c r="W230" s="37">
        <f>SUMIFS(СВЦЭМ!$G$34:$G$777,СВЦЭМ!$A$34:$A$777,$A230,СВЦЭМ!$B$34:$B$777,W$225)+'СЕТ СН'!$F$12</f>
        <v>243.98692836999999</v>
      </c>
      <c r="X230" s="37">
        <f>SUMIFS(СВЦЭМ!$G$34:$G$777,СВЦЭМ!$A$34:$A$777,$A230,СВЦЭМ!$B$34:$B$777,X$225)+'СЕТ СН'!$F$12</f>
        <v>248.83069757999999</v>
      </c>
      <c r="Y230" s="37">
        <f>SUMIFS(СВЦЭМ!$G$34:$G$777,СВЦЭМ!$A$34:$A$777,$A230,СВЦЭМ!$B$34:$B$777,Y$225)+'СЕТ СН'!$F$12</f>
        <v>268.51194029999999</v>
      </c>
    </row>
    <row r="231" spans="1:27" ht="15.75" x14ac:dyDescent="0.2">
      <c r="A231" s="36">
        <f t="shared" si="6"/>
        <v>43137</v>
      </c>
      <c r="B231" s="37">
        <f>SUMIFS(СВЦЭМ!$G$34:$G$777,СВЦЭМ!$A$34:$A$777,$A231,СВЦЭМ!$B$34:$B$777,B$225)+'СЕТ СН'!$F$12</f>
        <v>262.03860414000002</v>
      </c>
      <c r="C231" s="37">
        <f>SUMIFS(СВЦЭМ!$G$34:$G$777,СВЦЭМ!$A$34:$A$777,$A231,СВЦЭМ!$B$34:$B$777,C$225)+'СЕТ СН'!$F$12</f>
        <v>269.28856798999999</v>
      </c>
      <c r="D231" s="37">
        <f>SUMIFS(СВЦЭМ!$G$34:$G$777,СВЦЭМ!$A$34:$A$777,$A231,СВЦЭМ!$B$34:$B$777,D$225)+'СЕТ СН'!$F$12</f>
        <v>286.98037053000002</v>
      </c>
      <c r="E231" s="37">
        <f>SUMIFS(СВЦЭМ!$G$34:$G$777,СВЦЭМ!$A$34:$A$777,$A231,СВЦЭМ!$B$34:$B$777,E$225)+'СЕТ СН'!$F$12</f>
        <v>291.64734645999999</v>
      </c>
      <c r="F231" s="37">
        <f>SUMIFS(СВЦЭМ!$G$34:$G$777,СВЦЭМ!$A$34:$A$777,$A231,СВЦЭМ!$B$34:$B$777,F$225)+'СЕТ СН'!$F$12</f>
        <v>289.45128347000002</v>
      </c>
      <c r="G231" s="37">
        <f>SUMIFS(СВЦЭМ!$G$34:$G$777,СВЦЭМ!$A$34:$A$777,$A231,СВЦЭМ!$B$34:$B$777,G$225)+'СЕТ СН'!$F$12</f>
        <v>284.82381476</v>
      </c>
      <c r="H231" s="37">
        <f>SUMIFS(СВЦЭМ!$G$34:$G$777,СВЦЭМ!$A$34:$A$777,$A231,СВЦЭМ!$B$34:$B$777,H$225)+'СЕТ СН'!$F$12</f>
        <v>269.46381716000002</v>
      </c>
      <c r="I231" s="37">
        <f>SUMIFS(СВЦЭМ!$G$34:$G$777,СВЦЭМ!$A$34:$A$777,$A231,СВЦЭМ!$B$34:$B$777,I$225)+'СЕТ СН'!$F$12</f>
        <v>247.50312789</v>
      </c>
      <c r="J231" s="37">
        <f>SUMIFS(СВЦЭМ!$G$34:$G$777,СВЦЭМ!$A$34:$A$777,$A231,СВЦЭМ!$B$34:$B$777,J$225)+'СЕТ СН'!$F$12</f>
        <v>236.21103181000001</v>
      </c>
      <c r="K231" s="37">
        <f>SUMIFS(СВЦЭМ!$G$34:$G$777,СВЦЭМ!$A$34:$A$777,$A231,СВЦЭМ!$B$34:$B$777,K$225)+'СЕТ СН'!$F$12</f>
        <v>229.32611843999999</v>
      </c>
      <c r="L231" s="37">
        <f>SUMIFS(СВЦЭМ!$G$34:$G$777,СВЦЭМ!$A$34:$A$777,$A231,СВЦЭМ!$B$34:$B$777,L$225)+'СЕТ СН'!$F$12</f>
        <v>228.64028561000001</v>
      </c>
      <c r="M231" s="37">
        <f>SUMIFS(СВЦЭМ!$G$34:$G$777,СВЦЭМ!$A$34:$A$777,$A231,СВЦЭМ!$B$34:$B$777,M$225)+'СЕТ СН'!$F$12</f>
        <v>231.35919883</v>
      </c>
      <c r="N231" s="37">
        <f>SUMIFS(СВЦЭМ!$G$34:$G$777,СВЦЭМ!$A$34:$A$777,$A231,СВЦЭМ!$B$34:$B$777,N$225)+'СЕТ СН'!$F$12</f>
        <v>237.08128153999999</v>
      </c>
      <c r="O231" s="37">
        <f>SUMIFS(СВЦЭМ!$G$34:$G$777,СВЦЭМ!$A$34:$A$777,$A231,СВЦЭМ!$B$34:$B$777,O$225)+'СЕТ СН'!$F$12</f>
        <v>241.38299584000001</v>
      </c>
      <c r="P231" s="37">
        <f>SUMIFS(СВЦЭМ!$G$34:$G$777,СВЦЭМ!$A$34:$A$777,$A231,СВЦЭМ!$B$34:$B$777,P$225)+'СЕТ СН'!$F$12</f>
        <v>243.20111327999999</v>
      </c>
      <c r="Q231" s="37">
        <f>SUMIFS(СВЦЭМ!$G$34:$G$777,СВЦЭМ!$A$34:$A$777,$A231,СВЦЭМ!$B$34:$B$777,Q$225)+'СЕТ СН'!$F$12</f>
        <v>248.69623440999999</v>
      </c>
      <c r="R231" s="37">
        <f>SUMIFS(СВЦЭМ!$G$34:$G$777,СВЦЭМ!$A$34:$A$777,$A231,СВЦЭМ!$B$34:$B$777,R$225)+'СЕТ СН'!$F$12</f>
        <v>250.5168266</v>
      </c>
      <c r="S231" s="37">
        <f>SUMIFS(СВЦЭМ!$G$34:$G$777,СВЦЭМ!$A$34:$A$777,$A231,СВЦЭМ!$B$34:$B$777,S$225)+'СЕТ СН'!$F$12</f>
        <v>247.43781863000001</v>
      </c>
      <c r="T231" s="37">
        <f>SUMIFS(СВЦЭМ!$G$34:$G$777,СВЦЭМ!$A$34:$A$777,$A231,СВЦЭМ!$B$34:$B$777,T$225)+'СЕТ СН'!$F$12</f>
        <v>241.30878003000001</v>
      </c>
      <c r="U231" s="37">
        <f>SUMIFS(СВЦЭМ!$G$34:$G$777,СВЦЭМ!$A$34:$A$777,$A231,СВЦЭМ!$B$34:$B$777,U$225)+'СЕТ СН'!$F$12</f>
        <v>238.94687691999999</v>
      </c>
      <c r="V231" s="37">
        <f>SUMIFS(СВЦЭМ!$G$34:$G$777,СВЦЭМ!$A$34:$A$777,$A231,СВЦЭМ!$B$34:$B$777,V$225)+'СЕТ СН'!$F$12</f>
        <v>237.20083036</v>
      </c>
      <c r="W231" s="37">
        <f>SUMIFS(СВЦЭМ!$G$34:$G$777,СВЦЭМ!$A$34:$A$777,$A231,СВЦЭМ!$B$34:$B$777,W$225)+'СЕТ СН'!$F$12</f>
        <v>241.06900553</v>
      </c>
      <c r="X231" s="37">
        <f>SUMIFS(СВЦЭМ!$G$34:$G$777,СВЦЭМ!$A$34:$A$777,$A231,СВЦЭМ!$B$34:$B$777,X$225)+'СЕТ СН'!$F$12</f>
        <v>246.12626062000001</v>
      </c>
      <c r="Y231" s="37">
        <f>SUMIFS(СВЦЭМ!$G$34:$G$777,СВЦЭМ!$A$34:$A$777,$A231,СВЦЭМ!$B$34:$B$777,Y$225)+'СЕТ СН'!$F$12</f>
        <v>264.03523616000001</v>
      </c>
    </row>
    <row r="232" spans="1:27" ht="15.75" x14ac:dyDescent="0.2">
      <c r="A232" s="36">
        <f t="shared" si="6"/>
        <v>43138</v>
      </c>
      <c r="B232" s="37">
        <f>SUMIFS(СВЦЭМ!$G$34:$G$777,СВЦЭМ!$A$34:$A$777,$A232,СВЦЭМ!$B$34:$B$777,B$225)+'СЕТ СН'!$F$12</f>
        <v>278.86644978999999</v>
      </c>
      <c r="C232" s="37">
        <f>SUMIFS(СВЦЭМ!$G$34:$G$777,СВЦЭМ!$A$34:$A$777,$A232,СВЦЭМ!$B$34:$B$777,C$225)+'СЕТ СН'!$F$12</f>
        <v>287.01529506000003</v>
      </c>
      <c r="D232" s="37">
        <f>SUMIFS(СВЦЭМ!$G$34:$G$777,СВЦЭМ!$A$34:$A$777,$A232,СВЦЭМ!$B$34:$B$777,D$225)+'СЕТ СН'!$F$12</f>
        <v>303.94712521000002</v>
      </c>
      <c r="E232" s="37">
        <f>SUMIFS(СВЦЭМ!$G$34:$G$777,СВЦЭМ!$A$34:$A$777,$A232,СВЦЭМ!$B$34:$B$777,E$225)+'СЕТ СН'!$F$12</f>
        <v>306.34100146999998</v>
      </c>
      <c r="F232" s="37">
        <f>SUMIFS(СВЦЭМ!$G$34:$G$777,СВЦЭМ!$A$34:$A$777,$A232,СВЦЭМ!$B$34:$B$777,F$225)+'СЕТ СН'!$F$12</f>
        <v>305.51547923999999</v>
      </c>
      <c r="G232" s="37">
        <f>SUMIFS(СВЦЭМ!$G$34:$G$777,СВЦЭМ!$A$34:$A$777,$A232,СВЦЭМ!$B$34:$B$777,G$225)+'СЕТ СН'!$F$12</f>
        <v>297.56453386999999</v>
      </c>
      <c r="H232" s="37">
        <f>SUMIFS(СВЦЭМ!$G$34:$G$777,СВЦЭМ!$A$34:$A$777,$A232,СВЦЭМ!$B$34:$B$777,H$225)+'СЕТ СН'!$F$12</f>
        <v>281.13618471000001</v>
      </c>
      <c r="I232" s="37">
        <f>SUMIFS(СВЦЭМ!$G$34:$G$777,СВЦЭМ!$A$34:$A$777,$A232,СВЦЭМ!$B$34:$B$777,I$225)+'СЕТ СН'!$F$12</f>
        <v>257.34673530999999</v>
      </c>
      <c r="J232" s="37">
        <f>SUMIFS(СВЦЭМ!$G$34:$G$777,СВЦЭМ!$A$34:$A$777,$A232,СВЦЭМ!$B$34:$B$777,J$225)+'СЕТ СН'!$F$12</f>
        <v>242.24112937000001</v>
      </c>
      <c r="K232" s="37">
        <f>SUMIFS(СВЦЭМ!$G$34:$G$777,СВЦЭМ!$A$34:$A$777,$A232,СВЦЭМ!$B$34:$B$777,K$225)+'СЕТ СН'!$F$12</f>
        <v>238.23504786999999</v>
      </c>
      <c r="L232" s="37">
        <f>SUMIFS(СВЦЭМ!$G$34:$G$777,СВЦЭМ!$A$34:$A$777,$A232,СВЦЭМ!$B$34:$B$777,L$225)+'СЕТ СН'!$F$12</f>
        <v>237.3963698</v>
      </c>
      <c r="M232" s="37">
        <f>SUMIFS(СВЦЭМ!$G$34:$G$777,СВЦЭМ!$A$34:$A$777,$A232,СВЦЭМ!$B$34:$B$777,M$225)+'СЕТ СН'!$F$12</f>
        <v>236.29023214</v>
      </c>
      <c r="N232" s="37">
        <f>SUMIFS(СВЦЭМ!$G$34:$G$777,СВЦЭМ!$A$34:$A$777,$A232,СВЦЭМ!$B$34:$B$777,N$225)+'СЕТ СН'!$F$12</f>
        <v>236.25675659999999</v>
      </c>
      <c r="O232" s="37">
        <f>SUMIFS(СВЦЭМ!$G$34:$G$777,СВЦЭМ!$A$34:$A$777,$A232,СВЦЭМ!$B$34:$B$777,O$225)+'СЕТ СН'!$F$12</f>
        <v>237.78289701</v>
      </c>
      <c r="P232" s="37">
        <f>SUMIFS(СВЦЭМ!$G$34:$G$777,СВЦЭМ!$A$34:$A$777,$A232,СВЦЭМ!$B$34:$B$777,P$225)+'СЕТ СН'!$F$12</f>
        <v>241.98516556999999</v>
      </c>
      <c r="Q232" s="37">
        <f>SUMIFS(СВЦЭМ!$G$34:$G$777,СВЦЭМ!$A$34:$A$777,$A232,СВЦЭМ!$B$34:$B$777,Q$225)+'СЕТ СН'!$F$12</f>
        <v>246.36175660000001</v>
      </c>
      <c r="R232" s="37">
        <f>SUMIFS(СВЦЭМ!$G$34:$G$777,СВЦЭМ!$A$34:$A$777,$A232,СВЦЭМ!$B$34:$B$777,R$225)+'СЕТ СН'!$F$12</f>
        <v>248.21968401000001</v>
      </c>
      <c r="S232" s="37">
        <f>SUMIFS(СВЦЭМ!$G$34:$G$777,СВЦЭМ!$A$34:$A$777,$A232,СВЦЭМ!$B$34:$B$777,S$225)+'СЕТ СН'!$F$12</f>
        <v>243.82245026000001</v>
      </c>
      <c r="T232" s="37">
        <f>SUMIFS(СВЦЭМ!$G$34:$G$777,СВЦЭМ!$A$34:$A$777,$A232,СВЦЭМ!$B$34:$B$777,T$225)+'СЕТ СН'!$F$12</f>
        <v>236.32206524</v>
      </c>
      <c r="U232" s="37">
        <f>SUMIFS(СВЦЭМ!$G$34:$G$777,СВЦЭМ!$A$34:$A$777,$A232,СВЦЭМ!$B$34:$B$777,U$225)+'СЕТ СН'!$F$12</f>
        <v>235.40065960999999</v>
      </c>
      <c r="V232" s="37">
        <f>SUMIFS(СВЦЭМ!$G$34:$G$777,СВЦЭМ!$A$34:$A$777,$A232,СВЦЭМ!$B$34:$B$777,V$225)+'СЕТ СН'!$F$12</f>
        <v>233.32454480000001</v>
      </c>
      <c r="W232" s="37">
        <f>SUMIFS(СВЦЭМ!$G$34:$G$777,СВЦЭМ!$A$34:$A$777,$A232,СВЦЭМ!$B$34:$B$777,W$225)+'СЕТ СН'!$F$12</f>
        <v>234.64780345</v>
      </c>
      <c r="X232" s="37">
        <f>SUMIFS(СВЦЭМ!$G$34:$G$777,СВЦЭМ!$A$34:$A$777,$A232,СВЦЭМ!$B$34:$B$777,X$225)+'СЕТ СН'!$F$12</f>
        <v>243.41616096999999</v>
      </c>
      <c r="Y232" s="37">
        <f>SUMIFS(СВЦЭМ!$G$34:$G$777,СВЦЭМ!$A$34:$A$777,$A232,СВЦЭМ!$B$34:$B$777,Y$225)+'СЕТ СН'!$F$12</f>
        <v>261.83375288000002</v>
      </c>
    </row>
    <row r="233" spans="1:27" ht="15.75" x14ac:dyDescent="0.2">
      <c r="A233" s="36">
        <f t="shared" si="6"/>
        <v>43139</v>
      </c>
      <c r="B233" s="37">
        <f>SUMIFS(СВЦЭМ!$G$34:$G$777,СВЦЭМ!$A$34:$A$777,$A233,СВЦЭМ!$B$34:$B$777,B$225)+'СЕТ СН'!$F$12</f>
        <v>271.92078516999999</v>
      </c>
      <c r="C233" s="37">
        <f>SUMIFS(СВЦЭМ!$G$34:$G$777,СВЦЭМ!$A$34:$A$777,$A233,СВЦЭМ!$B$34:$B$777,C$225)+'СЕТ СН'!$F$12</f>
        <v>280.43322867000001</v>
      </c>
      <c r="D233" s="37">
        <f>SUMIFS(СВЦЭМ!$G$34:$G$777,СВЦЭМ!$A$34:$A$777,$A233,СВЦЭМ!$B$34:$B$777,D$225)+'СЕТ СН'!$F$12</f>
        <v>294.52445770000003</v>
      </c>
      <c r="E233" s="37">
        <f>SUMIFS(СВЦЭМ!$G$34:$G$777,СВЦЭМ!$A$34:$A$777,$A233,СВЦЭМ!$B$34:$B$777,E$225)+'СЕТ СН'!$F$12</f>
        <v>297.33919270000001</v>
      </c>
      <c r="F233" s="37">
        <f>SUMIFS(СВЦЭМ!$G$34:$G$777,СВЦЭМ!$A$34:$A$777,$A233,СВЦЭМ!$B$34:$B$777,F$225)+'СЕТ СН'!$F$12</f>
        <v>296.85939862999999</v>
      </c>
      <c r="G233" s="37">
        <f>SUMIFS(СВЦЭМ!$G$34:$G$777,СВЦЭМ!$A$34:$A$777,$A233,СВЦЭМ!$B$34:$B$777,G$225)+'СЕТ СН'!$F$12</f>
        <v>292.43523319000002</v>
      </c>
      <c r="H233" s="37">
        <f>SUMIFS(СВЦЭМ!$G$34:$G$777,СВЦЭМ!$A$34:$A$777,$A233,СВЦЭМ!$B$34:$B$777,H$225)+'СЕТ СН'!$F$12</f>
        <v>275.87768223</v>
      </c>
      <c r="I233" s="37">
        <f>SUMIFS(СВЦЭМ!$G$34:$G$777,СВЦЭМ!$A$34:$A$777,$A233,СВЦЭМ!$B$34:$B$777,I$225)+'СЕТ СН'!$F$12</f>
        <v>251.54944333</v>
      </c>
      <c r="J233" s="37">
        <f>SUMIFS(СВЦЭМ!$G$34:$G$777,СВЦЭМ!$A$34:$A$777,$A233,СВЦЭМ!$B$34:$B$777,J$225)+'СЕТ СН'!$F$12</f>
        <v>238.02970407000001</v>
      </c>
      <c r="K233" s="37">
        <f>SUMIFS(СВЦЭМ!$G$34:$G$777,СВЦЭМ!$A$34:$A$777,$A233,СВЦЭМ!$B$34:$B$777,K$225)+'СЕТ СН'!$F$12</f>
        <v>237.89011074999999</v>
      </c>
      <c r="L233" s="37">
        <f>SUMIFS(СВЦЭМ!$G$34:$G$777,СВЦЭМ!$A$34:$A$777,$A233,СВЦЭМ!$B$34:$B$777,L$225)+'СЕТ СН'!$F$12</f>
        <v>236.54812749999999</v>
      </c>
      <c r="M233" s="37">
        <f>SUMIFS(СВЦЭМ!$G$34:$G$777,СВЦЭМ!$A$34:$A$777,$A233,СВЦЭМ!$B$34:$B$777,M$225)+'СЕТ СН'!$F$12</f>
        <v>234.34335708</v>
      </c>
      <c r="N233" s="37">
        <f>SUMIFS(СВЦЭМ!$G$34:$G$777,СВЦЭМ!$A$34:$A$777,$A233,СВЦЭМ!$B$34:$B$777,N$225)+'СЕТ СН'!$F$12</f>
        <v>236.444076</v>
      </c>
      <c r="O233" s="37">
        <f>SUMIFS(СВЦЭМ!$G$34:$G$777,СВЦЭМ!$A$34:$A$777,$A233,СВЦЭМ!$B$34:$B$777,O$225)+'СЕТ СН'!$F$12</f>
        <v>237.9264527</v>
      </c>
      <c r="P233" s="37">
        <f>SUMIFS(СВЦЭМ!$G$34:$G$777,СВЦЭМ!$A$34:$A$777,$A233,СВЦЭМ!$B$34:$B$777,P$225)+'СЕТ СН'!$F$12</f>
        <v>241.69495941</v>
      </c>
      <c r="Q233" s="37">
        <f>SUMIFS(СВЦЭМ!$G$34:$G$777,СВЦЭМ!$A$34:$A$777,$A233,СВЦЭМ!$B$34:$B$777,Q$225)+'СЕТ СН'!$F$12</f>
        <v>247.9729164</v>
      </c>
      <c r="R233" s="37">
        <f>SUMIFS(СВЦЭМ!$G$34:$G$777,СВЦЭМ!$A$34:$A$777,$A233,СВЦЭМ!$B$34:$B$777,R$225)+'СЕТ СН'!$F$12</f>
        <v>253.49140322</v>
      </c>
      <c r="S233" s="37">
        <f>SUMIFS(СВЦЭМ!$G$34:$G$777,СВЦЭМ!$A$34:$A$777,$A233,СВЦЭМ!$B$34:$B$777,S$225)+'СЕТ СН'!$F$12</f>
        <v>257.70769896000002</v>
      </c>
      <c r="T233" s="37">
        <f>SUMIFS(СВЦЭМ!$G$34:$G$777,СВЦЭМ!$A$34:$A$777,$A233,СВЦЭМ!$B$34:$B$777,T$225)+'СЕТ СН'!$F$12</f>
        <v>252.45353915999999</v>
      </c>
      <c r="U233" s="37">
        <f>SUMIFS(СВЦЭМ!$G$34:$G$777,СВЦЭМ!$A$34:$A$777,$A233,СВЦЭМ!$B$34:$B$777,U$225)+'СЕТ СН'!$F$12</f>
        <v>249.23922463</v>
      </c>
      <c r="V233" s="37">
        <f>SUMIFS(СВЦЭМ!$G$34:$G$777,СВЦЭМ!$A$34:$A$777,$A233,СВЦЭМ!$B$34:$B$777,V$225)+'СЕТ СН'!$F$12</f>
        <v>248.03596909000001</v>
      </c>
      <c r="W233" s="37">
        <f>SUMIFS(СВЦЭМ!$G$34:$G$777,СВЦЭМ!$A$34:$A$777,$A233,СВЦЭМ!$B$34:$B$777,W$225)+'СЕТ СН'!$F$12</f>
        <v>251.15131865000001</v>
      </c>
      <c r="X233" s="37">
        <f>SUMIFS(СВЦЭМ!$G$34:$G$777,СВЦЭМ!$A$34:$A$777,$A233,СВЦЭМ!$B$34:$B$777,X$225)+'СЕТ СН'!$F$12</f>
        <v>246.01246753999999</v>
      </c>
      <c r="Y233" s="37">
        <f>SUMIFS(СВЦЭМ!$G$34:$G$777,СВЦЭМ!$A$34:$A$777,$A233,СВЦЭМ!$B$34:$B$777,Y$225)+'СЕТ СН'!$F$12</f>
        <v>261.01591215000002</v>
      </c>
    </row>
    <row r="234" spans="1:27" ht="15.75" x14ac:dyDescent="0.2">
      <c r="A234" s="36">
        <f t="shared" si="6"/>
        <v>43140</v>
      </c>
      <c r="B234" s="37">
        <f>SUMIFS(СВЦЭМ!$G$34:$G$777,СВЦЭМ!$A$34:$A$777,$A234,СВЦЭМ!$B$34:$B$777,B$225)+'СЕТ СН'!$F$12</f>
        <v>278.28043625999999</v>
      </c>
      <c r="C234" s="37">
        <f>SUMIFS(СВЦЭМ!$G$34:$G$777,СВЦЭМ!$A$34:$A$777,$A234,СВЦЭМ!$B$34:$B$777,C$225)+'СЕТ СН'!$F$12</f>
        <v>282.60147318000003</v>
      </c>
      <c r="D234" s="37">
        <f>SUMIFS(СВЦЭМ!$G$34:$G$777,СВЦЭМ!$A$34:$A$777,$A234,СВЦЭМ!$B$34:$B$777,D$225)+'СЕТ СН'!$F$12</f>
        <v>296.77355906000003</v>
      </c>
      <c r="E234" s="37">
        <f>SUMIFS(СВЦЭМ!$G$34:$G$777,СВЦЭМ!$A$34:$A$777,$A234,СВЦЭМ!$B$34:$B$777,E$225)+'СЕТ СН'!$F$12</f>
        <v>298.29011269</v>
      </c>
      <c r="F234" s="37">
        <f>SUMIFS(СВЦЭМ!$G$34:$G$777,СВЦЭМ!$A$34:$A$777,$A234,СВЦЭМ!$B$34:$B$777,F$225)+'СЕТ СН'!$F$12</f>
        <v>297.46868468999998</v>
      </c>
      <c r="G234" s="37">
        <f>SUMIFS(СВЦЭМ!$G$34:$G$777,СВЦЭМ!$A$34:$A$777,$A234,СВЦЭМ!$B$34:$B$777,G$225)+'СЕТ СН'!$F$12</f>
        <v>294.46549504000001</v>
      </c>
      <c r="H234" s="37">
        <f>SUMIFS(СВЦЭМ!$G$34:$G$777,СВЦЭМ!$A$34:$A$777,$A234,СВЦЭМ!$B$34:$B$777,H$225)+'СЕТ СН'!$F$12</f>
        <v>274.42516390999998</v>
      </c>
      <c r="I234" s="37">
        <f>SUMIFS(СВЦЭМ!$G$34:$G$777,СВЦЭМ!$A$34:$A$777,$A234,СВЦЭМ!$B$34:$B$777,I$225)+'СЕТ СН'!$F$12</f>
        <v>250.60797178999999</v>
      </c>
      <c r="J234" s="37">
        <f>SUMIFS(СВЦЭМ!$G$34:$G$777,СВЦЭМ!$A$34:$A$777,$A234,СВЦЭМ!$B$34:$B$777,J$225)+'СЕТ СН'!$F$12</f>
        <v>243.09484334999999</v>
      </c>
      <c r="K234" s="37">
        <f>SUMIFS(СВЦЭМ!$G$34:$G$777,СВЦЭМ!$A$34:$A$777,$A234,СВЦЭМ!$B$34:$B$777,K$225)+'СЕТ СН'!$F$12</f>
        <v>237.72147414</v>
      </c>
      <c r="L234" s="37">
        <f>SUMIFS(СВЦЭМ!$G$34:$G$777,СВЦЭМ!$A$34:$A$777,$A234,СВЦЭМ!$B$34:$B$777,L$225)+'СЕТ СН'!$F$12</f>
        <v>235.92986424</v>
      </c>
      <c r="M234" s="37">
        <f>SUMIFS(СВЦЭМ!$G$34:$G$777,СВЦЭМ!$A$34:$A$777,$A234,СВЦЭМ!$B$34:$B$777,M$225)+'СЕТ СН'!$F$12</f>
        <v>237.42980731</v>
      </c>
      <c r="N234" s="37">
        <f>SUMIFS(СВЦЭМ!$G$34:$G$777,СВЦЭМ!$A$34:$A$777,$A234,СВЦЭМ!$B$34:$B$777,N$225)+'СЕТ СН'!$F$12</f>
        <v>239.29734629000001</v>
      </c>
      <c r="O234" s="37">
        <f>SUMIFS(СВЦЭМ!$G$34:$G$777,СВЦЭМ!$A$34:$A$777,$A234,СВЦЭМ!$B$34:$B$777,O$225)+'СЕТ СН'!$F$12</f>
        <v>239.71538957999999</v>
      </c>
      <c r="P234" s="37">
        <f>SUMIFS(СВЦЭМ!$G$34:$G$777,СВЦЭМ!$A$34:$A$777,$A234,СВЦЭМ!$B$34:$B$777,P$225)+'СЕТ СН'!$F$12</f>
        <v>247.78342824000001</v>
      </c>
      <c r="Q234" s="37">
        <f>SUMIFS(СВЦЭМ!$G$34:$G$777,СВЦЭМ!$A$34:$A$777,$A234,СВЦЭМ!$B$34:$B$777,Q$225)+'СЕТ СН'!$F$12</f>
        <v>254.05260688000001</v>
      </c>
      <c r="R234" s="37">
        <f>SUMIFS(СВЦЭМ!$G$34:$G$777,СВЦЭМ!$A$34:$A$777,$A234,СВЦЭМ!$B$34:$B$777,R$225)+'СЕТ СН'!$F$12</f>
        <v>254.37248205</v>
      </c>
      <c r="S234" s="37">
        <f>SUMIFS(СВЦЭМ!$G$34:$G$777,СВЦЭМ!$A$34:$A$777,$A234,СВЦЭМ!$B$34:$B$777,S$225)+'СЕТ СН'!$F$12</f>
        <v>251.03480146999999</v>
      </c>
      <c r="T234" s="37">
        <f>SUMIFS(СВЦЭМ!$G$34:$G$777,СВЦЭМ!$A$34:$A$777,$A234,СВЦЭМ!$B$34:$B$777,T$225)+'СЕТ СН'!$F$12</f>
        <v>240.19631763999999</v>
      </c>
      <c r="U234" s="37">
        <f>SUMIFS(СВЦЭМ!$G$34:$G$777,СВЦЭМ!$A$34:$A$777,$A234,СВЦЭМ!$B$34:$B$777,U$225)+'СЕТ СН'!$F$12</f>
        <v>234.41336939999999</v>
      </c>
      <c r="V234" s="37">
        <f>SUMIFS(СВЦЭМ!$G$34:$G$777,СВЦЭМ!$A$34:$A$777,$A234,СВЦЭМ!$B$34:$B$777,V$225)+'СЕТ СН'!$F$12</f>
        <v>237.24886158999999</v>
      </c>
      <c r="W234" s="37">
        <f>SUMIFS(СВЦЭМ!$G$34:$G$777,СВЦЭМ!$A$34:$A$777,$A234,СВЦЭМ!$B$34:$B$777,W$225)+'СЕТ СН'!$F$12</f>
        <v>237.69123069</v>
      </c>
      <c r="X234" s="37">
        <f>SUMIFS(СВЦЭМ!$G$34:$G$777,СВЦЭМ!$A$34:$A$777,$A234,СВЦЭМ!$B$34:$B$777,X$225)+'СЕТ СН'!$F$12</f>
        <v>246.11578405</v>
      </c>
      <c r="Y234" s="37">
        <f>SUMIFS(СВЦЭМ!$G$34:$G$777,СВЦЭМ!$A$34:$A$777,$A234,СВЦЭМ!$B$34:$B$777,Y$225)+'СЕТ СН'!$F$12</f>
        <v>254.44225716</v>
      </c>
    </row>
    <row r="235" spans="1:27" ht="15.75" x14ac:dyDescent="0.2">
      <c r="A235" s="36">
        <f t="shared" si="6"/>
        <v>43141</v>
      </c>
      <c r="B235" s="37">
        <f>SUMIFS(СВЦЭМ!$G$34:$G$777,СВЦЭМ!$A$34:$A$777,$A235,СВЦЭМ!$B$34:$B$777,B$225)+'СЕТ СН'!$F$12</f>
        <v>257.05199349999998</v>
      </c>
      <c r="C235" s="37">
        <f>SUMIFS(СВЦЭМ!$G$34:$G$777,СВЦЭМ!$A$34:$A$777,$A235,СВЦЭМ!$B$34:$B$777,C$225)+'СЕТ СН'!$F$12</f>
        <v>265.23791761000001</v>
      </c>
      <c r="D235" s="37">
        <f>SUMIFS(СВЦЭМ!$G$34:$G$777,СВЦЭМ!$A$34:$A$777,$A235,СВЦЭМ!$B$34:$B$777,D$225)+'СЕТ СН'!$F$12</f>
        <v>281.61203445000001</v>
      </c>
      <c r="E235" s="37">
        <f>SUMIFS(СВЦЭМ!$G$34:$G$777,СВЦЭМ!$A$34:$A$777,$A235,СВЦЭМ!$B$34:$B$777,E$225)+'СЕТ СН'!$F$12</f>
        <v>284.98710127999999</v>
      </c>
      <c r="F235" s="37">
        <f>SUMIFS(СВЦЭМ!$G$34:$G$777,СВЦЭМ!$A$34:$A$777,$A235,СВЦЭМ!$B$34:$B$777,F$225)+'СЕТ СН'!$F$12</f>
        <v>283.50261178</v>
      </c>
      <c r="G235" s="37">
        <f>SUMIFS(СВЦЭМ!$G$34:$G$777,СВЦЭМ!$A$34:$A$777,$A235,СВЦЭМ!$B$34:$B$777,G$225)+'СЕТ СН'!$F$12</f>
        <v>280.13187171999999</v>
      </c>
      <c r="H235" s="37">
        <f>SUMIFS(СВЦЭМ!$G$34:$G$777,СВЦЭМ!$A$34:$A$777,$A235,СВЦЭМ!$B$34:$B$777,H$225)+'СЕТ СН'!$F$12</f>
        <v>274.48851609000002</v>
      </c>
      <c r="I235" s="37">
        <f>SUMIFS(СВЦЭМ!$G$34:$G$777,СВЦЭМ!$A$34:$A$777,$A235,СВЦЭМ!$B$34:$B$777,I$225)+'СЕТ СН'!$F$12</f>
        <v>264.19745824</v>
      </c>
      <c r="J235" s="37">
        <f>SUMIFS(СВЦЭМ!$G$34:$G$777,СВЦЭМ!$A$34:$A$777,$A235,СВЦЭМ!$B$34:$B$777,J$225)+'СЕТ СН'!$F$12</f>
        <v>254.88540587</v>
      </c>
      <c r="K235" s="37">
        <f>SUMIFS(СВЦЭМ!$G$34:$G$777,СВЦЭМ!$A$34:$A$777,$A235,СВЦЭМ!$B$34:$B$777,K$225)+'СЕТ СН'!$F$12</f>
        <v>246.43906609999999</v>
      </c>
      <c r="L235" s="37">
        <f>SUMIFS(СВЦЭМ!$G$34:$G$777,СВЦЭМ!$A$34:$A$777,$A235,СВЦЭМ!$B$34:$B$777,L$225)+'СЕТ СН'!$F$12</f>
        <v>244.22863434999999</v>
      </c>
      <c r="M235" s="37">
        <f>SUMIFS(СВЦЭМ!$G$34:$G$777,СВЦЭМ!$A$34:$A$777,$A235,СВЦЭМ!$B$34:$B$777,M$225)+'СЕТ СН'!$F$12</f>
        <v>243.22042142000001</v>
      </c>
      <c r="N235" s="37">
        <f>SUMIFS(СВЦЭМ!$G$34:$G$777,СВЦЭМ!$A$34:$A$777,$A235,СВЦЭМ!$B$34:$B$777,N$225)+'СЕТ СН'!$F$12</f>
        <v>244.70750738000001</v>
      </c>
      <c r="O235" s="37">
        <f>SUMIFS(СВЦЭМ!$G$34:$G$777,СВЦЭМ!$A$34:$A$777,$A235,СВЦЭМ!$B$34:$B$777,O$225)+'СЕТ СН'!$F$12</f>
        <v>247.94770262</v>
      </c>
      <c r="P235" s="37">
        <f>SUMIFS(СВЦЭМ!$G$34:$G$777,СВЦЭМ!$A$34:$A$777,$A235,СВЦЭМ!$B$34:$B$777,P$225)+'СЕТ СН'!$F$12</f>
        <v>248.86302651</v>
      </c>
      <c r="Q235" s="37">
        <f>SUMIFS(СВЦЭМ!$G$34:$G$777,СВЦЭМ!$A$34:$A$777,$A235,СВЦЭМ!$B$34:$B$777,Q$225)+'СЕТ СН'!$F$12</f>
        <v>251.10375769999999</v>
      </c>
      <c r="R235" s="37">
        <f>SUMIFS(СВЦЭМ!$G$34:$G$777,СВЦЭМ!$A$34:$A$777,$A235,СВЦЭМ!$B$34:$B$777,R$225)+'СЕТ СН'!$F$12</f>
        <v>254.3120017</v>
      </c>
      <c r="S235" s="37">
        <f>SUMIFS(СВЦЭМ!$G$34:$G$777,СВЦЭМ!$A$34:$A$777,$A235,СВЦЭМ!$B$34:$B$777,S$225)+'СЕТ СН'!$F$12</f>
        <v>251.09308917999999</v>
      </c>
      <c r="T235" s="37">
        <f>SUMIFS(СВЦЭМ!$G$34:$G$777,СВЦЭМ!$A$34:$A$777,$A235,СВЦЭМ!$B$34:$B$777,T$225)+'СЕТ СН'!$F$12</f>
        <v>245.62737516999999</v>
      </c>
      <c r="U235" s="37">
        <f>SUMIFS(СВЦЭМ!$G$34:$G$777,СВЦЭМ!$A$34:$A$777,$A235,СВЦЭМ!$B$34:$B$777,U$225)+'СЕТ СН'!$F$12</f>
        <v>242.49900349000001</v>
      </c>
      <c r="V235" s="37">
        <f>SUMIFS(СВЦЭМ!$G$34:$G$777,СВЦЭМ!$A$34:$A$777,$A235,СВЦЭМ!$B$34:$B$777,V$225)+'СЕТ СН'!$F$12</f>
        <v>244.62489411000001</v>
      </c>
      <c r="W235" s="37">
        <f>SUMIFS(СВЦЭМ!$G$34:$G$777,СВЦЭМ!$A$34:$A$777,$A235,СВЦЭМ!$B$34:$B$777,W$225)+'СЕТ СН'!$F$12</f>
        <v>243.80437959</v>
      </c>
      <c r="X235" s="37">
        <f>SUMIFS(СВЦЭМ!$G$34:$G$777,СВЦЭМ!$A$34:$A$777,$A235,СВЦЭМ!$B$34:$B$777,X$225)+'СЕТ СН'!$F$12</f>
        <v>243.87538447</v>
      </c>
      <c r="Y235" s="37">
        <f>SUMIFS(СВЦЭМ!$G$34:$G$777,СВЦЭМ!$A$34:$A$777,$A235,СВЦЭМ!$B$34:$B$777,Y$225)+'СЕТ СН'!$F$12</f>
        <v>251.02929276</v>
      </c>
    </row>
    <row r="236" spans="1:27" ht="15.75" x14ac:dyDescent="0.2">
      <c r="A236" s="36">
        <f t="shared" si="6"/>
        <v>43142</v>
      </c>
      <c r="B236" s="37">
        <f>SUMIFS(СВЦЭМ!$G$34:$G$777,СВЦЭМ!$A$34:$A$777,$A236,СВЦЭМ!$B$34:$B$777,B$225)+'СЕТ СН'!$F$12</f>
        <v>250.72248303000001</v>
      </c>
      <c r="C236" s="37">
        <f>SUMIFS(СВЦЭМ!$G$34:$G$777,СВЦЭМ!$A$34:$A$777,$A236,СВЦЭМ!$B$34:$B$777,C$225)+'СЕТ СН'!$F$12</f>
        <v>257.98027831000002</v>
      </c>
      <c r="D236" s="37">
        <f>SUMIFS(СВЦЭМ!$G$34:$G$777,СВЦЭМ!$A$34:$A$777,$A236,СВЦЭМ!$B$34:$B$777,D$225)+'СЕТ СН'!$F$12</f>
        <v>272.86576176</v>
      </c>
      <c r="E236" s="37">
        <f>SUMIFS(СВЦЭМ!$G$34:$G$777,СВЦЭМ!$A$34:$A$777,$A236,СВЦЭМ!$B$34:$B$777,E$225)+'СЕТ СН'!$F$12</f>
        <v>276.92223766000001</v>
      </c>
      <c r="F236" s="37">
        <f>SUMIFS(СВЦЭМ!$G$34:$G$777,СВЦЭМ!$A$34:$A$777,$A236,СВЦЭМ!$B$34:$B$777,F$225)+'СЕТ СН'!$F$12</f>
        <v>275.99191223999998</v>
      </c>
      <c r="G236" s="37">
        <f>SUMIFS(СВЦЭМ!$G$34:$G$777,СВЦЭМ!$A$34:$A$777,$A236,СВЦЭМ!$B$34:$B$777,G$225)+'СЕТ СН'!$F$12</f>
        <v>272.33987316000002</v>
      </c>
      <c r="H236" s="37">
        <f>SUMIFS(СВЦЭМ!$G$34:$G$777,СВЦЭМ!$A$34:$A$777,$A236,СВЦЭМ!$B$34:$B$777,H$225)+'СЕТ СН'!$F$12</f>
        <v>268.00515338999998</v>
      </c>
      <c r="I236" s="37">
        <f>SUMIFS(СВЦЭМ!$G$34:$G$777,СВЦЭМ!$A$34:$A$777,$A236,СВЦЭМ!$B$34:$B$777,I$225)+'СЕТ СН'!$F$12</f>
        <v>256.53087319000002</v>
      </c>
      <c r="J236" s="37">
        <f>SUMIFS(СВЦЭМ!$G$34:$G$777,СВЦЭМ!$A$34:$A$777,$A236,СВЦЭМ!$B$34:$B$777,J$225)+'СЕТ СН'!$F$12</f>
        <v>247.39493854</v>
      </c>
      <c r="K236" s="37">
        <f>SUMIFS(СВЦЭМ!$G$34:$G$777,СВЦЭМ!$A$34:$A$777,$A236,СВЦЭМ!$B$34:$B$777,K$225)+'СЕТ СН'!$F$12</f>
        <v>239.57966787999999</v>
      </c>
      <c r="L236" s="37">
        <f>SUMIFS(СВЦЭМ!$G$34:$G$777,СВЦЭМ!$A$34:$A$777,$A236,СВЦЭМ!$B$34:$B$777,L$225)+'СЕТ СН'!$F$12</f>
        <v>237.57317318</v>
      </c>
      <c r="M236" s="37">
        <f>SUMIFS(СВЦЭМ!$G$34:$G$777,СВЦЭМ!$A$34:$A$777,$A236,СВЦЭМ!$B$34:$B$777,M$225)+'СЕТ СН'!$F$12</f>
        <v>237.87213847000001</v>
      </c>
      <c r="N236" s="37">
        <f>SUMIFS(СВЦЭМ!$G$34:$G$777,СВЦЭМ!$A$34:$A$777,$A236,СВЦЭМ!$B$34:$B$777,N$225)+'СЕТ СН'!$F$12</f>
        <v>236.12558077</v>
      </c>
      <c r="O236" s="37">
        <f>SUMIFS(СВЦЭМ!$G$34:$G$777,СВЦЭМ!$A$34:$A$777,$A236,СВЦЭМ!$B$34:$B$777,O$225)+'СЕТ СН'!$F$12</f>
        <v>235.17416420000001</v>
      </c>
      <c r="P236" s="37">
        <f>SUMIFS(СВЦЭМ!$G$34:$G$777,СВЦЭМ!$A$34:$A$777,$A236,СВЦЭМ!$B$34:$B$777,P$225)+'СЕТ СН'!$F$12</f>
        <v>236.61591490000001</v>
      </c>
      <c r="Q236" s="37">
        <f>SUMIFS(СВЦЭМ!$G$34:$G$777,СВЦЭМ!$A$34:$A$777,$A236,СВЦЭМ!$B$34:$B$777,Q$225)+'СЕТ СН'!$F$12</f>
        <v>236.89725498000001</v>
      </c>
      <c r="R236" s="37">
        <f>SUMIFS(СВЦЭМ!$G$34:$G$777,СВЦЭМ!$A$34:$A$777,$A236,СВЦЭМ!$B$34:$B$777,R$225)+'СЕТ СН'!$F$12</f>
        <v>237.06765586</v>
      </c>
      <c r="S236" s="37">
        <f>SUMIFS(СВЦЭМ!$G$34:$G$777,СВЦЭМ!$A$34:$A$777,$A236,СВЦЭМ!$B$34:$B$777,S$225)+'СЕТ СН'!$F$12</f>
        <v>234.27178358</v>
      </c>
      <c r="T236" s="37">
        <f>SUMIFS(СВЦЭМ!$G$34:$G$777,СВЦЭМ!$A$34:$A$777,$A236,СВЦЭМ!$B$34:$B$777,T$225)+'СЕТ СН'!$F$12</f>
        <v>230.82305237</v>
      </c>
      <c r="U236" s="37">
        <f>SUMIFS(СВЦЭМ!$G$34:$G$777,СВЦЭМ!$A$34:$A$777,$A236,СВЦЭМ!$B$34:$B$777,U$225)+'СЕТ СН'!$F$12</f>
        <v>231.54961408</v>
      </c>
      <c r="V236" s="37">
        <f>SUMIFS(СВЦЭМ!$G$34:$G$777,СВЦЭМ!$A$34:$A$777,$A236,СВЦЭМ!$B$34:$B$777,V$225)+'СЕТ СН'!$F$12</f>
        <v>231.67280492</v>
      </c>
      <c r="W236" s="37">
        <f>SUMIFS(СВЦЭМ!$G$34:$G$777,СВЦЭМ!$A$34:$A$777,$A236,СВЦЭМ!$B$34:$B$777,W$225)+'СЕТ СН'!$F$12</f>
        <v>232.24294577000001</v>
      </c>
      <c r="X236" s="37">
        <f>SUMIFS(СВЦЭМ!$G$34:$G$777,СВЦЭМ!$A$34:$A$777,$A236,СВЦЭМ!$B$34:$B$777,X$225)+'СЕТ СН'!$F$12</f>
        <v>231.58319402000001</v>
      </c>
      <c r="Y236" s="37">
        <f>SUMIFS(СВЦЭМ!$G$34:$G$777,СВЦЭМ!$A$34:$A$777,$A236,СВЦЭМ!$B$34:$B$777,Y$225)+'СЕТ СН'!$F$12</f>
        <v>235.42458114999999</v>
      </c>
    </row>
    <row r="237" spans="1:27" ht="15.75" x14ac:dyDescent="0.2">
      <c r="A237" s="36">
        <f t="shared" si="6"/>
        <v>43143</v>
      </c>
      <c r="B237" s="37">
        <f>SUMIFS(СВЦЭМ!$G$34:$G$777,СВЦЭМ!$A$34:$A$777,$A237,СВЦЭМ!$B$34:$B$777,B$225)+'СЕТ СН'!$F$12</f>
        <v>263.14527313000002</v>
      </c>
      <c r="C237" s="37">
        <f>SUMIFS(СВЦЭМ!$G$34:$G$777,СВЦЭМ!$A$34:$A$777,$A237,СВЦЭМ!$B$34:$B$777,C$225)+'СЕТ СН'!$F$12</f>
        <v>269.72095766000001</v>
      </c>
      <c r="D237" s="37">
        <f>SUMIFS(СВЦЭМ!$G$34:$G$777,СВЦЭМ!$A$34:$A$777,$A237,СВЦЭМ!$B$34:$B$777,D$225)+'СЕТ СН'!$F$12</f>
        <v>283.63620938000003</v>
      </c>
      <c r="E237" s="37">
        <f>SUMIFS(СВЦЭМ!$G$34:$G$777,СВЦЭМ!$A$34:$A$777,$A237,СВЦЭМ!$B$34:$B$777,E$225)+'СЕТ СН'!$F$12</f>
        <v>285.97047495999999</v>
      </c>
      <c r="F237" s="37">
        <f>SUMIFS(СВЦЭМ!$G$34:$G$777,СВЦЭМ!$A$34:$A$777,$A237,СВЦЭМ!$B$34:$B$777,F$225)+'СЕТ СН'!$F$12</f>
        <v>284.43957270999999</v>
      </c>
      <c r="G237" s="37">
        <f>SUMIFS(СВЦЭМ!$G$34:$G$777,СВЦЭМ!$A$34:$A$777,$A237,СВЦЭМ!$B$34:$B$777,G$225)+'СЕТ СН'!$F$12</f>
        <v>279.83540391999998</v>
      </c>
      <c r="H237" s="37">
        <f>SUMIFS(СВЦЭМ!$G$34:$G$777,СВЦЭМ!$A$34:$A$777,$A237,СВЦЭМ!$B$34:$B$777,H$225)+'СЕТ СН'!$F$12</f>
        <v>269.24947601999997</v>
      </c>
      <c r="I237" s="37">
        <f>SUMIFS(СВЦЭМ!$G$34:$G$777,СВЦЭМ!$A$34:$A$777,$A237,СВЦЭМ!$B$34:$B$777,I$225)+'СЕТ СН'!$F$12</f>
        <v>255.11385329999999</v>
      </c>
      <c r="J237" s="37">
        <f>SUMIFS(СВЦЭМ!$G$34:$G$777,СВЦЭМ!$A$34:$A$777,$A237,СВЦЭМ!$B$34:$B$777,J$225)+'СЕТ СН'!$F$12</f>
        <v>254.50343820000001</v>
      </c>
      <c r="K237" s="37">
        <f>SUMIFS(СВЦЭМ!$G$34:$G$777,СВЦЭМ!$A$34:$A$777,$A237,СВЦЭМ!$B$34:$B$777,K$225)+'СЕТ СН'!$F$12</f>
        <v>252.86965155999999</v>
      </c>
      <c r="L237" s="37">
        <f>SUMIFS(СВЦЭМ!$G$34:$G$777,СВЦЭМ!$A$34:$A$777,$A237,СВЦЭМ!$B$34:$B$777,L$225)+'СЕТ СН'!$F$12</f>
        <v>252.38824227000001</v>
      </c>
      <c r="M237" s="37">
        <f>SUMIFS(СВЦЭМ!$G$34:$G$777,СВЦЭМ!$A$34:$A$777,$A237,СВЦЭМ!$B$34:$B$777,M$225)+'СЕТ СН'!$F$12</f>
        <v>253.39387181999999</v>
      </c>
      <c r="N237" s="37">
        <f>SUMIFS(СВЦЭМ!$G$34:$G$777,СВЦЭМ!$A$34:$A$777,$A237,СВЦЭМ!$B$34:$B$777,N$225)+'СЕТ СН'!$F$12</f>
        <v>252.57891219000001</v>
      </c>
      <c r="O237" s="37">
        <f>SUMIFS(СВЦЭМ!$G$34:$G$777,СВЦЭМ!$A$34:$A$777,$A237,СВЦЭМ!$B$34:$B$777,O$225)+'СЕТ СН'!$F$12</f>
        <v>252.41108355</v>
      </c>
      <c r="P237" s="37">
        <f>SUMIFS(СВЦЭМ!$G$34:$G$777,СВЦЭМ!$A$34:$A$777,$A237,СВЦЭМ!$B$34:$B$777,P$225)+'СЕТ СН'!$F$12</f>
        <v>253.2451853</v>
      </c>
      <c r="Q237" s="37">
        <f>SUMIFS(СВЦЭМ!$G$34:$G$777,СВЦЭМ!$A$34:$A$777,$A237,СВЦЭМ!$B$34:$B$777,Q$225)+'СЕТ СН'!$F$12</f>
        <v>253.11261446</v>
      </c>
      <c r="R237" s="37">
        <f>SUMIFS(СВЦЭМ!$G$34:$G$777,СВЦЭМ!$A$34:$A$777,$A237,СВЦЭМ!$B$34:$B$777,R$225)+'СЕТ СН'!$F$12</f>
        <v>260.44970895</v>
      </c>
      <c r="S237" s="37">
        <f>SUMIFS(СВЦЭМ!$G$34:$G$777,СВЦЭМ!$A$34:$A$777,$A237,СВЦЭМ!$B$34:$B$777,S$225)+'СЕТ СН'!$F$12</f>
        <v>264.09352833999998</v>
      </c>
      <c r="T237" s="37">
        <f>SUMIFS(СВЦЭМ!$G$34:$G$777,СВЦЭМ!$A$34:$A$777,$A237,СВЦЭМ!$B$34:$B$777,T$225)+'СЕТ СН'!$F$12</f>
        <v>253.67698518</v>
      </c>
      <c r="U237" s="37">
        <f>SUMIFS(СВЦЭМ!$G$34:$G$777,СВЦЭМ!$A$34:$A$777,$A237,СВЦЭМ!$B$34:$B$777,U$225)+'СЕТ СН'!$F$12</f>
        <v>250.75411129</v>
      </c>
      <c r="V237" s="37">
        <f>SUMIFS(СВЦЭМ!$G$34:$G$777,СВЦЭМ!$A$34:$A$777,$A237,СВЦЭМ!$B$34:$B$777,V$225)+'СЕТ СН'!$F$12</f>
        <v>251.24749021</v>
      </c>
      <c r="W237" s="37">
        <f>SUMIFS(СВЦЭМ!$G$34:$G$777,СВЦЭМ!$A$34:$A$777,$A237,СВЦЭМ!$B$34:$B$777,W$225)+'СЕТ СН'!$F$12</f>
        <v>252.21356506999999</v>
      </c>
      <c r="X237" s="37">
        <f>SUMIFS(СВЦЭМ!$G$34:$G$777,СВЦЭМ!$A$34:$A$777,$A237,СВЦЭМ!$B$34:$B$777,X$225)+'СЕТ СН'!$F$12</f>
        <v>252.69462751</v>
      </c>
      <c r="Y237" s="37">
        <f>SUMIFS(СВЦЭМ!$G$34:$G$777,СВЦЭМ!$A$34:$A$777,$A237,СВЦЭМ!$B$34:$B$777,Y$225)+'СЕТ СН'!$F$12</f>
        <v>259.35677514000002</v>
      </c>
    </row>
    <row r="238" spans="1:27" ht="15.75" x14ac:dyDescent="0.2">
      <c r="A238" s="36">
        <f t="shared" si="6"/>
        <v>43144</v>
      </c>
      <c r="B238" s="37">
        <f>SUMIFS(СВЦЭМ!$G$34:$G$777,СВЦЭМ!$A$34:$A$777,$A238,СВЦЭМ!$B$34:$B$777,B$225)+'СЕТ СН'!$F$12</f>
        <v>259.01975206999998</v>
      </c>
      <c r="C238" s="37">
        <f>SUMIFS(СВЦЭМ!$G$34:$G$777,СВЦЭМ!$A$34:$A$777,$A238,СВЦЭМ!$B$34:$B$777,C$225)+'СЕТ СН'!$F$12</f>
        <v>267.19123252999998</v>
      </c>
      <c r="D238" s="37">
        <f>SUMIFS(СВЦЭМ!$G$34:$G$777,СВЦЭМ!$A$34:$A$777,$A238,СВЦЭМ!$B$34:$B$777,D$225)+'СЕТ СН'!$F$12</f>
        <v>282.71029995999999</v>
      </c>
      <c r="E238" s="37">
        <f>SUMIFS(СВЦЭМ!$G$34:$G$777,СВЦЭМ!$A$34:$A$777,$A238,СВЦЭМ!$B$34:$B$777,E$225)+'СЕТ СН'!$F$12</f>
        <v>287.52566586</v>
      </c>
      <c r="F238" s="37">
        <f>SUMIFS(СВЦЭМ!$G$34:$G$777,СВЦЭМ!$A$34:$A$777,$A238,СВЦЭМ!$B$34:$B$777,F$225)+'СЕТ СН'!$F$12</f>
        <v>284.20340571000003</v>
      </c>
      <c r="G238" s="37">
        <f>SUMIFS(СВЦЭМ!$G$34:$G$777,СВЦЭМ!$A$34:$A$777,$A238,СВЦЭМ!$B$34:$B$777,G$225)+'СЕТ СН'!$F$12</f>
        <v>278.95279467</v>
      </c>
      <c r="H238" s="37">
        <f>SUMIFS(СВЦЭМ!$G$34:$G$777,СВЦЭМ!$A$34:$A$777,$A238,СВЦЭМ!$B$34:$B$777,H$225)+'СЕТ СН'!$F$12</f>
        <v>264.71692720999999</v>
      </c>
      <c r="I238" s="37">
        <f>SUMIFS(СВЦЭМ!$G$34:$G$777,СВЦЭМ!$A$34:$A$777,$A238,СВЦЭМ!$B$34:$B$777,I$225)+'СЕТ СН'!$F$12</f>
        <v>247.96999034000001</v>
      </c>
      <c r="J238" s="37">
        <f>SUMIFS(СВЦЭМ!$G$34:$G$777,СВЦЭМ!$A$34:$A$777,$A238,СВЦЭМ!$B$34:$B$777,J$225)+'СЕТ СН'!$F$12</f>
        <v>253.51691448</v>
      </c>
      <c r="K238" s="37">
        <f>SUMIFS(СВЦЭМ!$G$34:$G$777,СВЦЭМ!$A$34:$A$777,$A238,СВЦЭМ!$B$34:$B$777,K$225)+'СЕТ СН'!$F$12</f>
        <v>250.7683026</v>
      </c>
      <c r="L238" s="37">
        <f>SUMIFS(СВЦЭМ!$G$34:$G$777,СВЦЭМ!$A$34:$A$777,$A238,СВЦЭМ!$B$34:$B$777,L$225)+'СЕТ СН'!$F$12</f>
        <v>248.94806283</v>
      </c>
      <c r="M238" s="37">
        <f>SUMIFS(СВЦЭМ!$G$34:$G$777,СВЦЭМ!$A$34:$A$777,$A238,СВЦЭМ!$B$34:$B$777,M$225)+'СЕТ СН'!$F$12</f>
        <v>249.76267354999999</v>
      </c>
      <c r="N238" s="37">
        <f>SUMIFS(СВЦЭМ!$G$34:$G$777,СВЦЭМ!$A$34:$A$777,$A238,СВЦЭМ!$B$34:$B$777,N$225)+'СЕТ СН'!$F$12</f>
        <v>250.25495971999999</v>
      </c>
      <c r="O238" s="37">
        <f>SUMIFS(СВЦЭМ!$G$34:$G$777,СВЦЭМ!$A$34:$A$777,$A238,СВЦЭМ!$B$34:$B$777,O$225)+'СЕТ СН'!$F$12</f>
        <v>247.54763885</v>
      </c>
      <c r="P238" s="37">
        <f>SUMIFS(СВЦЭМ!$G$34:$G$777,СВЦЭМ!$A$34:$A$777,$A238,СВЦЭМ!$B$34:$B$777,P$225)+'СЕТ СН'!$F$12</f>
        <v>252.07157719</v>
      </c>
      <c r="Q238" s="37">
        <f>SUMIFS(СВЦЭМ!$G$34:$G$777,СВЦЭМ!$A$34:$A$777,$A238,СВЦЭМ!$B$34:$B$777,Q$225)+'СЕТ СН'!$F$12</f>
        <v>257.27436546000001</v>
      </c>
      <c r="R238" s="37">
        <f>SUMIFS(СВЦЭМ!$G$34:$G$777,СВЦЭМ!$A$34:$A$777,$A238,СВЦЭМ!$B$34:$B$777,R$225)+'СЕТ СН'!$F$12</f>
        <v>259.55119224999999</v>
      </c>
      <c r="S238" s="37">
        <f>SUMIFS(СВЦЭМ!$G$34:$G$777,СВЦЭМ!$A$34:$A$777,$A238,СВЦЭМ!$B$34:$B$777,S$225)+'СЕТ СН'!$F$12</f>
        <v>254.15821761000001</v>
      </c>
      <c r="T238" s="37">
        <f>SUMIFS(СВЦЭМ!$G$34:$G$777,СВЦЭМ!$A$34:$A$777,$A238,СВЦЭМ!$B$34:$B$777,T$225)+'СЕТ СН'!$F$12</f>
        <v>249.73537532</v>
      </c>
      <c r="U238" s="37">
        <f>SUMIFS(СВЦЭМ!$G$34:$G$777,СВЦЭМ!$A$34:$A$777,$A238,СВЦЭМ!$B$34:$B$777,U$225)+'СЕТ СН'!$F$12</f>
        <v>249.05749470000001</v>
      </c>
      <c r="V238" s="37">
        <f>SUMIFS(СВЦЭМ!$G$34:$G$777,СВЦЭМ!$A$34:$A$777,$A238,СВЦЭМ!$B$34:$B$777,V$225)+'СЕТ СН'!$F$12</f>
        <v>251.43161158000001</v>
      </c>
      <c r="W238" s="37">
        <f>SUMIFS(СВЦЭМ!$G$34:$G$777,СВЦЭМ!$A$34:$A$777,$A238,СВЦЭМ!$B$34:$B$777,W$225)+'СЕТ СН'!$F$12</f>
        <v>253.24964004</v>
      </c>
      <c r="X238" s="37">
        <f>SUMIFS(СВЦЭМ!$G$34:$G$777,СВЦЭМ!$A$34:$A$777,$A238,СВЦЭМ!$B$34:$B$777,X$225)+'СЕТ СН'!$F$12</f>
        <v>256.04549827</v>
      </c>
      <c r="Y238" s="37">
        <f>SUMIFS(СВЦЭМ!$G$34:$G$777,СВЦЭМ!$A$34:$A$777,$A238,СВЦЭМ!$B$34:$B$777,Y$225)+'СЕТ СН'!$F$12</f>
        <v>267.22223571000001</v>
      </c>
    </row>
    <row r="239" spans="1:27" ht="15.75" x14ac:dyDescent="0.2">
      <c r="A239" s="36">
        <f t="shared" si="6"/>
        <v>43145</v>
      </c>
      <c r="B239" s="37">
        <f>SUMIFS(СВЦЭМ!$G$34:$G$777,СВЦЭМ!$A$34:$A$777,$A239,СВЦЭМ!$B$34:$B$777,B$225)+'СЕТ СН'!$F$12</f>
        <v>267.76746907</v>
      </c>
      <c r="C239" s="37">
        <f>SUMIFS(СВЦЭМ!$G$34:$G$777,СВЦЭМ!$A$34:$A$777,$A239,СВЦЭМ!$B$34:$B$777,C$225)+'СЕТ СН'!$F$12</f>
        <v>270.85220285000003</v>
      </c>
      <c r="D239" s="37">
        <f>SUMIFS(СВЦЭМ!$G$34:$G$777,СВЦЭМ!$A$34:$A$777,$A239,СВЦЭМ!$B$34:$B$777,D$225)+'СЕТ СН'!$F$12</f>
        <v>281.14689614000002</v>
      </c>
      <c r="E239" s="37">
        <f>SUMIFS(СВЦЭМ!$G$34:$G$777,СВЦЭМ!$A$34:$A$777,$A239,СВЦЭМ!$B$34:$B$777,E$225)+'СЕТ СН'!$F$12</f>
        <v>281.84839360000001</v>
      </c>
      <c r="F239" s="37">
        <f>SUMIFS(СВЦЭМ!$G$34:$G$777,СВЦЭМ!$A$34:$A$777,$A239,СВЦЭМ!$B$34:$B$777,F$225)+'СЕТ СН'!$F$12</f>
        <v>283.02795960999998</v>
      </c>
      <c r="G239" s="37">
        <f>SUMIFS(СВЦЭМ!$G$34:$G$777,СВЦЭМ!$A$34:$A$777,$A239,СВЦЭМ!$B$34:$B$777,G$225)+'СЕТ СН'!$F$12</f>
        <v>280.68556163</v>
      </c>
      <c r="H239" s="37">
        <f>SUMIFS(СВЦЭМ!$G$34:$G$777,СВЦЭМ!$A$34:$A$777,$A239,СВЦЭМ!$B$34:$B$777,H$225)+'СЕТ СН'!$F$12</f>
        <v>270.60839318000001</v>
      </c>
      <c r="I239" s="37">
        <f>SUMIFS(СВЦЭМ!$G$34:$G$777,СВЦЭМ!$A$34:$A$777,$A239,СВЦЭМ!$B$34:$B$777,I$225)+'СЕТ СН'!$F$12</f>
        <v>247.22791932999999</v>
      </c>
      <c r="J239" s="37">
        <f>SUMIFS(СВЦЭМ!$G$34:$G$777,СВЦЭМ!$A$34:$A$777,$A239,СВЦЭМ!$B$34:$B$777,J$225)+'СЕТ СН'!$F$12</f>
        <v>245.60020833999999</v>
      </c>
      <c r="K239" s="37">
        <f>SUMIFS(СВЦЭМ!$G$34:$G$777,СВЦЭМ!$A$34:$A$777,$A239,СВЦЭМ!$B$34:$B$777,K$225)+'СЕТ СН'!$F$12</f>
        <v>241.77248385999999</v>
      </c>
      <c r="L239" s="37">
        <f>SUMIFS(СВЦЭМ!$G$34:$G$777,СВЦЭМ!$A$34:$A$777,$A239,СВЦЭМ!$B$34:$B$777,L$225)+'СЕТ СН'!$F$12</f>
        <v>239.33106180999999</v>
      </c>
      <c r="M239" s="37">
        <f>SUMIFS(СВЦЭМ!$G$34:$G$777,СВЦЭМ!$A$34:$A$777,$A239,СВЦЭМ!$B$34:$B$777,M$225)+'СЕТ СН'!$F$12</f>
        <v>240.32925764000001</v>
      </c>
      <c r="N239" s="37">
        <f>SUMIFS(СВЦЭМ!$G$34:$G$777,СВЦЭМ!$A$34:$A$777,$A239,СВЦЭМ!$B$34:$B$777,N$225)+'СЕТ СН'!$F$12</f>
        <v>243.71844891999999</v>
      </c>
      <c r="O239" s="37">
        <f>SUMIFS(СВЦЭМ!$G$34:$G$777,СВЦЭМ!$A$34:$A$777,$A239,СВЦЭМ!$B$34:$B$777,O$225)+'СЕТ СН'!$F$12</f>
        <v>245.48994622000001</v>
      </c>
      <c r="P239" s="37">
        <f>SUMIFS(СВЦЭМ!$G$34:$G$777,СВЦЭМ!$A$34:$A$777,$A239,СВЦЭМ!$B$34:$B$777,P$225)+'СЕТ СН'!$F$12</f>
        <v>250.48327803000001</v>
      </c>
      <c r="Q239" s="37">
        <f>SUMIFS(СВЦЭМ!$G$34:$G$777,СВЦЭМ!$A$34:$A$777,$A239,СВЦЭМ!$B$34:$B$777,Q$225)+'СЕТ СН'!$F$12</f>
        <v>253.88118266999999</v>
      </c>
      <c r="R239" s="37">
        <f>SUMIFS(СВЦЭМ!$G$34:$G$777,СВЦЭМ!$A$34:$A$777,$A239,СВЦЭМ!$B$34:$B$777,R$225)+'СЕТ СН'!$F$12</f>
        <v>256.38871358</v>
      </c>
      <c r="S239" s="37">
        <f>SUMIFS(СВЦЭМ!$G$34:$G$777,СВЦЭМ!$A$34:$A$777,$A239,СВЦЭМ!$B$34:$B$777,S$225)+'СЕТ СН'!$F$12</f>
        <v>251.31747379999999</v>
      </c>
      <c r="T239" s="37">
        <f>SUMIFS(СВЦЭМ!$G$34:$G$777,СВЦЭМ!$A$34:$A$777,$A239,СВЦЭМ!$B$34:$B$777,T$225)+'СЕТ СН'!$F$12</f>
        <v>242.61450287</v>
      </c>
      <c r="U239" s="37">
        <f>SUMIFS(СВЦЭМ!$G$34:$G$777,СВЦЭМ!$A$34:$A$777,$A239,СВЦЭМ!$B$34:$B$777,U$225)+'СЕТ СН'!$F$12</f>
        <v>240.69245043000001</v>
      </c>
      <c r="V239" s="37">
        <f>SUMIFS(СВЦЭМ!$G$34:$G$777,СВЦЭМ!$A$34:$A$777,$A239,СВЦЭМ!$B$34:$B$777,V$225)+'СЕТ СН'!$F$12</f>
        <v>243.02251243000001</v>
      </c>
      <c r="W239" s="37">
        <f>SUMIFS(СВЦЭМ!$G$34:$G$777,СВЦЭМ!$A$34:$A$777,$A239,СВЦЭМ!$B$34:$B$777,W$225)+'СЕТ СН'!$F$12</f>
        <v>244.66831334</v>
      </c>
      <c r="X239" s="37">
        <f>SUMIFS(СВЦЭМ!$G$34:$G$777,СВЦЭМ!$A$34:$A$777,$A239,СВЦЭМ!$B$34:$B$777,X$225)+'СЕТ СН'!$F$12</f>
        <v>255.10642068999999</v>
      </c>
      <c r="Y239" s="37">
        <f>SUMIFS(СВЦЭМ!$G$34:$G$777,СВЦЭМ!$A$34:$A$777,$A239,СВЦЭМ!$B$34:$B$777,Y$225)+'СЕТ СН'!$F$12</f>
        <v>265.54016897999998</v>
      </c>
    </row>
    <row r="240" spans="1:27" ht="15.75" x14ac:dyDescent="0.2">
      <c r="A240" s="36">
        <f t="shared" si="6"/>
        <v>43146</v>
      </c>
      <c r="B240" s="37">
        <f>SUMIFS(СВЦЭМ!$G$34:$G$777,СВЦЭМ!$A$34:$A$777,$A240,СВЦЭМ!$B$34:$B$777,B$225)+'СЕТ СН'!$F$12</f>
        <v>265.40802545000003</v>
      </c>
      <c r="C240" s="37">
        <f>SUMIFS(СВЦЭМ!$G$34:$G$777,СВЦЭМ!$A$34:$A$777,$A240,СВЦЭМ!$B$34:$B$777,C$225)+'СЕТ СН'!$F$12</f>
        <v>274.03445334000003</v>
      </c>
      <c r="D240" s="37">
        <f>SUMIFS(СВЦЭМ!$G$34:$G$777,СВЦЭМ!$A$34:$A$777,$A240,СВЦЭМ!$B$34:$B$777,D$225)+'СЕТ СН'!$F$12</f>
        <v>287.03156852000001</v>
      </c>
      <c r="E240" s="37">
        <f>SUMIFS(СВЦЭМ!$G$34:$G$777,СВЦЭМ!$A$34:$A$777,$A240,СВЦЭМ!$B$34:$B$777,E$225)+'СЕТ СН'!$F$12</f>
        <v>286.35473469999999</v>
      </c>
      <c r="F240" s="37">
        <f>SUMIFS(СВЦЭМ!$G$34:$G$777,СВЦЭМ!$A$34:$A$777,$A240,СВЦЭМ!$B$34:$B$777,F$225)+'СЕТ СН'!$F$12</f>
        <v>286.46223800000001</v>
      </c>
      <c r="G240" s="37">
        <f>SUMIFS(СВЦЭМ!$G$34:$G$777,СВЦЭМ!$A$34:$A$777,$A240,СВЦЭМ!$B$34:$B$777,G$225)+'СЕТ СН'!$F$12</f>
        <v>284.45262642</v>
      </c>
      <c r="H240" s="37">
        <f>SUMIFS(СВЦЭМ!$G$34:$G$777,СВЦЭМ!$A$34:$A$777,$A240,СВЦЭМ!$B$34:$B$777,H$225)+'СЕТ СН'!$F$12</f>
        <v>268.12234906999998</v>
      </c>
      <c r="I240" s="37">
        <f>SUMIFS(СВЦЭМ!$G$34:$G$777,СВЦЭМ!$A$34:$A$777,$A240,СВЦЭМ!$B$34:$B$777,I$225)+'СЕТ СН'!$F$12</f>
        <v>248.24295434000001</v>
      </c>
      <c r="J240" s="37">
        <f>SUMIFS(СВЦЭМ!$G$34:$G$777,СВЦЭМ!$A$34:$A$777,$A240,СВЦЭМ!$B$34:$B$777,J$225)+'СЕТ СН'!$F$12</f>
        <v>245.56165235</v>
      </c>
      <c r="K240" s="37">
        <f>SUMIFS(СВЦЭМ!$G$34:$G$777,СВЦЭМ!$A$34:$A$777,$A240,СВЦЭМ!$B$34:$B$777,K$225)+'СЕТ СН'!$F$12</f>
        <v>241.62024303000001</v>
      </c>
      <c r="L240" s="37">
        <f>SUMIFS(СВЦЭМ!$G$34:$G$777,СВЦЭМ!$A$34:$A$777,$A240,СВЦЭМ!$B$34:$B$777,L$225)+'СЕТ СН'!$F$12</f>
        <v>240.00057243000001</v>
      </c>
      <c r="M240" s="37">
        <f>SUMIFS(СВЦЭМ!$G$34:$G$777,СВЦЭМ!$A$34:$A$777,$A240,СВЦЭМ!$B$34:$B$777,M$225)+'СЕТ СН'!$F$12</f>
        <v>240.11513905000001</v>
      </c>
      <c r="N240" s="37">
        <f>SUMIFS(СВЦЭМ!$G$34:$G$777,СВЦЭМ!$A$34:$A$777,$A240,СВЦЭМ!$B$34:$B$777,N$225)+'СЕТ СН'!$F$12</f>
        <v>242.94455859999999</v>
      </c>
      <c r="O240" s="37">
        <f>SUMIFS(СВЦЭМ!$G$34:$G$777,СВЦЭМ!$A$34:$A$777,$A240,СВЦЭМ!$B$34:$B$777,O$225)+'СЕТ СН'!$F$12</f>
        <v>244.31329066000001</v>
      </c>
      <c r="P240" s="37">
        <f>SUMIFS(СВЦЭМ!$G$34:$G$777,СВЦЭМ!$A$34:$A$777,$A240,СВЦЭМ!$B$34:$B$777,P$225)+'СЕТ СН'!$F$12</f>
        <v>247.67814147000001</v>
      </c>
      <c r="Q240" s="37">
        <f>SUMIFS(СВЦЭМ!$G$34:$G$777,СВЦЭМ!$A$34:$A$777,$A240,СВЦЭМ!$B$34:$B$777,Q$225)+'СЕТ СН'!$F$12</f>
        <v>252.14786434000001</v>
      </c>
      <c r="R240" s="37">
        <f>SUMIFS(СВЦЭМ!$G$34:$G$777,СВЦЭМ!$A$34:$A$777,$A240,СВЦЭМ!$B$34:$B$777,R$225)+'СЕТ СН'!$F$12</f>
        <v>252.04800022000001</v>
      </c>
      <c r="S240" s="37">
        <f>SUMIFS(СВЦЭМ!$G$34:$G$777,СВЦЭМ!$A$34:$A$777,$A240,СВЦЭМ!$B$34:$B$777,S$225)+'СЕТ СН'!$F$12</f>
        <v>252.57297423</v>
      </c>
      <c r="T240" s="37">
        <f>SUMIFS(СВЦЭМ!$G$34:$G$777,СВЦЭМ!$A$34:$A$777,$A240,СВЦЭМ!$B$34:$B$777,T$225)+'СЕТ СН'!$F$12</f>
        <v>243.38653217999999</v>
      </c>
      <c r="U240" s="37">
        <f>SUMIFS(СВЦЭМ!$G$34:$G$777,СВЦЭМ!$A$34:$A$777,$A240,СВЦЭМ!$B$34:$B$777,U$225)+'СЕТ СН'!$F$12</f>
        <v>239.91796683999999</v>
      </c>
      <c r="V240" s="37">
        <f>SUMIFS(СВЦЭМ!$G$34:$G$777,СВЦЭМ!$A$34:$A$777,$A240,СВЦЭМ!$B$34:$B$777,V$225)+'СЕТ СН'!$F$12</f>
        <v>240.33388231999999</v>
      </c>
      <c r="W240" s="37">
        <f>SUMIFS(СВЦЭМ!$G$34:$G$777,СВЦЭМ!$A$34:$A$777,$A240,СВЦЭМ!$B$34:$B$777,W$225)+'СЕТ СН'!$F$12</f>
        <v>242.67251322999999</v>
      </c>
      <c r="X240" s="37">
        <f>SUMIFS(СВЦЭМ!$G$34:$G$777,СВЦЭМ!$A$34:$A$777,$A240,СВЦЭМ!$B$34:$B$777,X$225)+'СЕТ СН'!$F$12</f>
        <v>248.12414715</v>
      </c>
      <c r="Y240" s="37">
        <f>SUMIFS(СВЦЭМ!$G$34:$G$777,СВЦЭМ!$A$34:$A$777,$A240,СВЦЭМ!$B$34:$B$777,Y$225)+'СЕТ СН'!$F$12</f>
        <v>257.81609660999999</v>
      </c>
    </row>
    <row r="241" spans="1:25" ht="15.75" x14ac:dyDescent="0.2">
      <c r="A241" s="36">
        <f t="shared" si="6"/>
        <v>43147</v>
      </c>
      <c r="B241" s="37">
        <f>SUMIFS(СВЦЭМ!$G$34:$G$777,СВЦЭМ!$A$34:$A$777,$A241,СВЦЭМ!$B$34:$B$777,B$225)+'СЕТ СН'!$F$12</f>
        <v>251.16029008999999</v>
      </c>
      <c r="C241" s="37">
        <f>SUMIFS(СВЦЭМ!$G$34:$G$777,СВЦЭМ!$A$34:$A$777,$A241,СВЦЭМ!$B$34:$B$777,C$225)+'СЕТ СН'!$F$12</f>
        <v>260.19980674999999</v>
      </c>
      <c r="D241" s="37">
        <f>SUMIFS(СВЦЭМ!$G$34:$G$777,СВЦЭМ!$A$34:$A$777,$A241,СВЦЭМ!$B$34:$B$777,D$225)+'СЕТ СН'!$F$12</f>
        <v>277.34006352</v>
      </c>
      <c r="E241" s="37">
        <f>SUMIFS(СВЦЭМ!$G$34:$G$777,СВЦЭМ!$A$34:$A$777,$A241,СВЦЭМ!$B$34:$B$777,E$225)+'СЕТ СН'!$F$12</f>
        <v>278.97327118999999</v>
      </c>
      <c r="F241" s="37">
        <f>SUMIFS(СВЦЭМ!$G$34:$G$777,СВЦЭМ!$A$34:$A$777,$A241,СВЦЭМ!$B$34:$B$777,F$225)+'СЕТ СН'!$F$12</f>
        <v>277.43281343000001</v>
      </c>
      <c r="G241" s="37">
        <f>SUMIFS(СВЦЭМ!$G$34:$G$777,СВЦЭМ!$A$34:$A$777,$A241,СВЦЭМ!$B$34:$B$777,G$225)+'СЕТ СН'!$F$12</f>
        <v>271.45074471999999</v>
      </c>
      <c r="H241" s="37">
        <f>SUMIFS(СВЦЭМ!$G$34:$G$777,СВЦЭМ!$A$34:$A$777,$A241,СВЦЭМ!$B$34:$B$777,H$225)+'СЕТ СН'!$F$12</f>
        <v>256.03488847</v>
      </c>
      <c r="I241" s="37">
        <f>SUMIFS(СВЦЭМ!$G$34:$G$777,СВЦЭМ!$A$34:$A$777,$A241,СВЦЭМ!$B$34:$B$777,I$225)+'СЕТ СН'!$F$12</f>
        <v>237.70180028999999</v>
      </c>
      <c r="J241" s="37">
        <f>SUMIFS(СВЦЭМ!$G$34:$G$777,СВЦЭМ!$A$34:$A$777,$A241,СВЦЭМ!$B$34:$B$777,J$225)+'СЕТ СН'!$F$12</f>
        <v>240.87014934999999</v>
      </c>
      <c r="K241" s="37">
        <f>SUMIFS(СВЦЭМ!$G$34:$G$777,СВЦЭМ!$A$34:$A$777,$A241,СВЦЭМ!$B$34:$B$777,K$225)+'СЕТ СН'!$F$12</f>
        <v>239.42026941</v>
      </c>
      <c r="L241" s="37">
        <f>SUMIFS(СВЦЭМ!$G$34:$G$777,СВЦЭМ!$A$34:$A$777,$A241,СВЦЭМ!$B$34:$B$777,L$225)+'СЕТ СН'!$F$12</f>
        <v>241.38777678</v>
      </c>
      <c r="M241" s="37">
        <f>SUMIFS(СВЦЭМ!$G$34:$G$777,СВЦЭМ!$A$34:$A$777,$A241,СВЦЭМ!$B$34:$B$777,M$225)+'СЕТ СН'!$F$12</f>
        <v>242.19129616999999</v>
      </c>
      <c r="N241" s="37">
        <f>SUMIFS(СВЦЭМ!$G$34:$G$777,СВЦЭМ!$A$34:$A$777,$A241,СВЦЭМ!$B$34:$B$777,N$225)+'СЕТ СН'!$F$12</f>
        <v>243.32426502000001</v>
      </c>
      <c r="O241" s="37">
        <f>SUMIFS(СВЦЭМ!$G$34:$G$777,СВЦЭМ!$A$34:$A$777,$A241,СВЦЭМ!$B$34:$B$777,O$225)+'СЕТ СН'!$F$12</f>
        <v>246.61626938000001</v>
      </c>
      <c r="P241" s="37">
        <f>SUMIFS(СВЦЭМ!$G$34:$G$777,СВЦЭМ!$A$34:$A$777,$A241,СВЦЭМ!$B$34:$B$777,P$225)+'СЕТ СН'!$F$12</f>
        <v>251.69965314000001</v>
      </c>
      <c r="Q241" s="37">
        <f>SUMIFS(СВЦЭМ!$G$34:$G$777,СВЦЭМ!$A$34:$A$777,$A241,СВЦЭМ!$B$34:$B$777,Q$225)+'СЕТ СН'!$F$12</f>
        <v>251.93641377</v>
      </c>
      <c r="R241" s="37">
        <f>SUMIFS(СВЦЭМ!$G$34:$G$777,СВЦЭМ!$A$34:$A$777,$A241,СВЦЭМ!$B$34:$B$777,R$225)+'СЕТ СН'!$F$12</f>
        <v>251.84863866000001</v>
      </c>
      <c r="S241" s="37">
        <f>SUMIFS(СВЦЭМ!$G$34:$G$777,СВЦЭМ!$A$34:$A$777,$A241,СВЦЭМ!$B$34:$B$777,S$225)+'СЕТ СН'!$F$12</f>
        <v>250.25636531000001</v>
      </c>
      <c r="T241" s="37">
        <f>SUMIFS(СВЦЭМ!$G$34:$G$777,СВЦЭМ!$A$34:$A$777,$A241,СВЦЭМ!$B$34:$B$777,T$225)+'СЕТ СН'!$F$12</f>
        <v>242.01555225999999</v>
      </c>
      <c r="U241" s="37">
        <f>SUMIFS(СВЦЭМ!$G$34:$G$777,СВЦЭМ!$A$34:$A$777,$A241,СВЦЭМ!$B$34:$B$777,U$225)+'СЕТ СН'!$F$12</f>
        <v>236.34343676</v>
      </c>
      <c r="V241" s="37">
        <f>SUMIFS(СВЦЭМ!$G$34:$G$777,СВЦЭМ!$A$34:$A$777,$A241,СВЦЭМ!$B$34:$B$777,V$225)+'СЕТ СН'!$F$12</f>
        <v>238.19849742</v>
      </c>
      <c r="W241" s="37">
        <f>SUMIFS(СВЦЭМ!$G$34:$G$777,СВЦЭМ!$A$34:$A$777,$A241,СВЦЭМ!$B$34:$B$777,W$225)+'СЕТ СН'!$F$12</f>
        <v>239.25387511</v>
      </c>
      <c r="X241" s="37">
        <f>SUMIFS(СВЦЭМ!$G$34:$G$777,СВЦЭМ!$A$34:$A$777,$A241,СВЦЭМ!$B$34:$B$777,X$225)+'СЕТ СН'!$F$12</f>
        <v>240.08982476</v>
      </c>
      <c r="Y241" s="37">
        <f>SUMIFS(СВЦЭМ!$G$34:$G$777,СВЦЭМ!$A$34:$A$777,$A241,СВЦЭМ!$B$34:$B$777,Y$225)+'СЕТ СН'!$F$12</f>
        <v>244.56582023000001</v>
      </c>
    </row>
    <row r="242" spans="1:25" ht="15.75" x14ac:dyDescent="0.2">
      <c r="A242" s="36">
        <f t="shared" si="6"/>
        <v>43148</v>
      </c>
      <c r="B242" s="37">
        <f>SUMIFS(СВЦЭМ!$G$34:$G$777,СВЦЭМ!$A$34:$A$777,$A242,СВЦЭМ!$B$34:$B$777,B$225)+'СЕТ СН'!$F$12</f>
        <v>244.01074904000001</v>
      </c>
      <c r="C242" s="37">
        <f>SUMIFS(СВЦЭМ!$G$34:$G$777,СВЦЭМ!$A$34:$A$777,$A242,СВЦЭМ!$B$34:$B$777,C$225)+'СЕТ СН'!$F$12</f>
        <v>249.26280327000001</v>
      </c>
      <c r="D242" s="37">
        <f>SUMIFS(СВЦЭМ!$G$34:$G$777,СВЦЭМ!$A$34:$A$777,$A242,СВЦЭМ!$B$34:$B$777,D$225)+'СЕТ СН'!$F$12</f>
        <v>266.56644001000001</v>
      </c>
      <c r="E242" s="37">
        <f>SUMIFS(СВЦЭМ!$G$34:$G$777,СВЦЭМ!$A$34:$A$777,$A242,СВЦЭМ!$B$34:$B$777,E$225)+'СЕТ СН'!$F$12</f>
        <v>275.57669569000001</v>
      </c>
      <c r="F242" s="37">
        <f>SUMIFS(СВЦЭМ!$G$34:$G$777,СВЦЭМ!$A$34:$A$777,$A242,СВЦЭМ!$B$34:$B$777,F$225)+'СЕТ СН'!$F$12</f>
        <v>276.45850509000002</v>
      </c>
      <c r="G242" s="37">
        <f>SUMIFS(СВЦЭМ!$G$34:$G$777,СВЦЭМ!$A$34:$A$777,$A242,СВЦЭМ!$B$34:$B$777,G$225)+'СЕТ СН'!$F$12</f>
        <v>275.06565346000002</v>
      </c>
      <c r="H242" s="37">
        <f>SUMIFS(СВЦЭМ!$G$34:$G$777,СВЦЭМ!$A$34:$A$777,$A242,СВЦЭМ!$B$34:$B$777,H$225)+'СЕТ СН'!$F$12</f>
        <v>268.24632735</v>
      </c>
      <c r="I242" s="37">
        <f>SUMIFS(СВЦЭМ!$G$34:$G$777,СВЦЭМ!$A$34:$A$777,$A242,СВЦЭМ!$B$34:$B$777,I$225)+'СЕТ СН'!$F$12</f>
        <v>252.36251851</v>
      </c>
      <c r="J242" s="37">
        <f>SUMIFS(СВЦЭМ!$G$34:$G$777,СВЦЭМ!$A$34:$A$777,$A242,СВЦЭМ!$B$34:$B$777,J$225)+'СЕТ СН'!$F$12</f>
        <v>245.25091911999999</v>
      </c>
      <c r="K242" s="37">
        <f>SUMIFS(СВЦЭМ!$G$34:$G$777,СВЦЭМ!$A$34:$A$777,$A242,СВЦЭМ!$B$34:$B$777,K$225)+'СЕТ СН'!$F$12</f>
        <v>233.75646678000001</v>
      </c>
      <c r="L242" s="37">
        <f>SUMIFS(СВЦЭМ!$G$34:$G$777,СВЦЭМ!$A$34:$A$777,$A242,СВЦЭМ!$B$34:$B$777,L$225)+'СЕТ СН'!$F$12</f>
        <v>228.37256096999999</v>
      </c>
      <c r="M242" s="37">
        <f>SUMIFS(СВЦЭМ!$G$34:$G$777,СВЦЭМ!$A$34:$A$777,$A242,СВЦЭМ!$B$34:$B$777,M$225)+'СЕТ СН'!$F$12</f>
        <v>229.72513637</v>
      </c>
      <c r="N242" s="37">
        <f>SUMIFS(СВЦЭМ!$G$34:$G$777,СВЦЭМ!$A$34:$A$777,$A242,СВЦЭМ!$B$34:$B$777,N$225)+'СЕТ СН'!$F$12</f>
        <v>230.82362997999999</v>
      </c>
      <c r="O242" s="37">
        <f>SUMIFS(СВЦЭМ!$G$34:$G$777,СВЦЭМ!$A$34:$A$777,$A242,СВЦЭМ!$B$34:$B$777,O$225)+'СЕТ СН'!$F$12</f>
        <v>236.63559413999999</v>
      </c>
      <c r="P242" s="37">
        <f>SUMIFS(СВЦЭМ!$G$34:$G$777,СВЦЭМ!$A$34:$A$777,$A242,СВЦЭМ!$B$34:$B$777,P$225)+'СЕТ СН'!$F$12</f>
        <v>241.75952273999999</v>
      </c>
      <c r="Q242" s="37">
        <f>SUMIFS(СВЦЭМ!$G$34:$G$777,СВЦЭМ!$A$34:$A$777,$A242,СВЦЭМ!$B$34:$B$777,Q$225)+'СЕТ СН'!$F$12</f>
        <v>240.05751638999999</v>
      </c>
      <c r="R242" s="37">
        <f>SUMIFS(СВЦЭМ!$G$34:$G$777,СВЦЭМ!$A$34:$A$777,$A242,СВЦЭМ!$B$34:$B$777,R$225)+'СЕТ СН'!$F$12</f>
        <v>243.70866261</v>
      </c>
      <c r="S242" s="37">
        <f>SUMIFS(СВЦЭМ!$G$34:$G$777,СВЦЭМ!$A$34:$A$777,$A242,СВЦЭМ!$B$34:$B$777,S$225)+'СЕТ СН'!$F$12</f>
        <v>242.33329875999999</v>
      </c>
      <c r="T242" s="37">
        <f>SUMIFS(СВЦЭМ!$G$34:$G$777,СВЦЭМ!$A$34:$A$777,$A242,СВЦЭМ!$B$34:$B$777,T$225)+'СЕТ СН'!$F$12</f>
        <v>231.53984106999999</v>
      </c>
      <c r="U242" s="37">
        <f>SUMIFS(СВЦЭМ!$G$34:$G$777,СВЦЭМ!$A$34:$A$777,$A242,СВЦЭМ!$B$34:$B$777,U$225)+'СЕТ СН'!$F$12</f>
        <v>225.68536534</v>
      </c>
      <c r="V242" s="37">
        <f>SUMIFS(СВЦЭМ!$G$34:$G$777,СВЦЭМ!$A$34:$A$777,$A242,СВЦЭМ!$B$34:$B$777,V$225)+'СЕТ СН'!$F$12</f>
        <v>229.92468074999999</v>
      </c>
      <c r="W242" s="37">
        <f>SUMIFS(СВЦЭМ!$G$34:$G$777,СВЦЭМ!$A$34:$A$777,$A242,СВЦЭМ!$B$34:$B$777,W$225)+'СЕТ СН'!$F$12</f>
        <v>233.59870576</v>
      </c>
      <c r="X242" s="37">
        <f>SUMIFS(СВЦЭМ!$G$34:$G$777,СВЦЭМ!$A$34:$A$777,$A242,СВЦЭМ!$B$34:$B$777,X$225)+'СЕТ СН'!$F$12</f>
        <v>241.81440699000001</v>
      </c>
      <c r="Y242" s="37">
        <f>SUMIFS(СВЦЭМ!$G$34:$G$777,СВЦЭМ!$A$34:$A$777,$A242,СВЦЭМ!$B$34:$B$777,Y$225)+'СЕТ СН'!$F$12</f>
        <v>247.18497583000001</v>
      </c>
    </row>
    <row r="243" spans="1:25" ht="15.75" x14ac:dyDescent="0.2">
      <c r="A243" s="36">
        <f t="shared" si="6"/>
        <v>43149</v>
      </c>
      <c r="B243" s="37">
        <f>SUMIFS(СВЦЭМ!$G$34:$G$777,СВЦЭМ!$A$34:$A$777,$A243,СВЦЭМ!$B$34:$B$777,B$225)+'СЕТ СН'!$F$12</f>
        <v>256.23894289999998</v>
      </c>
      <c r="C243" s="37">
        <f>SUMIFS(СВЦЭМ!$G$34:$G$777,СВЦЭМ!$A$34:$A$777,$A243,СВЦЭМ!$B$34:$B$777,C$225)+'СЕТ СН'!$F$12</f>
        <v>268.16026183000002</v>
      </c>
      <c r="D243" s="37">
        <f>SUMIFS(СВЦЭМ!$G$34:$G$777,СВЦЭМ!$A$34:$A$777,$A243,СВЦЭМ!$B$34:$B$777,D$225)+'СЕТ СН'!$F$12</f>
        <v>279.15230941999999</v>
      </c>
      <c r="E243" s="37">
        <f>SUMIFS(СВЦЭМ!$G$34:$G$777,СВЦЭМ!$A$34:$A$777,$A243,СВЦЭМ!$B$34:$B$777,E$225)+'СЕТ СН'!$F$12</f>
        <v>284.82125271000001</v>
      </c>
      <c r="F243" s="37">
        <f>SUMIFS(СВЦЭМ!$G$34:$G$777,СВЦЭМ!$A$34:$A$777,$A243,СВЦЭМ!$B$34:$B$777,F$225)+'СЕТ СН'!$F$12</f>
        <v>277.58274789000001</v>
      </c>
      <c r="G243" s="37">
        <f>SUMIFS(СВЦЭМ!$G$34:$G$777,СВЦЭМ!$A$34:$A$777,$A243,СВЦЭМ!$B$34:$B$777,G$225)+'СЕТ СН'!$F$12</f>
        <v>270.37982770999997</v>
      </c>
      <c r="H243" s="37">
        <f>SUMIFS(СВЦЭМ!$G$34:$G$777,СВЦЭМ!$A$34:$A$777,$A243,СВЦЭМ!$B$34:$B$777,H$225)+'СЕТ СН'!$F$12</f>
        <v>266.02652038000002</v>
      </c>
      <c r="I243" s="37">
        <f>SUMIFS(СВЦЭМ!$G$34:$G$777,СВЦЭМ!$A$34:$A$777,$A243,СВЦЭМ!$B$34:$B$777,I$225)+'СЕТ СН'!$F$12</f>
        <v>255.39532070000001</v>
      </c>
      <c r="J243" s="37">
        <f>SUMIFS(СВЦЭМ!$G$34:$G$777,СВЦЭМ!$A$34:$A$777,$A243,СВЦЭМ!$B$34:$B$777,J$225)+'СЕТ СН'!$F$12</f>
        <v>254.53288449999999</v>
      </c>
      <c r="K243" s="37">
        <f>SUMIFS(СВЦЭМ!$G$34:$G$777,СВЦЭМ!$A$34:$A$777,$A243,СВЦЭМ!$B$34:$B$777,K$225)+'СЕТ СН'!$F$12</f>
        <v>249.09804238000001</v>
      </c>
      <c r="L243" s="37">
        <f>SUMIFS(СВЦЭМ!$G$34:$G$777,СВЦЭМ!$A$34:$A$777,$A243,СВЦЭМ!$B$34:$B$777,L$225)+'СЕТ СН'!$F$12</f>
        <v>242.86347172000001</v>
      </c>
      <c r="M243" s="37">
        <f>SUMIFS(СВЦЭМ!$G$34:$G$777,СВЦЭМ!$A$34:$A$777,$A243,СВЦЭМ!$B$34:$B$777,M$225)+'СЕТ СН'!$F$12</f>
        <v>242.54748147000001</v>
      </c>
      <c r="N243" s="37">
        <f>SUMIFS(СВЦЭМ!$G$34:$G$777,СВЦЭМ!$A$34:$A$777,$A243,СВЦЭМ!$B$34:$B$777,N$225)+'СЕТ СН'!$F$12</f>
        <v>243.973578</v>
      </c>
      <c r="O243" s="37">
        <f>SUMIFS(СВЦЭМ!$G$34:$G$777,СВЦЭМ!$A$34:$A$777,$A243,СВЦЭМ!$B$34:$B$777,O$225)+'СЕТ СН'!$F$12</f>
        <v>246.55402107</v>
      </c>
      <c r="P243" s="37">
        <f>SUMIFS(СВЦЭМ!$G$34:$G$777,СВЦЭМ!$A$34:$A$777,$A243,СВЦЭМ!$B$34:$B$777,P$225)+'СЕТ СН'!$F$12</f>
        <v>248.5862736</v>
      </c>
      <c r="Q243" s="37">
        <f>SUMIFS(СВЦЭМ!$G$34:$G$777,СВЦЭМ!$A$34:$A$777,$A243,СВЦЭМ!$B$34:$B$777,Q$225)+'СЕТ СН'!$F$12</f>
        <v>248.46468973</v>
      </c>
      <c r="R243" s="37">
        <f>SUMIFS(СВЦЭМ!$G$34:$G$777,СВЦЭМ!$A$34:$A$777,$A243,СВЦЭМ!$B$34:$B$777,R$225)+'СЕТ СН'!$F$12</f>
        <v>249.22693175000001</v>
      </c>
      <c r="S243" s="37">
        <f>SUMIFS(СВЦЭМ!$G$34:$G$777,СВЦЭМ!$A$34:$A$777,$A243,СВЦЭМ!$B$34:$B$777,S$225)+'СЕТ СН'!$F$12</f>
        <v>242.76389001000001</v>
      </c>
      <c r="T243" s="37">
        <f>SUMIFS(СВЦЭМ!$G$34:$G$777,СВЦЭМ!$A$34:$A$777,$A243,СВЦЭМ!$B$34:$B$777,T$225)+'СЕТ СН'!$F$12</f>
        <v>235.47160844000001</v>
      </c>
      <c r="U243" s="37">
        <f>SUMIFS(СВЦЭМ!$G$34:$G$777,СВЦЭМ!$A$34:$A$777,$A243,СВЦЭМ!$B$34:$B$777,U$225)+'СЕТ СН'!$F$12</f>
        <v>227.77421391999999</v>
      </c>
      <c r="V243" s="37">
        <f>SUMIFS(СВЦЭМ!$G$34:$G$777,СВЦЭМ!$A$34:$A$777,$A243,СВЦЭМ!$B$34:$B$777,V$225)+'СЕТ СН'!$F$12</f>
        <v>231.2457962</v>
      </c>
      <c r="W243" s="37">
        <f>SUMIFS(СВЦЭМ!$G$34:$G$777,СВЦЭМ!$A$34:$A$777,$A243,СВЦЭМ!$B$34:$B$777,W$225)+'СЕТ СН'!$F$12</f>
        <v>233.55421238</v>
      </c>
      <c r="X243" s="37">
        <f>SUMIFS(СВЦЭМ!$G$34:$G$777,СВЦЭМ!$A$34:$A$777,$A243,СВЦЭМ!$B$34:$B$777,X$225)+'СЕТ СН'!$F$12</f>
        <v>240.48048446999999</v>
      </c>
      <c r="Y243" s="37">
        <f>SUMIFS(СВЦЭМ!$G$34:$G$777,СВЦЭМ!$A$34:$A$777,$A243,СВЦЭМ!$B$34:$B$777,Y$225)+'СЕТ СН'!$F$12</f>
        <v>248.37702186999999</v>
      </c>
    </row>
    <row r="244" spans="1:25" ht="15.75" x14ac:dyDescent="0.2">
      <c r="A244" s="36">
        <f t="shared" si="6"/>
        <v>43150</v>
      </c>
      <c r="B244" s="37">
        <f>SUMIFS(СВЦЭМ!$G$34:$G$777,СВЦЭМ!$A$34:$A$777,$A244,СВЦЭМ!$B$34:$B$777,B$225)+'СЕТ СН'!$F$12</f>
        <v>241.18213356999999</v>
      </c>
      <c r="C244" s="37">
        <f>SUMIFS(СВЦЭМ!$G$34:$G$777,СВЦЭМ!$A$34:$A$777,$A244,СВЦЭМ!$B$34:$B$777,C$225)+'СЕТ СН'!$F$12</f>
        <v>248.66706783000001</v>
      </c>
      <c r="D244" s="37">
        <f>SUMIFS(СВЦЭМ!$G$34:$G$777,СВЦЭМ!$A$34:$A$777,$A244,СВЦЭМ!$B$34:$B$777,D$225)+'СЕТ СН'!$F$12</f>
        <v>260.64512482999999</v>
      </c>
      <c r="E244" s="37">
        <f>SUMIFS(СВЦЭМ!$G$34:$G$777,СВЦЭМ!$A$34:$A$777,$A244,СВЦЭМ!$B$34:$B$777,E$225)+'СЕТ СН'!$F$12</f>
        <v>261.77795232</v>
      </c>
      <c r="F244" s="37">
        <f>SUMIFS(СВЦЭМ!$G$34:$G$777,СВЦЭМ!$A$34:$A$777,$A244,СВЦЭМ!$B$34:$B$777,F$225)+'СЕТ СН'!$F$12</f>
        <v>262.07062925000002</v>
      </c>
      <c r="G244" s="37">
        <f>SUMIFS(СВЦЭМ!$G$34:$G$777,СВЦЭМ!$A$34:$A$777,$A244,СВЦЭМ!$B$34:$B$777,G$225)+'СЕТ СН'!$F$12</f>
        <v>260.28738869</v>
      </c>
      <c r="H244" s="37">
        <f>SUMIFS(СВЦЭМ!$G$34:$G$777,СВЦЭМ!$A$34:$A$777,$A244,СВЦЭМ!$B$34:$B$777,H$225)+'СЕТ СН'!$F$12</f>
        <v>247.82945187000001</v>
      </c>
      <c r="I244" s="37">
        <f>SUMIFS(СВЦЭМ!$G$34:$G$777,СВЦЭМ!$A$34:$A$777,$A244,СВЦЭМ!$B$34:$B$777,I$225)+'СЕТ СН'!$F$12</f>
        <v>236.03905068</v>
      </c>
      <c r="J244" s="37">
        <f>SUMIFS(СВЦЭМ!$G$34:$G$777,СВЦЭМ!$A$34:$A$777,$A244,СВЦЭМ!$B$34:$B$777,J$225)+'СЕТ СН'!$F$12</f>
        <v>241.69866751999999</v>
      </c>
      <c r="K244" s="37">
        <f>SUMIFS(СВЦЭМ!$G$34:$G$777,СВЦЭМ!$A$34:$A$777,$A244,СВЦЭМ!$B$34:$B$777,K$225)+'СЕТ СН'!$F$12</f>
        <v>243.05757424999999</v>
      </c>
      <c r="L244" s="37">
        <f>SUMIFS(СВЦЭМ!$G$34:$G$777,СВЦЭМ!$A$34:$A$777,$A244,СВЦЭМ!$B$34:$B$777,L$225)+'СЕТ СН'!$F$12</f>
        <v>241.77842050000001</v>
      </c>
      <c r="M244" s="37">
        <f>SUMIFS(СВЦЭМ!$G$34:$G$777,СВЦЭМ!$A$34:$A$777,$A244,СВЦЭМ!$B$34:$B$777,M$225)+'СЕТ СН'!$F$12</f>
        <v>244.24943428</v>
      </c>
      <c r="N244" s="37">
        <f>SUMIFS(СВЦЭМ!$G$34:$G$777,СВЦЭМ!$A$34:$A$777,$A244,СВЦЭМ!$B$34:$B$777,N$225)+'СЕТ СН'!$F$12</f>
        <v>243.58578273000001</v>
      </c>
      <c r="O244" s="37">
        <f>SUMIFS(СВЦЭМ!$G$34:$G$777,СВЦЭМ!$A$34:$A$777,$A244,СВЦЭМ!$B$34:$B$777,O$225)+'СЕТ СН'!$F$12</f>
        <v>245.07992987</v>
      </c>
      <c r="P244" s="37">
        <f>SUMIFS(СВЦЭМ!$G$34:$G$777,СВЦЭМ!$A$34:$A$777,$A244,СВЦЭМ!$B$34:$B$777,P$225)+'СЕТ СН'!$F$12</f>
        <v>250.55729338</v>
      </c>
      <c r="Q244" s="37">
        <f>SUMIFS(СВЦЭМ!$G$34:$G$777,СВЦЭМ!$A$34:$A$777,$A244,СВЦЭМ!$B$34:$B$777,Q$225)+'СЕТ СН'!$F$12</f>
        <v>248.01378586999999</v>
      </c>
      <c r="R244" s="37">
        <f>SUMIFS(СВЦЭМ!$G$34:$G$777,СВЦЭМ!$A$34:$A$777,$A244,СВЦЭМ!$B$34:$B$777,R$225)+'СЕТ СН'!$F$12</f>
        <v>247.35174734</v>
      </c>
      <c r="S244" s="37">
        <f>SUMIFS(СВЦЭМ!$G$34:$G$777,СВЦЭМ!$A$34:$A$777,$A244,СВЦЭМ!$B$34:$B$777,S$225)+'СЕТ СН'!$F$12</f>
        <v>245.61069161</v>
      </c>
      <c r="T244" s="37">
        <f>SUMIFS(СВЦЭМ!$G$34:$G$777,СВЦЭМ!$A$34:$A$777,$A244,СВЦЭМ!$B$34:$B$777,T$225)+'СЕТ СН'!$F$12</f>
        <v>238.66826899</v>
      </c>
      <c r="U244" s="37">
        <f>SUMIFS(СВЦЭМ!$G$34:$G$777,СВЦЭМ!$A$34:$A$777,$A244,СВЦЭМ!$B$34:$B$777,U$225)+'СЕТ СН'!$F$12</f>
        <v>235.3444686</v>
      </c>
      <c r="V244" s="37">
        <f>SUMIFS(СВЦЭМ!$G$34:$G$777,СВЦЭМ!$A$34:$A$777,$A244,СВЦЭМ!$B$34:$B$777,V$225)+'СЕТ СН'!$F$12</f>
        <v>242.79820330000001</v>
      </c>
      <c r="W244" s="37">
        <f>SUMIFS(СВЦЭМ!$G$34:$G$777,СВЦЭМ!$A$34:$A$777,$A244,СВЦЭМ!$B$34:$B$777,W$225)+'СЕТ СН'!$F$12</f>
        <v>243.65419227000001</v>
      </c>
      <c r="X244" s="37">
        <f>SUMIFS(СВЦЭМ!$G$34:$G$777,СВЦЭМ!$A$34:$A$777,$A244,СВЦЭМ!$B$34:$B$777,X$225)+'СЕТ СН'!$F$12</f>
        <v>246.83474945</v>
      </c>
      <c r="Y244" s="37">
        <f>SUMIFS(СВЦЭМ!$G$34:$G$777,СВЦЭМ!$A$34:$A$777,$A244,СВЦЭМ!$B$34:$B$777,Y$225)+'СЕТ СН'!$F$12</f>
        <v>254.11337477999999</v>
      </c>
    </row>
    <row r="245" spans="1:25" ht="15.75" x14ac:dyDescent="0.2">
      <c r="A245" s="36">
        <f t="shared" si="6"/>
        <v>43151</v>
      </c>
      <c r="B245" s="37">
        <f>SUMIFS(СВЦЭМ!$G$34:$G$777,СВЦЭМ!$A$34:$A$777,$A245,СВЦЭМ!$B$34:$B$777,B$225)+'СЕТ СН'!$F$12</f>
        <v>255.59158674</v>
      </c>
      <c r="C245" s="37">
        <f>SUMIFS(СВЦЭМ!$G$34:$G$777,СВЦЭМ!$A$34:$A$777,$A245,СВЦЭМ!$B$34:$B$777,C$225)+'СЕТ СН'!$F$12</f>
        <v>263.73718828</v>
      </c>
      <c r="D245" s="37">
        <f>SUMIFS(СВЦЭМ!$G$34:$G$777,СВЦЭМ!$A$34:$A$777,$A245,СВЦЭМ!$B$34:$B$777,D$225)+'СЕТ СН'!$F$12</f>
        <v>276.20349119999997</v>
      </c>
      <c r="E245" s="37">
        <f>SUMIFS(СВЦЭМ!$G$34:$G$777,СВЦЭМ!$A$34:$A$777,$A245,СВЦЭМ!$B$34:$B$777,E$225)+'СЕТ СН'!$F$12</f>
        <v>279.03719548999999</v>
      </c>
      <c r="F245" s="37">
        <f>SUMIFS(СВЦЭМ!$G$34:$G$777,СВЦЭМ!$A$34:$A$777,$A245,СВЦЭМ!$B$34:$B$777,F$225)+'СЕТ СН'!$F$12</f>
        <v>279.13457591000002</v>
      </c>
      <c r="G245" s="37">
        <f>SUMIFS(СВЦЭМ!$G$34:$G$777,СВЦЭМ!$A$34:$A$777,$A245,СВЦЭМ!$B$34:$B$777,G$225)+'СЕТ СН'!$F$12</f>
        <v>277.19551876000003</v>
      </c>
      <c r="H245" s="37">
        <f>SUMIFS(СВЦЭМ!$G$34:$G$777,СВЦЭМ!$A$34:$A$777,$A245,СВЦЭМ!$B$34:$B$777,H$225)+'СЕТ СН'!$F$12</f>
        <v>264.02274076999998</v>
      </c>
      <c r="I245" s="37">
        <f>SUMIFS(СВЦЭМ!$G$34:$G$777,СВЦЭМ!$A$34:$A$777,$A245,СВЦЭМ!$B$34:$B$777,I$225)+'СЕТ СН'!$F$12</f>
        <v>244.8440789</v>
      </c>
      <c r="J245" s="37">
        <f>SUMIFS(СВЦЭМ!$G$34:$G$777,СВЦЭМ!$A$34:$A$777,$A245,СВЦЭМ!$B$34:$B$777,J$225)+'СЕТ СН'!$F$12</f>
        <v>248.75002555</v>
      </c>
      <c r="K245" s="37">
        <f>SUMIFS(СВЦЭМ!$G$34:$G$777,СВЦЭМ!$A$34:$A$777,$A245,СВЦЭМ!$B$34:$B$777,K$225)+'СЕТ СН'!$F$12</f>
        <v>244.96961328</v>
      </c>
      <c r="L245" s="37">
        <f>SUMIFS(СВЦЭМ!$G$34:$G$777,СВЦЭМ!$A$34:$A$777,$A245,СВЦЭМ!$B$34:$B$777,L$225)+'СЕТ СН'!$F$12</f>
        <v>243.62033460999999</v>
      </c>
      <c r="M245" s="37">
        <f>SUMIFS(СВЦЭМ!$G$34:$G$777,СВЦЭМ!$A$34:$A$777,$A245,СВЦЭМ!$B$34:$B$777,M$225)+'СЕТ СН'!$F$12</f>
        <v>246.67780228999999</v>
      </c>
      <c r="N245" s="37">
        <f>SUMIFS(СВЦЭМ!$G$34:$G$777,СВЦЭМ!$A$34:$A$777,$A245,СВЦЭМ!$B$34:$B$777,N$225)+'СЕТ СН'!$F$12</f>
        <v>246.41859350999999</v>
      </c>
      <c r="O245" s="37">
        <f>SUMIFS(СВЦЭМ!$G$34:$G$777,СВЦЭМ!$A$34:$A$777,$A245,СВЦЭМ!$B$34:$B$777,O$225)+'СЕТ СН'!$F$12</f>
        <v>247.88545325999999</v>
      </c>
      <c r="P245" s="37">
        <f>SUMIFS(СВЦЭМ!$G$34:$G$777,СВЦЭМ!$A$34:$A$777,$A245,СВЦЭМ!$B$34:$B$777,P$225)+'СЕТ СН'!$F$12</f>
        <v>251.50532914999999</v>
      </c>
      <c r="Q245" s="37">
        <f>SUMIFS(СВЦЭМ!$G$34:$G$777,СВЦЭМ!$A$34:$A$777,$A245,СВЦЭМ!$B$34:$B$777,Q$225)+'СЕТ СН'!$F$12</f>
        <v>251.84555005999999</v>
      </c>
      <c r="R245" s="37">
        <f>SUMIFS(СВЦЭМ!$G$34:$G$777,СВЦЭМ!$A$34:$A$777,$A245,СВЦЭМ!$B$34:$B$777,R$225)+'СЕТ СН'!$F$12</f>
        <v>255.18304609</v>
      </c>
      <c r="S245" s="37">
        <f>SUMIFS(СВЦЭМ!$G$34:$G$777,СВЦЭМ!$A$34:$A$777,$A245,СВЦЭМ!$B$34:$B$777,S$225)+'СЕТ СН'!$F$12</f>
        <v>252.30722159000001</v>
      </c>
      <c r="T245" s="37">
        <f>SUMIFS(СВЦЭМ!$G$34:$G$777,СВЦЭМ!$A$34:$A$777,$A245,СВЦЭМ!$B$34:$B$777,T$225)+'СЕТ СН'!$F$12</f>
        <v>246.46054031</v>
      </c>
      <c r="U245" s="37">
        <f>SUMIFS(СВЦЭМ!$G$34:$G$777,СВЦЭМ!$A$34:$A$777,$A245,СВЦЭМ!$B$34:$B$777,U$225)+'СЕТ СН'!$F$12</f>
        <v>245.12682624000001</v>
      </c>
      <c r="V245" s="37">
        <f>SUMIFS(СВЦЭМ!$G$34:$G$777,СВЦЭМ!$A$34:$A$777,$A245,СВЦЭМ!$B$34:$B$777,V$225)+'СЕТ СН'!$F$12</f>
        <v>234.54491440000001</v>
      </c>
      <c r="W245" s="37">
        <f>SUMIFS(СВЦЭМ!$G$34:$G$777,СВЦЭМ!$A$34:$A$777,$A245,СВЦЭМ!$B$34:$B$777,W$225)+'СЕТ СН'!$F$12</f>
        <v>237.47363179999999</v>
      </c>
      <c r="X245" s="37">
        <f>SUMIFS(СВЦЭМ!$G$34:$G$777,СВЦЭМ!$A$34:$A$777,$A245,СВЦЭМ!$B$34:$B$777,X$225)+'СЕТ СН'!$F$12</f>
        <v>244.97104804</v>
      </c>
      <c r="Y245" s="37">
        <f>SUMIFS(СВЦЭМ!$G$34:$G$777,СВЦЭМ!$A$34:$A$777,$A245,СВЦЭМ!$B$34:$B$777,Y$225)+'СЕТ СН'!$F$12</f>
        <v>253.31464943</v>
      </c>
    </row>
    <row r="246" spans="1:25" ht="15.75" x14ac:dyDescent="0.2">
      <c r="A246" s="36">
        <f t="shared" si="6"/>
        <v>43152</v>
      </c>
      <c r="B246" s="37">
        <f>SUMIFS(СВЦЭМ!$G$34:$G$777,СВЦЭМ!$A$34:$A$777,$A246,СВЦЭМ!$B$34:$B$777,B$225)+'СЕТ СН'!$F$12</f>
        <v>253.54922984999999</v>
      </c>
      <c r="C246" s="37">
        <f>SUMIFS(СВЦЭМ!$G$34:$G$777,СВЦЭМ!$A$34:$A$777,$A246,СВЦЭМ!$B$34:$B$777,C$225)+'СЕТ СН'!$F$12</f>
        <v>261.48703062999999</v>
      </c>
      <c r="D246" s="37">
        <f>SUMIFS(СВЦЭМ!$G$34:$G$777,СВЦЭМ!$A$34:$A$777,$A246,СВЦЭМ!$B$34:$B$777,D$225)+'СЕТ СН'!$F$12</f>
        <v>280.45592787999999</v>
      </c>
      <c r="E246" s="37">
        <f>SUMIFS(СВЦЭМ!$G$34:$G$777,СВЦЭМ!$A$34:$A$777,$A246,СВЦЭМ!$B$34:$B$777,E$225)+'СЕТ СН'!$F$12</f>
        <v>285.91221823000001</v>
      </c>
      <c r="F246" s="37">
        <f>SUMIFS(СВЦЭМ!$G$34:$G$777,СВЦЭМ!$A$34:$A$777,$A246,СВЦЭМ!$B$34:$B$777,F$225)+'СЕТ СН'!$F$12</f>
        <v>285.99047607</v>
      </c>
      <c r="G246" s="37">
        <f>SUMIFS(СВЦЭМ!$G$34:$G$777,СВЦЭМ!$A$34:$A$777,$A246,СВЦЭМ!$B$34:$B$777,G$225)+'СЕТ СН'!$F$12</f>
        <v>283.42965428000002</v>
      </c>
      <c r="H246" s="37">
        <f>SUMIFS(СВЦЭМ!$G$34:$G$777,СВЦЭМ!$A$34:$A$777,$A246,СВЦЭМ!$B$34:$B$777,H$225)+'СЕТ СН'!$F$12</f>
        <v>268.75737285999998</v>
      </c>
      <c r="I246" s="37">
        <f>SUMIFS(СВЦЭМ!$G$34:$G$777,СВЦЭМ!$A$34:$A$777,$A246,СВЦЭМ!$B$34:$B$777,I$225)+'СЕТ СН'!$F$12</f>
        <v>250.95821565</v>
      </c>
      <c r="J246" s="37">
        <f>SUMIFS(СВЦЭМ!$G$34:$G$777,СВЦЭМ!$A$34:$A$777,$A246,СВЦЭМ!$B$34:$B$777,J$225)+'СЕТ СН'!$F$12</f>
        <v>252.47441753000001</v>
      </c>
      <c r="K246" s="37">
        <f>SUMIFS(СВЦЭМ!$G$34:$G$777,СВЦЭМ!$A$34:$A$777,$A246,СВЦЭМ!$B$34:$B$777,K$225)+'СЕТ СН'!$F$12</f>
        <v>244.29600371000001</v>
      </c>
      <c r="L246" s="37">
        <f>SUMIFS(СВЦЭМ!$G$34:$G$777,СВЦЭМ!$A$34:$A$777,$A246,СВЦЭМ!$B$34:$B$777,L$225)+'СЕТ СН'!$F$12</f>
        <v>242.50955783000001</v>
      </c>
      <c r="M246" s="37">
        <f>SUMIFS(СВЦЭМ!$G$34:$G$777,СВЦЭМ!$A$34:$A$777,$A246,СВЦЭМ!$B$34:$B$777,M$225)+'СЕТ СН'!$F$12</f>
        <v>245.65213846</v>
      </c>
      <c r="N246" s="37">
        <f>SUMIFS(СВЦЭМ!$G$34:$G$777,СВЦЭМ!$A$34:$A$777,$A246,СВЦЭМ!$B$34:$B$777,N$225)+'СЕТ СН'!$F$12</f>
        <v>242.65442718</v>
      </c>
      <c r="O246" s="37">
        <f>SUMIFS(СВЦЭМ!$G$34:$G$777,СВЦЭМ!$A$34:$A$777,$A246,СВЦЭМ!$B$34:$B$777,O$225)+'СЕТ СН'!$F$12</f>
        <v>242.32632150000001</v>
      </c>
      <c r="P246" s="37">
        <f>SUMIFS(СВЦЭМ!$G$34:$G$777,СВЦЭМ!$A$34:$A$777,$A246,СВЦЭМ!$B$34:$B$777,P$225)+'СЕТ СН'!$F$12</f>
        <v>246.06076374</v>
      </c>
      <c r="Q246" s="37">
        <f>SUMIFS(СВЦЭМ!$G$34:$G$777,СВЦЭМ!$A$34:$A$777,$A246,СВЦЭМ!$B$34:$B$777,Q$225)+'СЕТ СН'!$F$12</f>
        <v>248.30395128999999</v>
      </c>
      <c r="R246" s="37">
        <f>SUMIFS(СВЦЭМ!$G$34:$G$777,СВЦЭМ!$A$34:$A$777,$A246,СВЦЭМ!$B$34:$B$777,R$225)+'СЕТ СН'!$F$12</f>
        <v>248.79373713000001</v>
      </c>
      <c r="S246" s="37">
        <f>SUMIFS(СВЦЭМ!$G$34:$G$777,СВЦЭМ!$A$34:$A$777,$A246,СВЦЭМ!$B$34:$B$777,S$225)+'СЕТ СН'!$F$12</f>
        <v>247.51943703000001</v>
      </c>
      <c r="T246" s="37">
        <f>SUMIFS(СВЦЭМ!$G$34:$G$777,СВЦЭМ!$A$34:$A$777,$A246,СВЦЭМ!$B$34:$B$777,T$225)+'СЕТ СН'!$F$12</f>
        <v>239.57283891</v>
      </c>
      <c r="U246" s="37">
        <f>SUMIFS(СВЦЭМ!$G$34:$G$777,СВЦЭМ!$A$34:$A$777,$A246,СВЦЭМ!$B$34:$B$777,U$225)+'СЕТ СН'!$F$12</f>
        <v>229.61744830000001</v>
      </c>
      <c r="V246" s="37">
        <f>SUMIFS(СВЦЭМ!$G$34:$G$777,СВЦЭМ!$A$34:$A$777,$A246,СВЦЭМ!$B$34:$B$777,V$225)+'СЕТ СН'!$F$12</f>
        <v>231.63618485999999</v>
      </c>
      <c r="W246" s="37">
        <f>SUMIFS(СВЦЭМ!$G$34:$G$777,СВЦЭМ!$A$34:$A$777,$A246,СВЦЭМ!$B$34:$B$777,W$225)+'СЕТ СН'!$F$12</f>
        <v>235.68073423999999</v>
      </c>
      <c r="X246" s="37">
        <f>SUMIFS(СВЦЭМ!$G$34:$G$777,СВЦЭМ!$A$34:$A$777,$A246,СВЦЭМ!$B$34:$B$777,X$225)+'СЕТ СН'!$F$12</f>
        <v>242.29229088</v>
      </c>
      <c r="Y246" s="37">
        <f>SUMIFS(СВЦЭМ!$G$34:$G$777,СВЦЭМ!$A$34:$A$777,$A246,СВЦЭМ!$B$34:$B$777,Y$225)+'СЕТ СН'!$F$12</f>
        <v>248.90124732999999</v>
      </c>
    </row>
    <row r="247" spans="1:25" ht="15.75" x14ac:dyDescent="0.2">
      <c r="A247" s="36">
        <f t="shared" si="6"/>
        <v>43153</v>
      </c>
      <c r="B247" s="37">
        <f>SUMIFS(СВЦЭМ!$G$34:$G$777,СВЦЭМ!$A$34:$A$777,$A247,СВЦЭМ!$B$34:$B$777,B$225)+'СЕТ СН'!$F$12</f>
        <v>263.80469191999998</v>
      </c>
      <c r="C247" s="37">
        <f>SUMIFS(СВЦЭМ!$G$34:$G$777,СВЦЭМ!$A$34:$A$777,$A247,СВЦЭМ!$B$34:$B$777,C$225)+'СЕТ СН'!$F$12</f>
        <v>262.35883738000001</v>
      </c>
      <c r="D247" s="37">
        <f>SUMIFS(СВЦЭМ!$G$34:$G$777,СВЦЭМ!$A$34:$A$777,$A247,СВЦЭМ!$B$34:$B$777,D$225)+'СЕТ СН'!$F$12</f>
        <v>275.49649354000002</v>
      </c>
      <c r="E247" s="37">
        <f>SUMIFS(СВЦЭМ!$G$34:$G$777,СВЦЭМ!$A$34:$A$777,$A247,СВЦЭМ!$B$34:$B$777,E$225)+'СЕТ СН'!$F$12</f>
        <v>278.26605877999998</v>
      </c>
      <c r="F247" s="37">
        <f>SUMIFS(СВЦЭМ!$G$34:$G$777,СВЦЭМ!$A$34:$A$777,$A247,СВЦЭМ!$B$34:$B$777,F$225)+'СЕТ СН'!$F$12</f>
        <v>279.23515528000001</v>
      </c>
      <c r="G247" s="37">
        <f>SUMIFS(СВЦЭМ!$G$34:$G$777,СВЦЭМ!$A$34:$A$777,$A247,СВЦЭМ!$B$34:$B$777,G$225)+'СЕТ СН'!$F$12</f>
        <v>275.05842024999998</v>
      </c>
      <c r="H247" s="37">
        <f>SUMIFS(СВЦЭМ!$G$34:$G$777,СВЦЭМ!$A$34:$A$777,$A247,СВЦЭМ!$B$34:$B$777,H$225)+'СЕТ СН'!$F$12</f>
        <v>261.97380449000002</v>
      </c>
      <c r="I247" s="37">
        <f>SUMIFS(СВЦЭМ!$G$34:$G$777,СВЦЭМ!$A$34:$A$777,$A247,СВЦЭМ!$B$34:$B$777,I$225)+'СЕТ СН'!$F$12</f>
        <v>241.72899971999999</v>
      </c>
      <c r="J247" s="37">
        <f>SUMIFS(СВЦЭМ!$G$34:$G$777,СВЦЭМ!$A$34:$A$777,$A247,СВЦЭМ!$B$34:$B$777,J$225)+'СЕТ СН'!$F$12</f>
        <v>239.62205207</v>
      </c>
      <c r="K247" s="37">
        <f>SUMIFS(СВЦЭМ!$G$34:$G$777,СВЦЭМ!$A$34:$A$777,$A247,СВЦЭМ!$B$34:$B$777,K$225)+'СЕТ СН'!$F$12</f>
        <v>232.51562249</v>
      </c>
      <c r="L247" s="37">
        <f>SUMIFS(СВЦЭМ!$G$34:$G$777,СВЦЭМ!$A$34:$A$777,$A247,СВЦЭМ!$B$34:$B$777,L$225)+'СЕТ СН'!$F$12</f>
        <v>232.75308803999999</v>
      </c>
      <c r="M247" s="37">
        <f>SUMIFS(СВЦЭМ!$G$34:$G$777,СВЦЭМ!$A$34:$A$777,$A247,СВЦЭМ!$B$34:$B$777,M$225)+'СЕТ СН'!$F$12</f>
        <v>236.96840341000001</v>
      </c>
      <c r="N247" s="37">
        <f>SUMIFS(СВЦЭМ!$G$34:$G$777,СВЦЭМ!$A$34:$A$777,$A247,СВЦЭМ!$B$34:$B$777,N$225)+'СЕТ СН'!$F$12</f>
        <v>240.51676395999999</v>
      </c>
      <c r="O247" s="37">
        <f>SUMIFS(СВЦЭМ!$G$34:$G$777,СВЦЭМ!$A$34:$A$777,$A247,СВЦЭМ!$B$34:$B$777,O$225)+'СЕТ СН'!$F$12</f>
        <v>241.93178022000001</v>
      </c>
      <c r="P247" s="37">
        <f>SUMIFS(СВЦЭМ!$G$34:$G$777,СВЦЭМ!$A$34:$A$777,$A247,СВЦЭМ!$B$34:$B$777,P$225)+'СЕТ СН'!$F$12</f>
        <v>246.24302489999999</v>
      </c>
      <c r="Q247" s="37">
        <f>SUMIFS(СВЦЭМ!$G$34:$G$777,СВЦЭМ!$A$34:$A$777,$A247,СВЦЭМ!$B$34:$B$777,Q$225)+'СЕТ СН'!$F$12</f>
        <v>250.55017984</v>
      </c>
      <c r="R247" s="37">
        <f>SUMIFS(СВЦЭМ!$G$34:$G$777,СВЦЭМ!$A$34:$A$777,$A247,СВЦЭМ!$B$34:$B$777,R$225)+'СЕТ СН'!$F$12</f>
        <v>253.32074431000001</v>
      </c>
      <c r="S247" s="37">
        <f>SUMIFS(СВЦЭМ!$G$34:$G$777,СВЦЭМ!$A$34:$A$777,$A247,СВЦЭМ!$B$34:$B$777,S$225)+'СЕТ СН'!$F$12</f>
        <v>252.00793182999999</v>
      </c>
      <c r="T247" s="37">
        <f>SUMIFS(СВЦЭМ!$G$34:$G$777,СВЦЭМ!$A$34:$A$777,$A247,СВЦЭМ!$B$34:$B$777,T$225)+'СЕТ СН'!$F$12</f>
        <v>242.70231758</v>
      </c>
      <c r="U247" s="37">
        <f>SUMIFS(СВЦЭМ!$G$34:$G$777,СВЦЭМ!$A$34:$A$777,$A247,СВЦЭМ!$B$34:$B$777,U$225)+'СЕТ СН'!$F$12</f>
        <v>235.00012290000001</v>
      </c>
      <c r="V247" s="37">
        <f>SUMIFS(СВЦЭМ!$G$34:$G$777,СВЦЭМ!$A$34:$A$777,$A247,СВЦЭМ!$B$34:$B$777,V$225)+'СЕТ СН'!$F$12</f>
        <v>238.45147517000001</v>
      </c>
      <c r="W247" s="37">
        <f>SUMIFS(СВЦЭМ!$G$34:$G$777,СВЦЭМ!$A$34:$A$777,$A247,СВЦЭМ!$B$34:$B$777,W$225)+'СЕТ СН'!$F$12</f>
        <v>240.62776787000001</v>
      </c>
      <c r="X247" s="37">
        <f>SUMIFS(СВЦЭМ!$G$34:$G$777,СВЦЭМ!$A$34:$A$777,$A247,СВЦЭМ!$B$34:$B$777,X$225)+'СЕТ СН'!$F$12</f>
        <v>246.69403496000001</v>
      </c>
      <c r="Y247" s="37">
        <f>SUMIFS(СВЦЭМ!$G$34:$G$777,СВЦЭМ!$A$34:$A$777,$A247,СВЦЭМ!$B$34:$B$777,Y$225)+'СЕТ СН'!$F$12</f>
        <v>256.95350537000002</v>
      </c>
    </row>
    <row r="248" spans="1:25" ht="15.75" x14ac:dyDescent="0.2">
      <c r="A248" s="36">
        <f t="shared" si="6"/>
        <v>43154</v>
      </c>
      <c r="B248" s="37">
        <f>SUMIFS(СВЦЭМ!$G$34:$G$777,СВЦЭМ!$A$34:$A$777,$A248,СВЦЭМ!$B$34:$B$777,B$225)+'СЕТ СН'!$F$12</f>
        <v>259.09465408</v>
      </c>
      <c r="C248" s="37">
        <f>SUMIFS(СВЦЭМ!$G$34:$G$777,СВЦЭМ!$A$34:$A$777,$A248,СВЦЭМ!$B$34:$B$777,C$225)+'СЕТ СН'!$F$12</f>
        <v>268.47411103000002</v>
      </c>
      <c r="D248" s="37">
        <f>SUMIFS(СВЦЭМ!$G$34:$G$777,СВЦЭМ!$A$34:$A$777,$A248,СВЦЭМ!$B$34:$B$777,D$225)+'СЕТ СН'!$F$12</f>
        <v>277.76796409999997</v>
      </c>
      <c r="E248" s="37">
        <f>SUMIFS(СВЦЭМ!$G$34:$G$777,СВЦЭМ!$A$34:$A$777,$A248,СВЦЭМ!$B$34:$B$777,E$225)+'СЕТ СН'!$F$12</f>
        <v>278.07527604000001</v>
      </c>
      <c r="F248" s="37">
        <f>SUMIFS(СВЦЭМ!$G$34:$G$777,СВЦЭМ!$A$34:$A$777,$A248,СВЦЭМ!$B$34:$B$777,F$225)+'СЕТ СН'!$F$12</f>
        <v>276.73370584999998</v>
      </c>
      <c r="G248" s="37">
        <f>SUMIFS(СВЦЭМ!$G$34:$G$777,СВЦЭМ!$A$34:$A$777,$A248,СВЦЭМ!$B$34:$B$777,G$225)+'СЕТ СН'!$F$12</f>
        <v>274.02173513999998</v>
      </c>
      <c r="H248" s="37">
        <f>SUMIFS(СВЦЭМ!$G$34:$G$777,СВЦЭМ!$A$34:$A$777,$A248,СВЦЭМ!$B$34:$B$777,H$225)+'СЕТ СН'!$F$12</f>
        <v>269.26213215000001</v>
      </c>
      <c r="I248" s="37">
        <f>SUMIFS(СВЦЭМ!$G$34:$G$777,СВЦЭМ!$A$34:$A$777,$A248,СВЦЭМ!$B$34:$B$777,I$225)+'СЕТ СН'!$F$12</f>
        <v>252.48337162999999</v>
      </c>
      <c r="J248" s="37">
        <f>SUMIFS(СВЦЭМ!$G$34:$G$777,СВЦЭМ!$A$34:$A$777,$A248,СВЦЭМ!$B$34:$B$777,J$225)+'СЕТ СН'!$F$12</f>
        <v>242.06356908000001</v>
      </c>
      <c r="K248" s="37">
        <f>SUMIFS(СВЦЭМ!$G$34:$G$777,СВЦЭМ!$A$34:$A$777,$A248,СВЦЭМ!$B$34:$B$777,K$225)+'СЕТ СН'!$F$12</f>
        <v>232.04789858999999</v>
      </c>
      <c r="L248" s="37">
        <f>SUMIFS(СВЦЭМ!$G$34:$G$777,СВЦЭМ!$A$34:$A$777,$A248,СВЦЭМ!$B$34:$B$777,L$225)+'СЕТ СН'!$F$12</f>
        <v>227.45109532000001</v>
      </c>
      <c r="M248" s="37">
        <f>SUMIFS(СВЦЭМ!$G$34:$G$777,СВЦЭМ!$A$34:$A$777,$A248,СВЦЭМ!$B$34:$B$777,M$225)+'СЕТ СН'!$F$12</f>
        <v>229.79158616000001</v>
      </c>
      <c r="N248" s="37">
        <f>SUMIFS(СВЦЭМ!$G$34:$G$777,СВЦЭМ!$A$34:$A$777,$A248,СВЦЭМ!$B$34:$B$777,N$225)+'СЕТ СН'!$F$12</f>
        <v>231.48410294000001</v>
      </c>
      <c r="O248" s="37">
        <f>SUMIFS(СВЦЭМ!$G$34:$G$777,СВЦЭМ!$A$34:$A$777,$A248,СВЦЭМ!$B$34:$B$777,O$225)+'СЕТ СН'!$F$12</f>
        <v>235.79394617</v>
      </c>
      <c r="P248" s="37">
        <f>SUMIFS(СВЦЭМ!$G$34:$G$777,СВЦЭМ!$A$34:$A$777,$A248,СВЦЭМ!$B$34:$B$777,P$225)+'СЕТ СН'!$F$12</f>
        <v>241.09553688</v>
      </c>
      <c r="Q248" s="37">
        <f>SUMIFS(СВЦЭМ!$G$34:$G$777,СВЦЭМ!$A$34:$A$777,$A248,СВЦЭМ!$B$34:$B$777,Q$225)+'СЕТ СН'!$F$12</f>
        <v>243.41185852000001</v>
      </c>
      <c r="R248" s="37">
        <f>SUMIFS(СВЦЭМ!$G$34:$G$777,СВЦЭМ!$A$34:$A$777,$A248,СВЦЭМ!$B$34:$B$777,R$225)+'СЕТ СН'!$F$12</f>
        <v>243.64547899999999</v>
      </c>
      <c r="S248" s="37">
        <f>SUMIFS(СВЦЭМ!$G$34:$G$777,СВЦЭМ!$A$34:$A$777,$A248,СВЦЭМ!$B$34:$B$777,S$225)+'СЕТ СН'!$F$12</f>
        <v>240.4092273</v>
      </c>
      <c r="T248" s="37">
        <f>SUMIFS(СВЦЭМ!$G$34:$G$777,СВЦЭМ!$A$34:$A$777,$A248,СВЦЭМ!$B$34:$B$777,T$225)+'СЕТ СН'!$F$12</f>
        <v>230.96910740999999</v>
      </c>
      <c r="U248" s="37">
        <f>SUMIFS(СВЦЭМ!$G$34:$G$777,СВЦЭМ!$A$34:$A$777,$A248,СВЦЭМ!$B$34:$B$777,U$225)+'СЕТ СН'!$F$12</f>
        <v>222.55306340000001</v>
      </c>
      <c r="V248" s="37">
        <f>SUMIFS(СВЦЭМ!$G$34:$G$777,СВЦЭМ!$A$34:$A$777,$A248,СВЦЭМ!$B$34:$B$777,V$225)+'СЕТ СН'!$F$12</f>
        <v>225.99297272999999</v>
      </c>
      <c r="W248" s="37">
        <f>SUMIFS(СВЦЭМ!$G$34:$G$777,СВЦЭМ!$A$34:$A$777,$A248,СВЦЭМ!$B$34:$B$777,W$225)+'СЕТ СН'!$F$12</f>
        <v>226.81008255</v>
      </c>
      <c r="X248" s="37">
        <f>SUMIFS(СВЦЭМ!$G$34:$G$777,СВЦЭМ!$A$34:$A$777,$A248,СВЦЭМ!$B$34:$B$777,X$225)+'СЕТ СН'!$F$12</f>
        <v>233.63784605000001</v>
      </c>
      <c r="Y248" s="37">
        <f>SUMIFS(СВЦЭМ!$G$34:$G$777,СВЦЭМ!$A$34:$A$777,$A248,СВЦЭМ!$B$34:$B$777,Y$225)+'СЕТ СН'!$F$12</f>
        <v>242.50349141999999</v>
      </c>
    </row>
    <row r="249" spans="1:25" ht="15.75" x14ac:dyDescent="0.2">
      <c r="A249" s="36">
        <f t="shared" si="6"/>
        <v>43155</v>
      </c>
      <c r="B249" s="37">
        <f>SUMIFS(СВЦЭМ!$G$34:$G$777,СВЦЭМ!$A$34:$A$777,$A249,СВЦЭМ!$B$34:$B$777,B$225)+'СЕТ СН'!$F$12</f>
        <v>252.70634795999999</v>
      </c>
      <c r="C249" s="37">
        <f>SUMIFS(СВЦЭМ!$G$34:$G$777,СВЦЭМ!$A$34:$A$777,$A249,СВЦЭМ!$B$34:$B$777,C$225)+'СЕТ СН'!$F$12</f>
        <v>261.59019010999998</v>
      </c>
      <c r="D249" s="37">
        <f>SUMIFS(СВЦЭМ!$G$34:$G$777,СВЦЭМ!$A$34:$A$777,$A249,СВЦЭМ!$B$34:$B$777,D$225)+'СЕТ СН'!$F$12</f>
        <v>276.13506369999999</v>
      </c>
      <c r="E249" s="37">
        <f>SUMIFS(СВЦЭМ!$G$34:$G$777,СВЦЭМ!$A$34:$A$777,$A249,СВЦЭМ!$B$34:$B$777,E$225)+'СЕТ СН'!$F$12</f>
        <v>278.61131958999999</v>
      </c>
      <c r="F249" s="37">
        <f>SUMIFS(СВЦЭМ!$G$34:$G$777,СВЦЭМ!$A$34:$A$777,$A249,СВЦЭМ!$B$34:$B$777,F$225)+'СЕТ СН'!$F$12</f>
        <v>279.54104173000002</v>
      </c>
      <c r="G249" s="37">
        <f>SUMIFS(СВЦЭМ!$G$34:$G$777,СВЦЭМ!$A$34:$A$777,$A249,СВЦЭМ!$B$34:$B$777,G$225)+'СЕТ СН'!$F$12</f>
        <v>277.09235245999997</v>
      </c>
      <c r="H249" s="37">
        <f>SUMIFS(СВЦЭМ!$G$34:$G$777,СВЦЭМ!$A$34:$A$777,$A249,СВЦЭМ!$B$34:$B$777,H$225)+'СЕТ СН'!$F$12</f>
        <v>271.22055402000001</v>
      </c>
      <c r="I249" s="37">
        <f>SUMIFS(СВЦЭМ!$G$34:$G$777,СВЦЭМ!$A$34:$A$777,$A249,СВЦЭМ!$B$34:$B$777,I$225)+'СЕТ СН'!$F$12</f>
        <v>255.04425989000001</v>
      </c>
      <c r="J249" s="37">
        <f>SUMIFS(СВЦЭМ!$G$34:$G$777,СВЦЭМ!$A$34:$A$777,$A249,СВЦЭМ!$B$34:$B$777,J$225)+'СЕТ СН'!$F$12</f>
        <v>247.72351307</v>
      </c>
      <c r="K249" s="37">
        <f>SUMIFS(СВЦЭМ!$G$34:$G$777,СВЦЭМ!$A$34:$A$777,$A249,СВЦЭМ!$B$34:$B$777,K$225)+'СЕТ СН'!$F$12</f>
        <v>237.41618965999999</v>
      </c>
      <c r="L249" s="37">
        <f>SUMIFS(СВЦЭМ!$G$34:$G$777,СВЦЭМ!$A$34:$A$777,$A249,СВЦЭМ!$B$34:$B$777,L$225)+'СЕТ СН'!$F$12</f>
        <v>229.86644637000001</v>
      </c>
      <c r="M249" s="37">
        <f>SUMIFS(СВЦЭМ!$G$34:$G$777,СВЦЭМ!$A$34:$A$777,$A249,СВЦЭМ!$B$34:$B$777,M$225)+'СЕТ СН'!$F$12</f>
        <v>231.216396</v>
      </c>
      <c r="N249" s="37">
        <f>SUMIFS(СВЦЭМ!$G$34:$G$777,СВЦЭМ!$A$34:$A$777,$A249,СВЦЭМ!$B$34:$B$777,N$225)+'СЕТ СН'!$F$12</f>
        <v>233.84215903</v>
      </c>
      <c r="O249" s="37">
        <f>SUMIFS(СВЦЭМ!$G$34:$G$777,СВЦЭМ!$A$34:$A$777,$A249,СВЦЭМ!$B$34:$B$777,O$225)+'СЕТ СН'!$F$12</f>
        <v>236.93356273000001</v>
      </c>
      <c r="P249" s="37">
        <f>SUMIFS(СВЦЭМ!$G$34:$G$777,СВЦЭМ!$A$34:$A$777,$A249,СВЦЭМ!$B$34:$B$777,P$225)+'СЕТ СН'!$F$12</f>
        <v>241.31575591999999</v>
      </c>
      <c r="Q249" s="37">
        <f>SUMIFS(СВЦЭМ!$G$34:$G$777,СВЦЭМ!$A$34:$A$777,$A249,СВЦЭМ!$B$34:$B$777,Q$225)+'СЕТ СН'!$F$12</f>
        <v>245.10197210999999</v>
      </c>
      <c r="R249" s="37">
        <f>SUMIFS(СВЦЭМ!$G$34:$G$777,СВЦЭМ!$A$34:$A$777,$A249,СВЦЭМ!$B$34:$B$777,R$225)+'СЕТ СН'!$F$12</f>
        <v>249.17877102</v>
      </c>
      <c r="S249" s="37">
        <f>SUMIFS(СВЦЭМ!$G$34:$G$777,СВЦЭМ!$A$34:$A$777,$A249,СВЦЭМ!$B$34:$B$777,S$225)+'СЕТ СН'!$F$12</f>
        <v>246.68800508999999</v>
      </c>
      <c r="T249" s="37">
        <f>SUMIFS(СВЦЭМ!$G$34:$G$777,СВЦЭМ!$A$34:$A$777,$A249,СВЦЭМ!$B$34:$B$777,T$225)+'СЕТ СН'!$F$12</f>
        <v>236.82771602</v>
      </c>
      <c r="U249" s="37">
        <f>SUMIFS(СВЦЭМ!$G$34:$G$777,СВЦЭМ!$A$34:$A$777,$A249,СВЦЭМ!$B$34:$B$777,U$225)+'СЕТ СН'!$F$12</f>
        <v>226.40161069000001</v>
      </c>
      <c r="V249" s="37">
        <f>SUMIFS(СВЦЭМ!$G$34:$G$777,СВЦЭМ!$A$34:$A$777,$A249,СВЦЭМ!$B$34:$B$777,V$225)+'СЕТ СН'!$F$12</f>
        <v>228.93936662999999</v>
      </c>
      <c r="W249" s="37">
        <f>SUMIFS(СВЦЭМ!$G$34:$G$777,СВЦЭМ!$A$34:$A$777,$A249,СВЦЭМ!$B$34:$B$777,W$225)+'СЕТ СН'!$F$12</f>
        <v>228.96802043</v>
      </c>
      <c r="X249" s="37">
        <f>SUMIFS(СВЦЭМ!$G$34:$G$777,СВЦЭМ!$A$34:$A$777,$A249,СВЦЭМ!$B$34:$B$777,X$225)+'СЕТ СН'!$F$12</f>
        <v>237.36838617999999</v>
      </c>
      <c r="Y249" s="37">
        <f>SUMIFS(СВЦЭМ!$G$34:$G$777,СВЦЭМ!$A$34:$A$777,$A249,СВЦЭМ!$B$34:$B$777,Y$225)+'СЕТ СН'!$F$12</f>
        <v>247.20580557</v>
      </c>
    </row>
    <row r="250" spans="1:25" ht="15.75" x14ac:dyDescent="0.2">
      <c r="A250" s="36">
        <f t="shared" si="6"/>
        <v>43156</v>
      </c>
      <c r="B250" s="37">
        <f>SUMIFS(СВЦЭМ!$G$34:$G$777,СВЦЭМ!$A$34:$A$777,$A250,СВЦЭМ!$B$34:$B$777,B$225)+'СЕТ СН'!$F$12</f>
        <v>250.29575489999999</v>
      </c>
      <c r="C250" s="37">
        <f>SUMIFS(СВЦЭМ!$G$34:$G$777,СВЦЭМ!$A$34:$A$777,$A250,СВЦЭМ!$B$34:$B$777,C$225)+'СЕТ СН'!$F$12</f>
        <v>256.17025295000002</v>
      </c>
      <c r="D250" s="37">
        <f>SUMIFS(СВЦЭМ!$G$34:$G$777,СВЦЭМ!$A$34:$A$777,$A250,СВЦЭМ!$B$34:$B$777,D$225)+'СЕТ СН'!$F$12</f>
        <v>269.85900249000002</v>
      </c>
      <c r="E250" s="37">
        <f>SUMIFS(СВЦЭМ!$G$34:$G$777,СВЦЭМ!$A$34:$A$777,$A250,СВЦЭМ!$B$34:$B$777,E$225)+'СЕТ СН'!$F$12</f>
        <v>272.61767934</v>
      </c>
      <c r="F250" s="37">
        <f>SUMIFS(СВЦЭМ!$G$34:$G$777,СВЦЭМ!$A$34:$A$777,$A250,СВЦЭМ!$B$34:$B$777,F$225)+'СЕТ СН'!$F$12</f>
        <v>273.47781514000002</v>
      </c>
      <c r="G250" s="37">
        <f>SUMIFS(СВЦЭМ!$G$34:$G$777,СВЦЭМ!$A$34:$A$777,$A250,СВЦЭМ!$B$34:$B$777,G$225)+'СЕТ СН'!$F$12</f>
        <v>271.20022477999999</v>
      </c>
      <c r="H250" s="37">
        <f>SUMIFS(СВЦЭМ!$G$34:$G$777,СВЦЭМ!$A$34:$A$777,$A250,СВЦЭМ!$B$34:$B$777,H$225)+'СЕТ СН'!$F$12</f>
        <v>266.50581027999999</v>
      </c>
      <c r="I250" s="37">
        <f>SUMIFS(СВЦЭМ!$G$34:$G$777,СВЦЭМ!$A$34:$A$777,$A250,СВЦЭМ!$B$34:$B$777,I$225)+'СЕТ СН'!$F$12</f>
        <v>253.57385743</v>
      </c>
      <c r="J250" s="37">
        <f>SUMIFS(СВЦЭМ!$G$34:$G$777,СВЦЭМ!$A$34:$A$777,$A250,СВЦЭМ!$B$34:$B$777,J$225)+'СЕТ СН'!$F$12</f>
        <v>248.49512128000001</v>
      </c>
      <c r="K250" s="37">
        <f>SUMIFS(СВЦЭМ!$G$34:$G$777,СВЦЭМ!$A$34:$A$777,$A250,СВЦЭМ!$B$34:$B$777,K$225)+'СЕТ СН'!$F$12</f>
        <v>236.28952154000001</v>
      </c>
      <c r="L250" s="37">
        <f>SUMIFS(СВЦЭМ!$G$34:$G$777,СВЦЭМ!$A$34:$A$777,$A250,СВЦЭМ!$B$34:$B$777,L$225)+'СЕТ СН'!$F$12</f>
        <v>228.141772</v>
      </c>
      <c r="M250" s="37">
        <f>SUMIFS(СВЦЭМ!$G$34:$G$777,СВЦЭМ!$A$34:$A$777,$A250,СВЦЭМ!$B$34:$B$777,M$225)+'СЕТ СН'!$F$12</f>
        <v>229.25900831999999</v>
      </c>
      <c r="N250" s="37">
        <f>SUMIFS(СВЦЭМ!$G$34:$G$777,СВЦЭМ!$A$34:$A$777,$A250,СВЦЭМ!$B$34:$B$777,N$225)+'СЕТ СН'!$F$12</f>
        <v>231.49685543000001</v>
      </c>
      <c r="O250" s="37">
        <f>SUMIFS(СВЦЭМ!$G$34:$G$777,СВЦЭМ!$A$34:$A$777,$A250,СВЦЭМ!$B$34:$B$777,O$225)+'СЕТ СН'!$F$12</f>
        <v>233.77693504000001</v>
      </c>
      <c r="P250" s="37">
        <f>SUMIFS(СВЦЭМ!$G$34:$G$777,СВЦЭМ!$A$34:$A$777,$A250,СВЦЭМ!$B$34:$B$777,P$225)+'СЕТ СН'!$F$12</f>
        <v>237.73055047</v>
      </c>
      <c r="Q250" s="37">
        <f>SUMIFS(СВЦЭМ!$G$34:$G$777,СВЦЭМ!$A$34:$A$777,$A250,СВЦЭМ!$B$34:$B$777,Q$225)+'СЕТ СН'!$F$12</f>
        <v>239.83121394</v>
      </c>
      <c r="R250" s="37">
        <f>SUMIFS(СВЦЭМ!$G$34:$G$777,СВЦЭМ!$A$34:$A$777,$A250,СВЦЭМ!$B$34:$B$777,R$225)+'СЕТ СН'!$F$12</f>
        <v>241.34163887</v>
      </c>
      <c r="S250" s="37">
        <f>SUMIFS(СВЦЭМ!$G$34:$G$777,СВЦЭМ!$A$34:$A$777,$A250,СВЦЭМ!$B$34:$B$777,S$225)+'СЕТ СН'!$F$12</f>
        <v>237.97551354000001</v>
      </c>
      <c r="T250" s="37">
        <f>SUMIFS(СВЦЭМ!$G$34:$G$777,СВЦЭМ!$A$34:$A$777,$A250,СВЦЭМ!$B$34:$B$777,T$225)+'СЕТ СН'!$F$12</f>
        <v>229.10332632999999</v>
      </c>
      <c r="U250" s="37">
        <f>SUMIFS(СВЦЭМ!$G$34:$G$777,СВЦЭМ!$A$34:$A$777,$A250,СВЦЭМ!$B$34:$B$777,U$225)+'СЕТ СН'!$F$12</f>
        <v>219.67922866000001</v>
      </c>
      <c r="V250" s="37">
        <f>SUMIFS(СВЦЭМ!$G$34:$G$777,СВЦЭМ!$A$34:$A$777,$A250,СВЦЭМ!$B$34:$B$777,V$225)+'СЕТ СН'!$F$12</f>
        <v>221.13286805000001</v>
      </c>
      <c r="W250" s="37">
        <f>SUMIFS(СВЦЭМ!$G$34:$G$777,СВЦЭМ!$A$34:$A$777,$A250,СВЦЭМ!$B$34:$B$777,W$225)+'СЕТ СН'!$F$12</f>
        <v>223.48123024</v>
      </c>
      <c r="X250" s="37">
        <f>SUMIFS(СВЦЭМ!$G$34:$G$777,СВЦЭМ!$A$34:$A$777,$A250,СВЦЭМ!$B$34:$B$777,X$225)+'СЕТ СН'!$F$12</f>
        <v>231.20295109</v>
      </c>
      <c r="Y250" s="37">
        <f>SUMIFS(СВЦЭМ!$G$34:$G$777,СВЦЭМ!$A$34:$A$777,$A250,СВЦЭМ!$B$34:$B$777,Y$225)+'СЕТ СН'!$F$12</f>
        <v>240.78484412</v>
      </c>
    </row>
    <row r="251" spans="1:25" ht="15.75" x14ac:dyDescent="0.2">
      <c r="A251" s="36">
        <f t="shared" si="6"/>
        <v>43157</v>
      </c>
      <c r="B251" s="37">
        <f>SUMIFS(СВЦЭМ!$G$34:$G$777,СВЦЭМ!$A$34:$A$777,$A251,СВЦЭМ!$B$34:$B$777,B$225)+'СЕТ СН'!$F$12</f>
        <v>246.12580079</v>
      </c>
      <c r="C251" s="37">
        <f>SUMIFS(СВЦЭМ!$G$34:$G$777,СВЦЭМ!$A$34:$A$777,$A251,СВЦЭМ!$B$34:$B$777,C$225)+'СЕТ СН'!$F$12</f>
        <v>251.88346247999999</v>
      </c>
      <c r="D251" s="37">
        <f>SUMIFS(СВЦЭМ!$G$34:$G$777,СВЦЭМ!$A$34:$A$777,$A251,СВЦЭМ!$B$34:$B$777,D$225)+'СЕТ СН'!$F$12</f>
        <v>265.44774390999999</v>
      </c>
      <c r="E251" s="37">
        <f>SUMIFS(СВЦЭМ!$G$34:$G$777,СВЦЭМ!$A$34:$A$777,$A251,СВЦЭМ!$B$34:$B$777,E$225)+'СЕТ СН'!$F$12</f>
        <v>266.94683579000002</v>
      </c>
      <c r="F251" s="37">
        <f>SUMIFS(СВЦЭМ!$G$34:$G$777,СВЦЭМ!$A$34:$A$777,$A251,СВЦЭМ!$B$34:$B$777,F$225)+'СЕТ СН'!$F$12</f>
        <v>266.08118185000001</v>
      </c>
      <c r="G251" s="37">
        <f>SUMIFS(СВЦЭМ!$G$34:$G$777,СВЦЭМ!$A$34:$A$777,$A251,СВЦЭМ!$B$34:$B$777,G$225)+'СЕТ СН'!$F$12</f>
        <v>263.49919878999998</v>
      </c>
      <c r="H251" s="37">
        <f>SUMIFS(СВЦЭМ!$G$34:$G$777,СВЦЭМ!$A$34:$A$777,$A251,СВЦЭМ!$B$34:$B$777,H$225)+'СЕТ СН'!$F$12</f>
        <v>258.36082564999998</v>
      </c>
      <c r="I251" s="37">
        <f>SUMIFS(СВЦЭМ!$G$34:$G$777,СВЦЭМ!$A$34:$A$777,$A251,СВЦЭМ!$B$34:$B$777,I$225)+'СЕТ СН'!$F$12</f>
        <v>244.01224296999999</v>
      </c>
      <c r="J251" s="37">
        <f>SUMIFS(СВЦЭМ!$G$34:$G$777,СВЦЭМ!$A$34:$A$777,$A251,СВЦЭМ!$B$34:$B$777,J$225)+'СЕТ СН'!$F$12</f>
        <v>245.55872608000001</v>
      </c>
      <c r="K251" s="37">
        <f>SUMIFS(СВЦЭМ!$G$34:$G$777,СВЦЭМ!$A$34:$A$777,$A251,СВЦЭМ!$B$34:$B$777,K$225)+'СЕТ СН'!$F$12</f>
        <v>242.05335721</v>
      </c>
      <c r="L251" s="37">
        <f>SUMIFS(СВЦЭМ!$G$34:$G$777,СВЦЭМ!$A$34:$A$777,$A251,СВЦЭМ!$B$34:$B$777,L$225)+'СЕТ СН'!$F$12</f>
        <v>239.79950898000001</v>
      </c>
      <c r="M251" s="37">
        <f>SUMIFS(СВЦЭМ!$G$34:$G$777,СВЦЭМ!$A$34:$A$777,$A251,СВЦЭМ!$B$34:$B$777,M$225)+'СЕТ СН'!$F$12</f>
        <v>242.369237</v>
      </c>
      <c r="N251" s="37">
        <f>SUMIFS(СВЦЭМ!$G$34:$G$777,СВЦЭМ!$A$34:$A$777,$A251,СВЦЭМ!$B$34:$B$777,N$225)+'СЕТ СН'!$F$12</f>
        <v>246.08977475</v>
      </c>
      <c r="O251" s="37">
        <f>SUMIFS(СВЦЭМ!$G$34:$G$777,СВЦЭМ!$A$34:$A$777,$A251,СВЦЭМ!$B$34:$B$777,O$225)+'СЕТ СН'!$F$12</f>
        <v>249.22377169999999</v>
      </c>
      <c r="P251" s="37">
        <f>SUMIFS(СВЦЭМ!$G$34:$G$777,СВЦЭМ!$A$34:$A$777,$A251,СВЦЭМ!$B$34:$B$777,P$225)+'СЕТ СН'!$F$12</f>
        <v>254.16892736</v>
      </c>
      <c r="Q251" s="37">
        <f>SUMIFS(СВЦЭМ!$G$34:$G$777,СВЦЭМ!$A$34:$A$777,$A251,СВЦЭМ!$B$34:$B$777,Q$225)+'СЕТ СН'!$F$12</f>
        <v>257.51752980999998</v>
      </c>
      <c r="R251" s="37">
        <f>SUMIFS(СВЦЭМ!$G$34:$G$777,СВЦЭМ!$A$34:$A$777,$A251,СВЦЭМ!$B$34:$B$777,R$225)+'СЕТ СН'!$F$12</f>
        <v>258.13938560000003</v>
      </c>
      <c r="S251" s="37">
        <f>SUMIFS(СВЦЭМ!$G$34:$G$777,СВЦЭМ!$A$34:$A$777,$A251,СВЦЭМ!$B$34:$B$777,S$225)+'СЕТ СН'!$F$12</f>
        <v>256.75782414000003</v>
      </c>
      <c r="T251" s="37">
        <f>SUMIFS(СВЦЭМ!$G$34:$G$777,СВЦЭМ!$A$34:$A$777,$A251,СВЦЭМ!$B$34:$B$777,T$225)+'СЕТ СН'!$F$12</f>
        <v>248.38640892000001</v>
      </c>
      <c r="U251" s="37">
        <f>SUMIFS(СВЦЭМ!$G$34:$G$777,СВЦЭМ!$A$34:$A$777,$A251,СВЦЭМ!$B$34:$B$777,U$225)+'СЕТ СН'!$F$12</f>
        <v>238.83042262000001</v>
      </c>
      <c r="V251" s="37">
        <f>SUMIFS(СВЦЭМ!$G$34:$G$777,СВЦЭМ!$A$34:$A$777,$A251,СВЦЭМ!$B$34:$B$777,V$225)+'СЕТ СН'!$F$12</f>
        <v>239.90311958999999</v>
      </c>
      <c r="W251" s="37">
        <f>SUMIFS(СВЦЭМ!$G$34:$G$777,СВЦЭМ!$A$34:$A$777,$A251,СВЦЭМ!$B$34:$B$777,W$225)+'СЕТ СН'!$F$12</f>
        <v>242.40511670999999</v>
      </c>
      <c r="X251" s="37">
        <f>SUMIFS(СВЦЭМ!$G$34:$G$777,СВЦЭМ!$A$34:$A$777,$A251,СВЦЭМ!$B$34:$B$777,X$225)+'СЕТ СН'!$F$12</f>
        <v>249.88618568000001</v>
      </c>
      <c r="Y251" s="37">
        <f>SUMIFS(СВЦЭМ!$G$34:$G$777,СВЦЭМ!$A$34:$A$777,$A251,СВЦЭМ!$B$34:$B$777,Y$225)+'СЕТ СН'!$F$12</f>
        <v>257.74393086999999</v>
      </c>
    </row>
    <row r="252" spans="1:25" ht="15.75" x14ac:dyDescent="0.2">
      <c r="A252" s="36">
        <f t="shared" si="6"/>
        <v>43158</v>
      </c>
      <c r="B252" s="37">
        <f>SUMIFS(СВЦЭМ!$G$34:$G$777,СВЦЭМ!$A$34:$A$777,$A252,СВЦЭМ!$B$34:$B$777,B$225)+'СЕТ СН'!$F$12</f>
        <v>246.78804765999999</v>
      </c>
      <c r="C252" s="37">
        <f>SUMIFS(СВЦЭМ!$G$34:$G$777,СВЦЭМ!$A$34:$A$777,$A252,СВЦЭМ!$B$34:$B$777,C$225)+'СЕТ СН'!$F$12</f>
        <v>252.76399097000001</v>
      </c>
      <c r="D252" s="37">
        <f>SUMIFS(СВЦЭМ!$G$34:$G$777,СВЦЭМ!$A$34:$A$777,$A252,СВЦЭМ!$B$34:$B$777,D$225)+'СЕТ СН'!$F$12</f>
        <v>266.64111048000001</v>
      </c>
      <c r="E252" s="37">
        <f>SUMIFS(СВЦЭМ!$G$34:$G$777,СВЦЭМ!$A$34:$A$777,$A252,СВЦЭМ!$B$34:$B$777,E$225)+'СЕТ СН'!$F$12</f>
        <v>271.45398466</v>
      </c>
      <c r="F252" s="37">
        <f>SUMIFS(СВЦЭМ!$G$34:$G$777,СВЦЭМ!$A$34:$A$777,$A252,СВЦЭМ!$B$34:$B$777,F$225)+'СЕТ СН'!$F$12</f>
        <v>270.76227290999998</v>
      </c>
      <c r="G252" s="37">
        <f>SUMIFS(СВЦЭМ!$G$34:$G$777,СВЦЭМ!$A$34:$A$777,$A252,СВЦЭМ!$B$34:$B$777,G$225)+'СЕТ СН'!$F$12</f>
        <v>266.15341375000003</v>
      </c>
      <c r="H252" s="37">
        <f>SUMIFS(СВЦЭМ!$G$34:$G$777,СВЦЭМ!$A$34:$A$777,$A252,СВЦЭМ!$B$34:$B$777,H$225)+'СЕТ СН'!$F$12</f>
        <v>261.50354504000001</v>
      </c>
      <c r="I252" s="37">
        <f>SUMIFS(СВЦЭМ!$G$34:$G$777,СВЦЭМ!$A$34:$A$777,$A252,СВЦЭМ!$B$34:$B$777,I$225)+'СЕТ СН'!$F$12</f>
        <v>243.70508093000001</v>
      </c>
      <c r="J252" s="37">
        <f>SUMIFS(СВЦЭМ!$G$34:$G$777,СВЦЭМ!$A$34:$A$777,$A252,СВЦЭМ!$B$34:$B$777,J$225)+'СЕТ СН'!$F$12</f>
        <v>245.74609587</v>
      </c>
      <c r="K252" s="37">
        <f>SUMIFS(СВЦЭМ!$G$34:$G$777,СВЦЭМ!$A$34:$A$777,$A252,СВЦЭМ!$B$34:$B$777,K$225)+'СЕТ СН'!$F$12</f>
        <v>241.49655034</v>
      </c>
      <c r="L252" s="37">
        <f>SUMIFS(СВЦЭМ!$G$34:$G$777,СВЦЭМ!$A$34:$A$777,$A252,СВЦЭМ!$B$34:$B$777,L$225)+'СЕТ СН'!$F$12</f>
        <v>240.15776772999999</v>
      </c>
      <c r="M252" s="37">
        <f>SUMIFS(СВЦЭМ!$G$34:$G$777,СВЦЭМ!$A$34:$A$777,$A252,СВЦЭМ!$B$34:$B$777,M$225)+'СЕТ СН'!$F$12</f>
        <v>242.44238217</v>
      </c>
      <c r="N252" s="37">
        <f>SUMIFS(СВЦЭМ!$G$34:$G$777,СВЦЭМ!$A$34:$A$777,$A252,СВЦЭМ!$B$34:$B$777,N$225)+'СЕТ СН'!$F$12</f>
        <v>247.32432360999999</v>
      </c>
      <c r="O252" s="37">
        <f>SUMIFS(СВЦЭМ!$G$34:$G$777,СВЦЭМ!$A$34:$A$777,$A252,СВЦЭМ!$B$34:$B$777,O$225)+'СЕТ СН'!$F$12</f>
        <v>249.85534136000001</v>
      </c>
      <c r="P252" s="37">
        <f>SUMIFS(СВЦЭМ!$G$34:$G$777,СВЦЭМ!$A$34:$A$777,$A252,СВЦЭМ!$B$34:$B$777,P$225)+'СЕТ СН'!$F$12</f>
        <v>253.1237821</v>
      </c>
      <c r="Q252" s="37">
        <f>SUMIFS(СВЦЭМ!$G$34:$G$777,СВЦЭМ!$A$34:$A$777,$A252,СВЦЭМ!$B$34:$B$777,Q$225)+'СЕТ СН'!$F$12</f>
        <v>254.65655140000001</v>
      </c>
      <c r="R252" s="37">
        <f>SUMIFS(СВЦЭМ!$G$34:$G$777,СВЦЭМ!$A$34:$A$777,$A252,СВЦЭМ!$B$34:$B$777,R$225)+'СЕТ СН'!$F$12</f>
        <v>255.07278715000001</v>
      </c>
      <c r="S252" s="37">
        <f>SUMIFS(СВЦЭМ!$G$34:$G$777,СВЦЭМ!$A$34:$A$777,$A252,СВЦЭМ!$B$34:$B$777,S$225)+'СЕТ СН'!$F$12</f>
        <v>254.91403298</v>
      </c>
      <c r="T252" s="37">
        <f>SUMIFS(СВЦЭМ!$G$34:$G$777,СВЦЭМ!$A$34:$A$777,$A252,СВЦЭМ!$B$34:$B$777,T$225)+'СЕТ СН'!$F$12</f>
        <v>245.52359347000001</v>
      </c>
      <c r="U252" s="37">
        <f>SUMIFS(СВЦЭМ!$G$34:$G$777,СВЦЭМ!$A$34:$A$777,$A252,СВЦЭМ!$B$34:$B$777,U$225)+'СЕТ СН'!$F$12</f>
        <v>237.99794897000001</v>
      </c>
      <c r="V252" s="37">
        <f>SUMIFS(СВЦЭМ!$G$34:$G$777,СВЦЭМ!$A$34:$A$777,$A252,СВЦЭМ!$B$34:$B$777,V$225)+'СЕТ СН'!$F$12</f>
        <v>238.51846024</v>
      </c>
      <c r="W252" s="37">
        <f>SUMIFS(СВЦЭМ!$G$34:$G$777,СВЦЭМ!$A$34:$A$777,$A252,СВЦЭМ!$B$34:$B$777,W$225)+'СЕТ СН'!$F$12</f>
        <v>238.65791949000001</v>
      </c>
      <c r="X252" s="37">
        <f>SUMIFS(СВЦЭМ!$G$34:$G$777,СВЦЭМ!$A$34:$A$777,$A252,СВЦЭМ!$B$34:$B$777,X$225)+'СЕТ СН'!$F$12</f>
        <v>244.95760371</v>
      </c>
      <c r="Y252" s="37">
        <f>SUMIFS(СВЦЭМ!$G$34:$G$777,СВЦЭМ!$A$34:$A$777,$A252,СВЦЭМ!$B$34:$B$777,Y$225)+'СЕТ СН'!$F$12</f>
        <v>253.591284</v>
      </c>
    </row>
    <row r="253" spans="1:25" ht="15.75" x14ac:dyDescent="0.2">
      <c r="A253" s="36">
        <f t="shared" si="6"/>
        <v>43159</v>
      </c>
      <c r="B253" s="37">
        <f>SUMIFS(СВЦЭМ!$G$34:$G$777,СВЦЭМ!$A$34:$A$777,$A253,СВЦЭМ!$B$34:$B$777,B$225)+'СЕТ СН'!$F$12</f>
        <v>250.57013954000001</v>
      </c>
      <c r="C253" s="37">
        <f>SUMIFS(СВЦЭМ!$G$34:$G$777,СВЦЭМ!$A$34:$A$777,$A253,СВЦЭМ!$B$34:$B$777,C$225)+'СЕТ СН'!$F$12</f>
        <v>258.49621658000001</v>
      </c>
      <c r="D253" s="37">
        <f>SUMIFS(СВЦЭМ!$G$34:$G$777,СВЦЭМ!$A$34:$A$777,$A253,СВЦЭМ!$B$34:$B$777,D$225)+'СЕТ СН'!$F$12</f>
        <v>271.58394361000001</v>
      </c>
      <c r="E253" s="37">
        <f>SUMIFS(СВЦЭМ!$G$34:$G$777,СВЦЭМ!$A$34:$A$777,$A253,СВЦЭМ!$B$34:$B$777,E$225)+'СЕТ СН'!$F$12</f>
        <v>274.49689796000001</v>
      </c>
      <c r="F253" s="37">
        <f>SUMIFS(СВЦЭМ!$G$34:$G$777,СВЦЭМ!$A$34:$A$777,$A253,СВЦЭМ!$B$34:$B$777,F$225)+'СЕТ СН'!$F$12</f>
        <v>273.08245345</v>
      </c>
      <c r="G253" s="37">
        <f>SUMIFS(СВЦЭМ!$G$34:$G$777,СВЦЭМ!$A$34:$A$777,$A253,СВЦЭМ!$B$34:$B$777,G$225)+'СЕТ СН'!$F$12</f>
        <v>266.38601612000002</v>
      </c>
      <c r="H253" s="37">
        <f>SUMIFS(СВЦЭМ!$G$34:$G$777,СВЦЭМ!$A$34:$A$777,$A253,СВЦЭМ!$B$34:$B$777,H$225)+'СЕТ СН'!$F$12</f>
        <v>253.83005274000001</v>
      </c>
      <c r="I253" s="37">
        <f>SUMIFS(СВЦЭМ!$G$34:$G$777,СВЦЭМ!$A$34:$A$777,$A253,СВЦЭМ!$B$34:$B$777,I$225)+'СЕТ СН'!$F$12</f>
        <v>239.57820146</v>
      </c>
      <c r="J253" s="37">
        <f>SUMIFS(СВЦЭМ!$G$34:$G$777,СВЦЭМ!$A$34:$A$777,$A253,СВЦЭМ!$B$34:$B$777,J$225)+'СЕТ СН'!$F$12</f>
        <v>243.28595447000001</v>
      </c>
      <c r="K253" s="37">
        <f>SUMIFS(СВЦЭМ!$G$34:$G$777,СВЦЭМ!$A$34:$A$777,$A253,СВЦЭМ!$B$34:$B$777,K$225)+'СЕТ СН'!$F$12</f>
        <v>236.63618288000001</v>
      </c>
      <c r="L253" s="37">
        <f>SUMIFS(СВЦЭМ!$G$34:$G$777,СВЦЭМ!$A$34:$A$777,$A253,СВЦЭМ!$B$34:$B$777,L$225)+'СЕТ СН'!$F$12</f>
        <v>236.15616915999999</v>
      </c>
      <c r="M253" s="37">
        <f>SUMIFS(СВЦЭМ!$G$34:$G$777,СВЦЭМ!$A$34:$A$777,$A253,СВЦЭМ!$B$34:$B$777,M$225)+'СЕТ СН'!$F$12</f>
        <v>240.39167462</v>
      </c>
      <c r="N253" s="37">
        <f>SUMIFS(СВЦЭМ!$G$34:$G$777,СВЦЭМ!$A$34:$A$777,$A253,СВЦЭМ!$B$34:$B$777,N$225)+'СЕТ СН'!$F$12</f>
        <v>240.72184363</v>
      </c>
      <c r="O253" s="37">
        <f>SUMIFS(СВЦЭМ!$G$34:$G$777,СВЦЭМ!$A$34:$A$777,$A253,СВЦЭМ!$B$34:$B$777,O$225)+'СЕТ СН'!$F$12</f>
        <v>240.00090492999999</v>
      </c>
      <c r="P253" s="37">
        <f>SUMIFS(СВЦЭМ!$G$34:$G$777,СВЦЭМ!$A$34:$A$777,$A253,СВЦЭМ!$B$34:$B$777,P$225)+'СЕТ СН'!$F$12</f>
        <v>248.19613165000001</v>
      </c>
      <c r="Q253" s="37">
        <f>SUMIFS(СВЦЭМ!$G$34:$G$777,СВЦЭМ!$A$34:$A$777,$A253,СВЦЭМ!$B$34:$B$777,Q$225)+'СЕТ СН'!$F$12</f>
        <v>248.59447317999999</v>
      </c>
      <c r="R253" s="37">
        <f>SUMIFS(СВЦЭМ!$G$34:$G$777,СВЦЭМ!$A$34:$A$777,$A253,СВЦЭМ!$B$34:$B$777,R$225)+'СЕТ СН'!$F$12</f>
        <v>248.89233385</v>
      </c>
      <c r="S253" s="37">
        <f>SUMIFS(СВЦЭМ!$G$34:$G$777,СВЦЭМ!$A$34:$A$777,$A253,СВЦЭМ!$B$34:$B$777,S$225)+'СЕТ СН'!$F$12</f>
        <v>245.86058928</v>
      </c>
      <c r="T253" s="37">
        <f>SUMIFS(СВЦЭМ!$G$34:$G$777,СВЦЭМ!$A$34:$A$777,$A253,СВЦЭМ!$B$34:$B$777,T$225)+'СЕТ СН'!$F$12</f>
        <v>242.78790827</v>
      </c>
      <c r="U253" s="37">
        <f>SUMIFS(СВЦЭМ!$G$34:$G$777,СВЦЭМ!$A$34:$A$777,$A253,СВЦЭМ!$B$34:$B$777,U$225)+'СЕТ СН'!$F$12</f>
        <v>235.52888214999999</v>
      </c>
      <c r="V253" s="37">
        <f>SUMIFS(СВЦЭМ!$G$34:$G$777,СВЦЭМ!$A$34:$A$777,$A253,СВЦЭМ!$B$34:$B$777,V$225)+'СЕТ СН'!$F$12</f>
        <v>236.24173772</v>
      </c>
      <c r="W253" s="37">
        <f>SUMIFS(СВЦЭМ!$G$34:$G$777,СВЦЭМ!$A$34:$A$777,$A253,СВЦЭМ!$B$34:$B$777,W$225)+'СЕТ СН'!$F$12</f>
        <v>239.41983010000001</v>
      </c>
      <c r="X253" s="37">
        <f>SUMIFS(СВЦЭМ!$G$34:$G$777,СВЦЭМ!$A$34:$A$777,$A253,СВЦЭМ!$B$34:$B$777,X$225)+'СЕТ СН'!$F$12</f>
        <v>245.24047100000001</v>
      </c>
      <c r="Y253" s="37">
        <f>SUMIFS(СВЦЭМ!$G$34:$G$777,СВЦЭМ!$A$34:$A$777,$A253,СВЦЭМ!$B$34:$B$777,Y$225)+'СЕТ СН'!$F$12</f>
        <v>247.28345612000001</v>
      </c>
    </row>
    <row r="254" spans="1:25" ht="15.75" hidden="1" x14ac:dyDescent="0.2">
      <c r="A254" s="36">
        <f t="shared" si="6"/>
        <v>43160</v>
      </c>
      <c r="B254" s="37">
        <f>SUMIFS(СВЦЭМ!$G$34:$G$777,СВЦЭМ!$A$34:$A$777,$A254,СВЦЭМ!$B$34:$B$777,B$225)+'СЕТ СН'!$F$12</f>
        <v>0</v>
      </c>
      <c r="C254" s="37">
        <f>SUMIFS(СВЦЭМ!$G$34:$G$777,СВЦЭМ!$A$34:$A$777,$A254,СВЦЭМ!$B$34:$B$777,C$225)+'СЕТ СН'!$F$12</f>
        <v>0</v>
      </c>
      <c r="D254" s="37">
        <f>SUMIFS(СВЦЭМ!$G$34:$G$777,СВЦЭМ!$A$34:$A$777,$A254,СВЦЭМ!$B$34:$B$777,D$225)+'СЕТ СН'!$F$12</f>
        <v>0</v>
      </c>
      <c r="E254" s="37">
        <f>SUMIFS(СВЦЭМ!$G$34:$G$777,СВЦЭМ!$A$34:$A$777,$A254,СВЦЭМ!$B$34:$B$777,E$225)+'СЕТ СН'!$F$12</f>
        <v>0</v>
      </c>
      <c r="F254" s="37">
        <f>SUMIFS(СВЦЭМ!$G$34:$G$777,СВЦЭМ!$A$34:$A$777,$A254,СВЦЭМ!$B$34:$B$777,F$225)+'СЕТ СН'!$F$12</f>
        <v>0</v>
      </c>
      <c r="G254" s="37">
        <f>SUMIFS(СВЦЭМ!$G$34:$G$777,СВЦЭМ!$A$34:$A$777,$A254,СВЦЭМ!$B$34:$B$777,G$225)+'СЕТ СН'!$F$12</f>
        <v>0</v>
      </c>
      <c r="H254" s="37">
        <f>SUMIFS(СВЦЭМ!$G$34:$G$777,СВЦЭМ!$A$34:$A$777,$A254,СВЦЭМ!$B$34:$B$777,H$225)+'СЕТ СН'!$F$12</f>
        <v>0</v>
      </c>
      <c r="I254" s="37">
        <f>SUMIFS(СВЦЭМ!$G$34:$G$777,СВЦЭМ!$A$34:$A$777,$A254,СВЦЭМ!$B$34:$B$777,I$225)+'СЕТ СН'!$F$12</f>
        <v>0</v>
      </c>
      <c r="J254" s="37">
        <f>SUMIFS(СВЦЭМ!$G$34:$G$777,СВЦЭМ!$A$34:$A$777,$A254,СВЦЭМ!$B$34:$B$777,J$225)+'СЕТ СН'!$F$12</f>
        <v>0</v>
      </c>
      <c r="K254" s="37">
        <f>SUMIFS(СВЦЭМ!$G$34:$G$777,СВЦЭМ!$A$34:$A$777,$A254,СВЦЭМ!$B$34:$B$777,K$225)+'СЕТ СН'!$F$12</f>
        <v>0</v>
      </c>
      <c r="L254" s="37">
        <f>SUMIFS(СВЦЭМ!$G$34:$G$777,СВЦЭМ!$A$34:$A$777,$A254,СВЦЭМ!$B$34:$B$777,L$225)+'СЕТ СН'!$F$12</f>
        <v>0</v>
      </c>
      <c r="M254" s="37">
        <f>SUMIFS(СВЦЭМ!$G$34:$G$777,СВЦЭМ!$A$34:$A$777,$A254,СВЦЭМ!$B$34:$B$777,M$225)+'СЕТ СН'!$F$12</f>
        <v>0</v>
      </c>
      <c r="N254" s="37">
        <f>SUMIFS(СВЦЭМ!$G$34:$G$777,СВЦЭМ!$A$34:$A$777,$A254,СВЦЭМ!$B$34:$B$777,N$225)+'СЕТ СН'!$F$12</f>
        <v>0</v>
      </c>
      <c r="O254" s="37">
        <f>SUMIFS(СВЦЭМ!$G$34:$G$777,СВЦЭМ!$A$34:$A$777,$A254,СВЦЭМ!$B$34:$B$777,O$225)+'СЕТ СН'!$F$12</f>
        <v>0</v>
      </c>
      <c r="P254" s="37">
        <f>SUMIFS(СВЦЭМ!$G$34:$G$777,СВЦЭМ!$A$34:$A$777,$A254,СВЦЭМ!$B$34:$B$777,P$225)+'СЕТ СН'!$F$12</f>
        <v>0</v>
      </c>
      <c r="Q254" s="37">
        <f>SUMIFS(СВЦЭМ!$G$34:$G$777,СВЦЭМ!$A$34:$A$777,$A254,СВЦЭМ!$B$34:$B$777,Q$225)+'СЕТ СН'!$F$12</f>
        <v>0</v>
      </c>
      <c r="R254" s="37">
        <f>SUMIFS(СВЦЭМ!$G$34:$G$777,СВЦЭМ!$A$34:$A$777,$A254,СВЦЭМ!$B$34:$B$777,R$225)+'СЕТ СН'!$F$12</f>
        <v>0</v>
      </c>
      <c r="S254" s="37">
        <f>SUMIFS(СВЦЭМ!$G$34:$G$777,СВЦЭМ!$A$34:$A$777,$A254,СВЦЭМ!$B$34:$B$777,S$225)+'СЕТ СН'!$F$12</f>
        <v>0</v>
      </c>
      <c r="T254" s="37">
        <f>SUMIFS(СВЦЭМ!$G$34:$G$777,СВЦЭМ!$A$34:$A$777,$A254,СВЦЭМ!$B$34:$B$777,T$225)+'СЕТ СН'!$F$12</f>
        <v>0</v>
      </c>
      <c r="U254" s="37">
        <f>SUMIFS(СВЦЭМ!$G$34:$G$777,СВЦЭМ!$A$34:$A$777,$A254,СВЦЭМ!$B$34:$B$777,U$225)+'СЕТ СН'!$F$12</f>
        <v>0</v>
      </c>
      <c r="V254" s="37">
        <f>SUMIFS(СВЦЭМ!$G$34:$G$777,СВЦЭМ!$A$34:$A$777,$A254,СВЦЭМ!$B$34:$B$777,V$225)+'СЕТ СН'!$F$12</f>
        <v>0</v>
      </c>
      <c r="W254" s="37">
        <f>SUMIFS(СВЦЭМ!$G$34:$G$777,СВЦЭМ!$A$34:$A$777,$A254,СВЦЭМ!$B$34:$B$777,W$225)+'СЕТ СН'!$F$12</f>
        <v>0</v>
      </c>
      <c r="X254" s="37">
        <f>SUMIFS(СВЦЭМ!$G$34:$G$777,СВЦЭМ!$A$34:$A$777,$A254,СВЦЭМ!$B$34:$B$777,X$225)+'СЕТ СН'!$F$12</f>
        <v>0</v>
      </c>
      <c r="Y254" s="37">
        <f>SUMIFS(СВЦЭМ!$G$34:$G$777,СВЦЭМ!$A$34:$A$777,$A254,СВЦЭМ!$B$34:$B$777,Y$225)+'СЕТ СН'!$F$12</f>
        <v>0</v>
      </c>
    </row>
    <row r="255" spans="1:25" ht="15.75" hidden="1" x14ac:dyDescent="0.2">
      <c r="A255" s="36">
        <f t="shared" si="6"/>
        <v>43161</v>
      </c>
      <c r="B255" s="37">
        <f>SUMIFS(СВЦЭМ!$G$34:$G$777,СВЦЭМ!$A$34:$A$777,$A255,СВЦЭМ!$B$34:$B$777,B$225)+'СЕТ СН'!$F$12</f>
        <v>0</v>
      </c>
      <c r="C255" s="37">
        <f>SUMIFS(СВЦЭМ!$G$34:$G$777,СВЦЭМ!$A$34:$A$777,$A255,СВЦЭМ!$B$34:$B$777,C$225)+'СЕТ СН'!$F$12</f>
        <v>0</v>
      </c>
      <c r="D255" s="37">
        <f>SUMIFS(СВЦЭМ!$G$34:$G$777,СВЦЭМ!$A$34:$A$777,$A255,СВЦЭМ!$B$34:$B$777,D$225)+'СЕТ СН'!$F$12</f>
        <v>0</v>
      </c>
      <c r="E255" s="37">
        <f>SUMIFS(СВЦЭМ!$G$34:$G$777,СВЦЭМ!$A$34:$A$777,$A255,СВЦЭМ!$B$34:$B$777,E$225)+'СЕТ СН'!$F$12</f>
        <v>0</v>
      </c>
      <c r="F255" s="37">
        <f>SUMIFS(СВЦЭМ!$G$34:$G$777,СВЦЭМ!$A$34:$A$777,$A255,СВЦЭМ!$B$34:$B$777,F$225)+'СЕТ СН'!$F$12</f>
        <v>0</v>
      </c>
      <c r="G255" s="37">
        <f>SUMIFS(СВЦЭМ!$G$34:$G$777,СВЦЭМ!$A$34:$A$777,$A255,СВЦЭМ!$B$34:$B$777,G$225)+'СЕТ СН'!$F$12</f>
        <v>0</v>
      </c>
      <c r="H255" s="37">
        <f>SUMIFS(СВЦЭМ!$G$34:$G$777,СВЦЭМ!$A$34:$A$777,$A255,СВЦЭМ!$B$34:$B$777,H$225)+'СЕТ СН'!$F$12</f>
        <v>0</v>
      </c>
      <c r="I255" s="37">
        <f>SUMIFS(СВЦЭМ!$G$34:$G$777,СВЦЭМ!$A$34:$A$777,$A255,СВЦЭМ!$B$34:$B$777,I$225)+'СЕТ СН'!$F$12</f>
        <v>0</v>
      </c>
      <c r="J255" s="37">
        <f>SUMIFS(СВЦЭМ!$G$34:$G$777,СВЦЭМ!$A$34:$A$777,$A255,СВЦЭМ!$B$34:$B$777,J$225)+'СЕТ СН'!$F$12</f>
        <v>0</v>
      </c>
      <c r="K255" s="37">
        <f>SUMIFS(СВЦЭМ!$G$34:$G$777,СВЦЭМ!$A$34:$A$777,$A255,СВЦЭМ!$B$34:$B$777,K$225)+'СЕТ СН'!$F$12</f>
        <v>0</v>
      </c>
      <c r="L255" s="37">
        <f>SUMIFS(СВЦЭМ!$G$34:$G$777,СВЦЭМ!$A$34:$A$777,$A255,СВЦЭМ!$B$34:$B$777,L$225)+'СЕТ СН'!$F$12</f>
        <v>0</v>
      </c>
      <c r="M255" s="37">
        <f>SUMIFS(СВЦЭМ!$G$34:$G$777,СВЦЭМ!$A$34:$A$777,$A255,СВЦЭМ!$B$34:$B$777,M$225)+'СЕТ СН'!$F$12</f>
        <v>0</v>
      </c>
      <c r="N255" s="37">
        <f>SUMIFS(СВЦЭМ!$G$34:$G$777,СВЦЭМ!$A$34:$A$777,$A255,СВЦЭМ!$B$34:$B$777,N$225)+'СЕТ СН'!$F$12</f>
        <v>0</v>
      </c>
      <c r="O255" s="37">
        <f>SUMIFS(СВЦЭМ!$G$34:$G$777,СВЦЭМ!$A$34:$A$777,$A255,СВЦЭМ!$B$34:$B$777,O$225)+'СЕТ СН'!$F$12</f>
        <v>0</v>
      </c>
      <c r="P255" s="37">
        <f>SUMIFS(СВЦЭМ!$G$34:$G$777,СВЦЭМ!$A$34:$A$777,$A255,СВЦЭМ!$B$34:$B$777,P$225)+'СЕТ СН'!$F$12</f>
        <v>0</v>
      </c>
      <c r="Q255" s="37">
        <f>SUMIFS(СВЦЭМ!$G$34:$G$777,СВЦЭМ!$A$34:$A$777,$A255,СВЦЭМ!$B$34:$B$777,Q$225)+'СЕТ СН'!$F$12</f>
        <v>0</v>
      </c>
      <c r="R255" s="37">
        <f>SUMIFS(СВЦЭМ!$G$34:$G$777,СВЦЭМ!$A$34:$A$777,$A255,СВЦЭМ!$B$34:$B$777,R$225)+'СЕТ СН'!$F$12</f>
        <v>0</v>
      </c>
      <c r="S255" s="37">
        <f>SUMIFS(СВЦЭМ!$G$34:$G$777,СВЦЭМ!$A$34:$A$777,$A255,СВЦЭМ!$B$34:$B$777,S$225)+'СЕТ СН'!$F$12</f>
        <v>0</v>
      </c>
      <c r="T255" s="37">
        <f>SUMIFS(СВЦЭМ!$G$34:$G$777,СВЦЭМ!$A$34:$A$777,$A255,СВЦЭМ!$B$34:$B$777,T$225)+'СЕТ СН'!$F$12</f>
        <v>0</v>
      </c>
      <c r="U255" s="37">
        <f>SUMIFS(СВЦЭМ!$G$34:$G$777,СВЦЭМ!$A$34:$A$777,$A255,СВЦЭМ!$B$34:$B$777,U$225)+'СЕТ СН'!$F$12</f>
        <v>0</v>
      </c>
      <c r="V255" s="37">
        <f>SUMIFS(СВЦЭМ!$G$34:$G$777,СВЦЭМ!$A$34:$A$777,$A255,СВЦЭМ!$B$34:$B$777,V$225)+'СЕТ СН'!$F$12</f>
        <v>0</v>
      </c>
      <c r="W255" s="37">
        <f>SUMIFS(СВЦЭМ!$G$34:$G$777,СВЦЭМ!$A$34:$A$777,$A255,СВЦЭМ!$B$34:$B$777,W$225)+'СЕТ СН'!$F$12</f>
        <v>0</v>
      </c>
      <c r="X255" s="37">
        <f>SUMIFS(СВЦЭМ!$G$34:$G$777,СВЦЭМ!$A$34:$A$777,$A255,СВЦЭМ!$B$34:$B$777,X$225)+'СЕТ СН'!$F$12</f>
        <v>0</v>
      </c>
      <c r="Y255" s="37">
        <f>SUMIFS(СВЦЭМ!$G$34:$G$777,СВЦЭМ!$A$34:$A$777,$A255,СВЦЭМ!$B$34:$B$777,Y$225)+'СЕТ СН'!$F$12</f>
        <v>0</v>
      </c>
    </row>
    <row r="256" spans="1:25" ht="15.75" hidden="1" x14ac:dyDescent="0.2">
      <c r="A256" s="36">
        <f t="shared" si="6"/>
        <v>43162</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8"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19"/>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0"/>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01.02.2018</v>
      </c>
      <c r="B261" s="37">
        <f>SUMIFS(СВЦЭМ!$H$34:$H$777,СВЦЭМ!$A$34:$A$777,$A261,СВЦЭМ!$B$34:$B$777,B$260)+'СЕТ СН'!$F$12</f>
        <v>540.95520829999998</v>
      </c>
      <c r="C261" s="37">
        <f>SUMIFS(СВЦЭМ!$H$34:$H$777,СВЦЭМ!$A$34:$A$777,$A261,СВЦЭМ!$B$34:$B$777,C$260)+'СЕТ СН'!$F$12</f>
        <v>559.17640768000001</v>
      </c>
      <c r="D261" s="37">
        <f>SUMIFS(СВЦЭМ!$H$34:$H$777,СВЦЭМ!$A$34:$A$777,$A261,СВЦЭМ!$B$34:$B$777,D$260)+'СЕТ СН'!$F$12</f>
        <v>586.08629074999999</v>
      </c>
      <c r="E261" s="37">
        <f>SUMIFS(СВЦЭМ!$H$34:$H$777,СВЦЭМ!$A$34:$A$777,$A261,СВЦЭМ!$B$34:$B$777,E$260)+'СЕТ СН'!$F$12</f>
        <v>593.65625025999998</v>
      </c>
      <c r="F261" s="37">
        <f>SUMIFS(СВЦЭМ!$H$34:$H$777,СВЦЭМ!$A$34:$A$777,$A261,СВЦЭМ!$B$34:$B$777,F$260)+'СЕТ СН'!$F$12</f>
        <v>591.95677703000001</v>
      </c>
      <c r="G261" s="37">
        <f>SUMIFS(СВЦЭМ!$H$34:$H$777,СВЦЭМ!$A$34:$A$777,$A261,СВЦЭМ!$B$34:$B$777,G$260)+'СЕТ СН'!$F$12</f>
        <v>580.23992095000006</v>
      </c>
      <c r="H261" s="37">
        <f>SUMIFS(СВЦЭМ!$H$34:$H$777,СВЦЭМ!$A$34:$A$777,$A261,СВЦЭМ!$B$34:$B$777,H$260)+'СЕТ СН'!$F$12</f>
        <v>568.85978006000005</v>
      </c>
      <c r="I261" s="37">
        <f>SUMIFS(СВЦЭМ!$H$34:$H$777,СВЦЭМ!$A$34:$A$777,$A261,СВЦЭМ!$B$34:$B$777,I$260)+'СЕТ СН'!$F$12</f>
        <v>524.99072769999998</v>
      </c>
      <c r="J261" s="37">
        <f>SUMIFS(СВЦЭМ!$H$34:$H$777,СВЦЭМ!$A$34:$A$777,$A261,СВЦЭМ!$B$34:$B$777,J$260)+'СЕТ СН'!$F$12</f>
        <v>499.66085189</v>
      </c>
      <c r="K261" s="37">
        <f>SUMIFS(СВЦЭМ!$H$34:$H$777,СВЦЭМ!$A$34:$A$777,$A261,СВЦЭМ!$B$34:$B$777,K$260)+'СЕТ СН'!$F$12</f>
        <v>490.21816354999999</v>
      </c>
      <c r="L261" s="37">
        <f>SUMIFS(СВЦЭМ!$H$34:$H$777,СВЦЭМ!$A$34:$A$777,$A261,СВЦЭМ!$B$34:$B$777,L$260)+'СЕТ СН'!$F$12</f>
        <v>483.28422442999999</v>
      </c>
      <c r="M261" s="37">
        <f>SUMIFS(СВЦЭМ!$H$34:$H$777,СВЦЭМ!$A$34:$A$777,$A261,СВЦЭМ!$B$34:$B$777,M$260)+'СЕТ СН'!$F$12</f>
        <v>486.35987288000001</v>
      </c>
      <c r="N261" s="37">
        <f>SUMIFS(СВЦЭМ!$H$34:$H$777,СВЦЭМ!$A$34:$A$777,$A261,СВЦЭМ!$B$34:$B$777,N$260)+'СЕТ СН'!$F$12</f>
        <v>487.58653541000001</v>
      </c>
      <c r="O261" s="37">
        <f>SUMIFS(СВЦЭМ!$H$34:$H$777,СВЦЭМ!$A$34:$A$777,$A261,СВЦЭМ!$B$34:$B$777,O$260)+'СЕТ СН'!$F$12</f>
        <v>491.05244876</v>
      </c>
      <c r="P261" s="37">
        <f>SUMIFS(СВЦЭМ!$H$34:$H$777,СВЦЭМ!$A$34:$A$777,$A261,СВЦЭМ!$B$34:$B$777,P$260)+'СЕТ СН'!$F$12</f>
        <v>496.92710783000001</v>
      </c>
      <c r="Q261" s="37">
        <f>SUMIFS(СВЦЭМ!$H$34:$H$777,СВЦЭМ!$A$34:$A$777,$A261,СВЦЭМ!$B$34:$B$777,Q$260)+'СЕТ СН'!$F$12</f>
        <v>502.31638168000001</v>
      </c>
      <c r="R261" s="37">
        <f>SUMIFS(СВЦЭМ!$H$34:$H$777,СВЦЭМ!$A$34:$A$777,$A261,СВЦЭМ!$B$34:$B$777,R$260)+'СЕТ СН'!$F$12</f>
        <v>503.36687462999998</v>
      </c>
      <c r="S261" s="37">
        <f>SUMIFS(СВЦЭМ!$H$34:$H$777,СВЦЭМ!$A$34:$A$777,$A261,СВЦЭМ!$B$34:$B$777,S$260)+'СЕТ СН'!$F$12</f>
        <v>501.42377779999998</v>
      </c>
      <c r="T261" s="37">
        <f>SUMIFS(СВЦЭМ!$H$34:$H$777,СВЦЭМ!$A$34:$A$777,$A261,СВЦЭМ!$B$34:$B$777,T$260)+'СЕТ СН'!$F$12</f>
        <v>482.74863350999999</v>
      </c>
      <c r="U261" s="37">
        <f>SUMIFS(СВЦЭМ!$H$34:$H$777,СВЦЭМ!$A$34:$A$777,$A261,СВЦЭМ!$B$34:$B$777,U$260)+'СЕТ СН'!$F$12</f>
        <v>479.39174138999999</v>
      </c>
      <c r="V261" s="37">
        <f>SUMIFS(СВЦЭМ!$H$34:$H$777,СВЦЭМ!$A$34:$A$777,$A261,СВЦЭМ!$B$34:$B$777,V$260)+'СЕТ СН'!$F$12</f>
        <v>481.56296209999999</v>
      </c>
      <c r="W261" s="37">
        <f>SUMIFS(СВЦЭМ!$H$34:$H$777,СВЦЭМ!$A$34:$A$777,$A261,СВЦЭМ!$B$34:$B$777,W$260)+'СЕТ СН'!$F$12</f>
        <v>483.77333104000002</v>
      </c>
      <c r="X261" s="37">
        <f>SUMIFS(СВЦЭМ!$H$34:$H$777,СВЦЭМ!$A$34:$A$777,$A261,СВЦЭМ!$B$34:$B$777,X$260)+'СЕТ СН'!$F$12</f>
        <v>489.60681398999998</v>
      </c>
      <c r="Y261" s="37">
        <f>SUMIFS(СВЦЭМ!$H$34:$H$777,СВЦЭМ!$A$34:$A$777,$A261,СВЦЭМ!$B$34:$B$777,Y$260)+'СЕТ СН'!$F$12</f>
        <v>526.13670415000001</v>
      </c>
      <c r="AA261" s="46"/>
    </row>
    <row r="262" spans="1:27" ht="15.75" x14ac:dyDescent="0.2">
      <c r="A262" s="36">
        <f>A261+1</f>
        <v>43133</v>
      </c>
      <c r="B262" s="37">
        <f>SUMIFS(СВЦЭМ!$H$34:$H$777,СВЦЭМ!$A$34:$A$777,$A262,СВЦЭМ!$B$34:$B$777,B$260)+'СЕТ СН'!$F$12</f>
        <v>553.08744196999999</v>
      </c>
      <c r="C262" s="37">
        <f>SUMIFS(СВЦЭМ!$H$34:$H$777,СВЦЭМ!$A$34:$A$777,$A262,СВЦЭМ!$B$34:$B$777,C$260)+'СЕТ СН'!$F$12</f>
        <v>572.75228679999998</v>
      </c>
      <c r="D262" s="37">
        <f>SUMIFS(СВЦЭМ!$H$34:$H$777,СВЦЭМ!$A$34:$A$777,$A262,СВЦЭМ!$B$34:$B$777,D$260)+'СЕТ СН'!$F$12</f>
        <v>604.73455764000005</v>
      </c>
      <c r="E262" s="37">
        <f>SUMIFS(СВЦЭМ!$H$34:$H$777,СВЦЭМ!$A$34:$A$777,$A262,СВЦЭМ!$B$34:$B$777,E$260)+'СЕТ СН'!$F$12</f>
        <v>611.23281887999997</v>
      </c>
      <c r="F262" s="37">
        <f>SUMIFS(СВЦЭМ!$H$34:$H$777,СВЦЭМ!$A$34:$A$777,$A262,СВЦЭМ!$B$34:$B$777,F$260)+'СЕТ СН'!$F$12</f>
        <v>610.59340376</v>
      </c>
      <c r="G262" s="37">
        <f>SUMIFS(СВЦЭМ!$H$34:$H$777,СВЦЭМ!$A$34:$A$777,$A262,СВЦЭМ!$B$34:$B$777,G$260)+'СЕТ СН'!$F$12</f>
        <v>598.82787771999995</v>
      </c>
      <c r="H262" s="37">
        <f>SUMIFS(СВЦЭМ!$H$34:$H$777,СВЦЭМ!$A$34:$A$777,$A262,СВЦЭМ!$B$34:$B$777,H$260)+'СЕТ СН'!$F$12</f>
        <v>566.24758202999999</v>
      </c>
      <c r="I262" s="37">
        <f>SUMIFS(СВЦЭМ!$H$34:$H$777,СВЦЭМ!$A$34:$A$777,$A262,СВЦЭМ!$B$34:$B$777,I$260)+'СЕТ СН'!$F$12</f>
        <v>522.01665728</v>
      </c>
      <c r="J262" s="37">
        <f>SUMIFS(СВЦЭМ!$H$34:$H$777,СВЦЭМ!$A$34:$A$777,$A262,СВЦЭМ!$B$34:$B$777,J$260)+'СЕТ СН'!$F$12</f>
        <v>490.42386667</v>
      </c>
      <c r="K262" s="37">
        <f>SUMIFS(СВЦЭМ!$H$34:$H$777,СВЦЭМ!$A$34:$A$777,$A262,СВЦЭМ!$B$34:$B$777,K$260)+'СЕТ СН'!$F$12</f>
        <v>470.42689523000001</v>
      </c>
      <c r="L262" s="37">
        <f>SUMIFS(СВЦЭМ!$H$34:$H$777,СВЦЭМ!$A$34:$A$777,$A262,СВЦЭМ!$B$34:$B$777,L$260)+'СЕТ СН'!$F$12</f>
        <v>464.13938296999999</v>
      </c>
      <c r="M262" s="37">
        <f>SUMIFS(СВЦЭМ!$H$34:$H$777,СВЦЭМ!$A$34:$A$777,$A262,СВЦЭМ!$B$34:$B$777,M$260)+'СЕТ СН'!$F$12</f>
        <v>469.07898728999999</v>
      </c>
      <c r="N262" s="37">
        <f>SUMIFS(СВЦЭМ!$H$34:$H$777,СВЦЭМ!$A$34:$A$777,$A262,СВЦЭМ!$B$34:$B$777,N$260)+'СЕТ СН'!$F$12</f>
        <v>478.3417043</v>
      </c>
      <c r="O262" s="37">
        <f>SUMIFS(СВЦЭМ!$H$34:$H$777,СВЦЭМ!$A$34:$A$777,$A262,СВЦЭМ!$B$34:$B$777,O$260)+'СЕТ СН'!$F$12</f>
        <v>483.25695344000002</v>
      </c>
      <c r="P262" s="37">
        <f>SUMIFS(СВЦЭМ!$H$34:$H$777,СВЦЭМ!$A$34:$A$777,$A262,СВЦЭМ!$B$34:$B$777,P$260)+'СЕТ СН'!$F$12</f>
        <v>490.90811516999997</v>
      </c>
      <c r="Q262" s="37">
        <f>SUMIFS(СВЦЭМ!$H$34:$H$777,СВЦЭМ!$A$34:$A$777,$A262,СВЦЭМ!$B$34:$B$777,Q$260)+'СЕТ СН'!$F$12</f>
        <v>495.61263436000002</v>
      </c>
      <c r="R262" s="37">
        <f>SUMIFS(СВЦЭМ!$H$34:$H$777,СВЦЭМ!$A$34:$A$777,$A262,СВЦЭМ!$B$34:$B$777,R$260)+'СЕТ СН'!$F$12</f>
        <v>501.68349905999997</v>
      </c>
      <c r="S262" s="37">
        <f>SUMIFS(СВЦЭМ!$H$34:$H$777,СВЦЭМ!$A$34:$A$777,$A262,СВЦЭМ!$B$34:$B$777,S$260)+'СЕТ СН'!$F$12</f>
        <v>498.05284498999998</v>
      </c>
      <c r="T262" s="37">
        <f>SUMIFS(СВЦЭМ!$H$34:$H$777,СВЦЭМ!$A$34:$A$777,$A262,СВЦЭМ!$B$34:$B$777,T$260)+'СЕТ СН'!$F$12</f>
        <v>479.18782998</v>
      </c>
      <c r="U262" s="37">
        <f>SUMIFS(СВЦЭМ!$H$34:$H$777,СВЦЭМ!$A$34:$A$777,$A262,СВЦЭМ!$B$34:$B$777,U$260)+'СЕТ СН'!$F$12</f>
        <v>469.94530049999997</v>
      </c>
      <c r="V262" s="37">
        <f>SUMIFS(СВЦЭМ!$H$34:$H$777,СВЦЭМ!$A$34:$A$777,$A262,СВЦЭМ!$B$34:$B$777,V$260)+'СЕТ СН'!$F$12</f>
        <v>474.66802072000002</v>
      </c>
      <c r="W262" s="37">
        <f>SUMIFS(СВЦЭМ!$H$34:$H$777,СВЦЭМ!$A$34:$A$777,$A262,СВЦЭМ!$B$34:$B$777,W$260)+'СЕТ СН'!$F$12</f>
        <v>483.36216037999998</v>
      </c>
      <c r="X262" s="37">
        <f>SUMIFS(СВЦЭМ!$H$34:$H$777,СВЦЭМ!$A$34:$A$777,$A262,СВЦЭМ!$B$34:$B$777,X$260)+'СЕТ СН'!$F$12</f>
        <v>493.61218817000002</v>
      </c>
      <c r="Y262" s="37">
        <f>SUMIFS(СВЦЭМ!$H$34:$H$777,СВЦЭМ!$A$34:$A$777,$A262,СВЦЭМ!$B$34:$B$777,Y$260)+'СЕТ СН'!$F$12</f>
        <v>523.37670807999996</v>
      </c>
    </row>
    <row r="263" spans="1:27" ht="15.75" x14ac:dyDescent="0.2">
      <c r="A263" s="36">
        <f t="shared" ref="A263:A291" si="7">A262+1</f>
        <v>43134</v>
      </c>
      <c r="B263" s="37">
        <f>SUMIFS(СВЦЭМ!$H$34:$H$777,СВЦЭМ!$A$34:$A$777,$A263,СВЦЭМ!$B$34:$B$777,B$260)+'СЕТ СН'!$F$12</f>
        <v>541.69647479000002</v>
      </c>
      <c r="C263" s="37">
        <f>SUMIFS(СВЦЭМ!$H$34:$H$777,СВЦЭМ!$A$34:$A$777,$A263,СВЦЭМ!$B$34:$B$777,C$260)+'СЕТ СН'!$F$12</f>
        <v>560.5351531</v>
      </c>
      <c r="D263" s="37">
        <f>SUMIFS(СВЦЭМ!$H$34:$H$777,СВЦЭМ!$A$34:$A$777,$A263,СВЦЭМ!$B$34:$B$777,D$260)+'СЕТ СН'!$F$12</f>
        <v>592.74648092999996</v>
      </c>
      <c r="E263" s="37">
        <f>SUMIFS(СВЦЭМ!$H$34:$H$777,СВЦЭМ!$A$34:$A$777,$A263,СВЦЭМ!$B$34:$B$777,E$260)+'СЕТ СН'!$F$12</f>
        <v>597.61851193999996</v>
      </c>
      <c r="F263" s="37">
        <f>SUMIFS(СВЦЭМ!$H$34:$H$777,СВЦЭМ!$A$34:$A$777,$A263,СВЦЭМ!$B$34:$B$777,F$260)+'СЕТ СН'!$F$12</f>
        <v>600.31914467000001</v>
      </c>
      <c r="G263" s="37">
        <f>SUMIFS(СВЦЭМ!$H$34:$H$777,СВЦЭМ!$A$34:$A$777,$A263,СВЦЭМ!$B$34:$B$777,G$260)+'СЕТ СН'!$F$12</f>
        <v>590.56206072999998</v>
      </c>
      <c r="H263" s="37">
        <f>SUMIFS(СВЦЭМ!$H$34:$H$777,СВЦЭМ!$A$34:$A$777,$A263,СВЦЭМ!$B$34:$B$777,H$260)+'СЕТ СН'!$F$12</f>
        <v>578.17725057999996</v>
      </c>
      <c r="I263" s="37">
        <f>SUMIFS(СВЦЭМ!$H$34:$H$777,СВЦЭМ!$A$34:$A$777,$A263,СВЦЭМ!$B$34:$B$777,I$260)+'СЕТ СН'!$F$12</f>
        <v>540.21369207999999</v>
      </c>
      <c r="J263" s="37">
        <f>SUMIFS(СВЦЭМ!$H$34:$H$777,СВЦЭМ!$A$34:$A$777,$A263,СВЦЭМ!$B$34:$B$777,J$260)+'СЕТ СН'!$F$12</f>
        <v>510.89312919999998</v>
      </c>
      <c r="K263" s="37">
        <f>SUMIFS(СВЦЭМ!$H$34:$H$777,СВЦЭМ!$A$34:$A$777,$A263,СВЦЭМ!$B$34:$B$777,K$260)+'СЕТ СН'!$F$12</f>
        <v>485.88903221999999</v>
      </c>
      <c r="L263" s="37">
        <f>SUMIFS(СВЦЭМ!$H$34:$H$777,СВЦЭМ!$A$34:$A$777,$A263,СВЦЭМ!$B$34:$B$777,L$260)+'СЕТ СН'!$F$12</f>
        <v>469.74876057</v>
      </c>
      <c r="M263" s="37">
        <f>SUMIFS(СВЦЭМ!$H$34:$H$777,СВЦЭМ!$A$34:$A$777,$A263,СВЦЭМ!$B$34:$B$777,M$260)+'СЕТ СН'!$F$12</f>
        <v>470.10026384999998</v>
      </c>
      <c r="N263" s="37">
        <f>SUMIFS(СВЦЭМ!$H$34:$H$777,СВЦЭМ!$A$34:$A$777,$A263,СВЦЭМ!$B$34:$B$777,N$260)+'СЕТ СН'!$F$12</f>
        <v>473.61181024000001</v>
      </c>
      <c r="O263" s="37">
        <f>SUMIFS(СВЦЭМ!$H$34:$H$777,СВЦЭМ!$A$34:$A$777,$A263,СВЦЭМ!$B$34:$B$777,O$260)+'СЕТ СН'!$F$12</f>
        <v>478.35920593999998</v>
      </c>
      <c r="P263" s="37">
        <f>SUMIFS(СВЦЭМ!$H$34:$H$777,СВЦЭМ!$A$34:$A$777,$A263,СВЦЭМ!$B$34:$B$777,P$260)+'СЕТ СН'!$F$12</f>
        <v>485.19290343</v>
      </c>
      <c r="Q263" s="37">
        <f>SUMIFS(СВЦЭМ!$H$34:$H$777,СВЦЭМ!$A$34:$A$777,$A263,СВЦЭМ!$B$34:$B$777,Q$260)+'СЕТ СН'!$F$12</f>
        <v>490.63198856000002</v>
      </c>
      <c r="R263" s="37">
        <f>SUMIFS(СВЦЭМ!$H$34:$H$777,СВЦЭМ!$A$34:$A$777,$A263,СВЦЭМ!$B$34:$B$777,R$260)+'СЕТ СН'!$F$12</f>
        <v>491.75531396999997</v>
      </c>
      <c r="S263" s="37">
        <f>SUMIFS(СВЦЭМ!$H$34:$H$777,СВЦЭМ!$A$34:$A$777,$A263,СВЦЭМ!$B$34:$B$777,S$260)+'СЕТ СН'!$F$12</f>
        <v>485.64711577000003</v>
      </c>
      <c r="T263" s="37">
        <f>SUMIFS(СВЦЭМ!$H$34:$H$777,СВЦЭМ!$A$34:$A$777,$A263,СВЦЭМ!$B$34:$B$777,T$260)+'СЕТ СН'!$F$12</f>
        <v>469.81802626000001</v>
      </c>
      <c r="U263" s="37">
        <f>SUMIFS(СВЦЭМ!$H$34:$H$777,СВЦЭМ!$A$34:$A$777,$A263,СВЦЭМ!$B$34:$B$777,U$260)+'СЕТ СН'!$F$12</f>
        <v>465.71695282000002</v>
      </c>
      <c r="V263" s="37">
        <f>SUMIFS(СВЦЭМ!$H$34:$H$777,СВЦЭМ!$A$34:$A$777,$A263,СВЦЭМ!$B$34:$B$777,V$260)+'СЕТ СН'!$F$12</f>
        <v>470.48695571000002</v>
      </c>
      <c r="W263" s="37">
        <f>SUMIFS(СВЦЭМ!$H$34:$H$777,СВЦЭМ!$A$34:$A$777,$A263,СВЦЭМ!$B$34:$B$777,W$260)+'СЕТ СН'!$F$12</f>
        <v>479.12158585999998</v>
      </c>
      <c r="X263" s="37">
        <f>SUMIFS(СВЦЭМ!$H$34:$H$777,СВЦЭМ!$A$34:$A$777,$A263,СВЦЭМ!$B$34:$B$777,X$260)+'СЕТ СН'!$F$12</f>
        <v>492.51397617999999</v>
      </c>
      <c r="Y263" s="37">
        <f>SUMIFS(СВЦЭМ!$H$34:$H$777,СВЦЭМ!$A$34:$A$777,$A263,СВЦЭМ!$B$34:$B$777,Y$260)+'СЕТ СН'!$F$12</f>
        <v>528.12503641000001</v>
      </c>
    </row>
    <row r="264" spans="1:27" ht="15.75" x14ac:dyDescent="0.2">
      <c r="A264" s="36">
        <f t="shared" si="7"/>
        <v>43135</v>
      </c>
      <c r="B264" s="37">
        <f>SUMIFS(СВЦЭМ!$H$34:$H$777,СВЦЭМ!$A$34:$A$777,$A264,СВЦЭМ!$B$34:$B$777,B$260)+'СЕТ СН'!$F$12</f>
        <v>529.31712234999998</v>
      </c>
      <c r="C264" s="37">
        <f>SUMIFS(СВЦЭМ!$H$34:$H$777,СВЦЭМ!$A$34:$A$777,$A264,СВЦЭМ!$B$34:$B$777,C$260)+'СЕТ СН'!$F$12</f>
        <v>537.87067008999998</v>
      </c>
      <c r="D264" s="37">
        <f>SUMIFS(СВЦЭМ!$H$34:$H$777,СВЦЭМ!$A$34:$A$777,$A264,СВЦЭМ!$B$34:$B$777,D$260)+'СЕТ СН'!$F$12</f>
        <v>571.44581326000002</v>
      </c>
      <c r="E264" s="37">
        <f>SUMIFS(СВЦЭМ!$H$34:$H$777,СВЦЭМ!$A$34:$A$777,$A264,СВЦЭМ!$B$34:$B$777,E$260)+'СЕТ СН'!$F$12</f>
        <v>574.64965700000005</v>
      </c>
      <c r="F264" s="37">
        <f>SUMIFS(СВЦЭМ!$H$34:$H$777,СВЦЭМ!$A$34:$A$777,$A264,СВЦЭМ!$B$34:$B$777,F$260)+'СЕТ СН'!$F$12</f>
        <v>575.41825229999995</v>
      </c>
      <c r="G264" s="37">
        <f>SUMIFS(СВЦЭМ!$H$34:$H$777,СВЦЭМ!$A$34:$A$777,$A264,СВЦЭМ!$B$34:$B$777,G$260)+'СЕТ СН'!$F$12</f>
        <v>570.54339084000003</v>
      </c>
      <c r="H264" s="37">
        <f>SUMIFS(СВЦЭМ!$H$34:$H$777,СВЦЭМ!$A$34:$A$777,$A264,СВЦЭМ!$B$34:$B$777,H$260)+'СЕТ СН'!$F$12</f>
        <v>560.63744112999996</v>
      </c>
      <c r="I264" s="37">
        <f>SUMIFS(СВЦЭМ!$H$34:$H$777,СВЦЭМ!$A$34:$A$777,$A264,СВЦЭМ!$B$34:$B$777,I$260)+'СЕТ СН'!$F$12</f>
        <v>528.92520250999996</v>
      </c>
      <c r="J264" s="37">
        <f>SUMIFS(СВЦЭМ!$H$34:$H$777,СВЦЭМ!$A$34:$A$777,$A264,СВЦЭМ!$B$34:$B$777,J$260)+'СЕТ СН'!$F$12</f>
        <v>507.99500487</v>
      </c>
      <c r="K264" s="37">
        <f>SUMIFS(СВЦЭМ!$H$34:$H$777,СВЦЭМ!$A$34:$A$777,$A264,СВЦЭМ!$B$34:$B$777,K$260)+'СЕТ СН'!$F$12</f>
        <v>481.85950940999999</v>
      </c>
      <c r="L264" s="37">
        <f>SUMIFS(СВЦЭМ!$H$34:$H$777,СВЦЭМ!$A$34:$A$777,$A264,СВЦЭМ!$B$34:$B$777,L$260)+'СЕТ СН'!$F$12</f>
        <v>460.77736314999999</v>
      </c>
      <c r="M264" s="37">
        <f>SUMIFS(СВЦЭМ!$H$34:$H$777,СВЦЭМ!$A$34:$A$777,$A264,СВЦЭМ!$B$34:$B$777,M$260)+'СЕТ СН'!$F$12</f>
        <v>457.67393893000002</v>
      </c>
      <c r="N264" s="37">
        <f>SUMIFS(СВЦЭМ!$H$34:$H$777,СВЦЭМ!$A$34:$A$777,$A264,СВЦЭМ!$B$34:$B$777,N$260)+'СЕТ СН'!$F$12</f>
        <v>464.72068324999998</v>
      </c>
      <c r="O264" s="37">
        <f>SUMIFS(СВЦЭМ!$H$34:$H$777,СВЦЭМ!$A$34:$A$777,$A264,СВЦЭМ!$B$34:$B$777,O$260)+'СЕТ СН'!$F$12</f>
        <v>470.77291170000001</v>
      </c>
      <c r="P264" s="37">
        <f>SUMIFS(СВЦЭМ!$H$34:$H$777,СВЦЭМ!$A$34:$A$777,$A264,СВЦЭМ!$B$34:$B$777,P$260)+'СЕТ СН'!$F$12</f>
        <v>474.73932742</v>
      </c>
      <c r="Q264" s="37">
        <f>SUMIFS(СВЦЭМ!$H$34:$H$777,СВЦЭМ!$A$34:$A$777,$A264,СВЦЭМ!$B$34:$B$777,Q$260)+'СЕТ СН'!$F$12</f>
        <v>477.79045724999997</v>
      </c>
      <c r="R264" s="37">
        <f>SUMIFS(СВЦЭМ!$H$34:$H$777,СВЦЭМ!$A$34:$A$777,$A264,СВЦЭМ!$B$34:$B$777,R$260)+'СЕТ СН'!$F$12</f>
        <v>478.50525802999999</v>
      </c>
      <c r="S264" s="37">
        <f>SUMIFS(СВЦЭМ!$H$34:$H$777,СВЦЭМ!$A$34:$A$777,$A264,СВЦЭМ!$B$34:$B$777,S$260)+'СЕТ СН'!$F$12</f>
        <v>472.96805775000001</v>
      </c>
      <c r="T264" s="37">
        <f>SUMIFS(СВЦЭМ!$H$34:$H$777,СВЦЭМ!$A$34:$A$777,$A264,СВЦЭМ!$B$34:$B$777,T$260)+'СЕТ СН'!$F$12</f>
        <v>467.40201031999999</v>
      </c>
      <c r="U264" s="37">
        <f>SUMIFS(СВЦЭМ!$H$34:$H$777,СВЦЭМ!$A$34:$A$777,$A264,СВЦЭМ!$B$34:$B$777,U$260)+'СЕТ СН'!$F$12</f>
        <v>470.25584200999998</v>
      </c>
      <c r="V264" s="37">
        <f>SUMIFS(СВЦЭМ!$H$34:$H$777,СВЦЭМ!$A$34:$A$777,$A264,СВЦЭМ!$B$34:$B$777,V$260)+'СЕТ СН'!$F$12</f>
        <v>463.90415402999997</v>
      </c>
      <c r="W264" s="37">
        <f>SUMIFS(СВЦЭМ!$H$34:$H$777,СВЦЭМ!$A$34:$A$777,$A264,СВЦЭМ!$B$34:$B$777,W$260)+'СЕТ СН'!$F$12</f>
        <v>456.41702799000001</v>
      </c>
      <c r="X264" s="37">
        <f>SUMIFS(СВЦЭМ!$H$34:$H$777,СВЦЭМ!$A$34:$A$777,$A264,СВЦЭМ!$B$34:$B$777,X$260)+'СЕТ СН'!$F$12</f>
        <v>465.89193569999998</v>
      </c>
      <c r="Y264" s="37">
        <f>SUMIFS(СВЦЭМ!$H$34:$H$777,СВЦЭМ!$A$34:$A$777,$A264,СВЦЭМ!$B$34:$B$777,Y$260)+'СЕТ СН'!$F$12</f>
        <v>499.53446492</v>
      </c>
    </row>
    <row r="265" spans="1:27" ht="15.75" x14ac:dyDescent="0.2">
      <c r="A265" s="36">
        <f t="shared" si="7"/>
        <v>43136</v>
      </c>
      <c r="B265" s="37">
        <f>SUMIFS(СВЦЭМ!$H$34:$H$777,СВЦЭМ!$A$34:$A$777,$A265,СВЦЭМ!$B$34:$B$777,B$260)+'СЕТ СН'!$F$12</f>
        <v>552.17037479999999</v>
      </c>
      <c r="C265" s="37">
        <f>SUMIFS(СВЦЭМ!$H$34:$H$777,СВЦЭМ!$A$34:$A$777,$A265,СВЦЭМ!$B$34:$B$777,C$260)+'СЕТ СН'!$F$12</f>
        <v>569.20564046000004</v>
      </c>
      <c r="D265" s="37">
        <f>SUMIFS(СВЦЭМ!$H$34:$H$777,СВЦЭМ!$A$34:$A$777,$A265,СВЦЭМ!$B$34:$B$777,D$260)+'СЕТ СН'!$F$12</f>
        <v>597.36333782999998</v>
      </c>
      <c r="E265" s="37">
        <f>SUMIFS(СВЦЭМ!$H$34:$H$777,СВЦЭМ!$A$34:$A$777,$A265,СВЦЭМ!$B$34:$B$777,E$260)+'СЕТ СН'!$F$12</f>
        <v>604.03836061000004</v>
      </c>
      <c r="F265" s="37">
        <f>SUMIFS(СВЦЭМ!$H$34:$H$777,СВЦЭМ!$A$34:$A$777,$A265,СВЦЭМ!$B$34:$B$777,F$260)+'СЕТ СН'!$F$12</f>
        <v>603.70677763000003</v>
      </c>
      <c r="G265" s="37">
        <f>SUMIFS(СВЦЭМ!$H$34:$H$777,СВЦЭМ!$A$34:$A$777,$A265,СВЦЭМ!$B$34:$B$777,G$260)+'СЕТ СН'!$F$12</f>
        <v>596.03585799999996</v>
      </c>
      <c r="H265" s="37">
        <f>SUMIFS(СВЦЭМ!$H$34:$H$777,СВЦЭМ!$A$34:$A$777,$A265,СВЦЭМ!$B$34:$B$777,H$260)+'СЕТ СН'!$F$12</f>
        <v>563.93588135000005</v>
      </c>
      <c r="I265" s="37">
        <f>SUMIFS(СВЦЭМ!$H$34:$H$777,СВЦЭМ!$A$34:$A$777,$A265,СВЦЭМ!$B$34:$B$777,I$260)+'СЕТ СН'!$F$12</f>
        <v>511.98429406999998</v>
      </c>
      <c r="J265" s="37">
        <f>SUMIFS(СВЦЭМ!$H$34:$H$777,СВЦЭМ!$A$34:$A$777,$A265,СВЦЭМ!$B$34:$B$777,J$260)+'СЕТ СН'!$F$12</f>
        <v>496.65004028999999</v>
      </c>
      <c r="K265" s="37">
        <f>SUMIFS(СВЦЭМ!$H$34:$H$777,СВЦЭМ!$A$34:$A$777,$A265,СВЦЭМ!$B$34:$B$777,K$260)+'СЕТ СН'!$F$12</f>
        <v>494.55296143999999</v>
      </c>
      <c r="L265" s="37">
        <f>SUMIFS(СВЦЭМ!$H$34:$H$777,СВЦЭМ!$A$34:$A$777,$A265,СВЦЭМ!$B$34:$B$777,L$260)+'СЕТ СН'!$F$12</f>
        <v>492.08893413999999</v>
      </c>
      <c r="M265" s="37">
        <f>SUMIFS(СВЦЭМ!$H$34:$H$777,СВЦЭМ!$A$34:$A$777,$A265,СВЦЭМ!$B$34:$B$777,M$260)+'СЕТ СН'!$F$12</f>
        <v>491.86301909000002</v>
      </c>
      <c r="N265" s="37">
        <f>SUMIFS(СВЦЭМ!$H$34:$H$777,СВЦЭМ!$A$34:$A$777,$A265,СВЦЭМ!$B$34:$B$777,N$260)+'СЕТ СН'!$F$12</f>
        <v>489.52922552000001</v>
      </c>
      <c r="O265" s="37">
        <f>SUMIFS(СВЦЭМ!$H$34:$H$777,СВЦЭМ!$A$34:$A$777,$A265,СВЦЭМ!$B$34:$B$777,O$260)+'СЕТ СН'!$F$12</f>
        <v>490.54884864000002</v>
      </c>
      <c r="P265" s="37">
        <f>SUMIFS(СВЦЭМ!$H$34:$H$777,СВЦЭМ!$A$34:$A$777,$A265,СВЦЭМ!$B$34:$B$777,P$260)+'СЕТ СН'!$F$12</f>
        <v>498.15808324</v>
      </c>
      <c r="Q265" s="37">
        <f>SUMIFS(СВЦЭМ!$H$34:$H$777,СВЦЭМ!$A$34:$A$777,$A265,СВЦЭМ!$B$34:$B$777,Q$260)+'СЕТ СН'!$F$12</f>
        <v>500.87935097000002</v>
      </c>
      <c r="R265" s="37">
        <f>SUMIFS(СВЦЭМ!$H$34:$H$777,СВЦЭМ!$A$34:$A$777,$A265,СВЦЭМ!$B$34:$B$777,R$260)+'СЕТ СН'!$F$12</f>
        <v>504.37199472999998</v>
      </c>
      <c r="S265" s="37">
        <f>SUMIFS(СВЦЭМ!$H$34:$H$777,СВЦЭМ!$A$34:$A$777,$A265,СВЦЭМ!$B$34:$B$777,S$260)+'СЕТ СН'!$F$12</f>
        <v>502.87953927000001</v>
      </c>
      <c r="T265" s="37">
        <f>SUMIFS(СВЦЭМ!$H$34:$H$777,СВЦЭМ!$A$34:$A$777,$A265,СВЦЭМ!$B$34:$B$777,T$260)+'СЕТ СН'!$F$12</f>
        <v>490.26029251</v>
      </c>
      <c r="U265" s="37">
        <f>SUMIFS(СВЦЭМ!$H$34:$H$777,СВЦЭМ!$A$34:$A$777,$A265,СВЦЭМ!$B$34:$B$777,U$260)+'СЕТ СН'!$F$12</f>
        <v>486.78593850999999</v>
      </c>
      <c r="V265" s="37">
        <f>SUMIFS(СВЦЭМ!$H$34:$H$777,СВЦЭМ!$A$34:$A$777,$A265,СВЦЭМ!$B$34:$B$777,V$260)+'СЕТ СН'!$F$12</f>
        <v>485.72745813</v>
      </c>
      <c r="W265" s="37">
        <f>SUMIFS(СВЦЭМ!$H$34:$H$777,СВЦЭМ!$A$34:$A$777,$A265,СВЦЭМ!$B$34:$B$777,W$260)+'СЕТ СН'!$F$12</f>
        <v>487.97385673999997</v>
      </c>
      <c r="X265" s="37">
        <f>SUMIFS(СВЦЭМ!$H$34:$H$777,СВЦЭМ!$A$34:$A$777,$A265,СВЦЭМ!$B$34:$B$777,X$260)+'СЕТ СН'!$F$12</f>
        <v>497.66139514999998</v>
      </c>
      <c r="Y265" s="37">
        <f>SUMIFS(СВЦЭМ!$H$34:$H$777,СВЦЭМ!$A$34:$A$777,$A265,СВЦЭМ!$B$34:$B$777,Y$260)+'СЕТ СН'!$F$12</f>
        <v>537.02388059999998</v>
      </c>
    </row>
    <row r="266" spans="1:27" ht="15.75" x14ac:dyDescent="0.2">
      <c r="A266" s="36">
        <f t="shared" si="7"/>
        <v>43137</v>
      </c>
      <c r="B266" s="37">
        <f>SUMIFS(СВЦЭМ!$H$34:$H$777,СВЦЭМ!$A$34:$A$777,$A266,СВЦЭМ!$B$34:$B$777,B$260)+'СЕТ СН'!$F$12</f>
        <v>524.07720829000004</v>
      </c>
      <c r="C266" s="37">
        <f>SUMIFS(СВЦЭМ!$H$34:$H$777,СВЦЭМ!$A$34:$A$777,$A266,СВЦЭМ!$B$34:$B$777,C$260)+'СЕТ СН'!$F$12</f>
        <v>538.57713597999998</v>
      </c>
      <c r="D266" s="37">
        <f>SUMIFS(СВЦЭМ!$H$34:$H$777,СВЦЭМ!$A$34:$A$777,$A266,СВЦЭМ!$B$34:$B$777,D$260)+'СЕТ СН'!$F$12</f>
        <v>573.96074106000003</v>
      </c>
      <c r="E266" s="37">
        <f>SUMIFS(СВЦЭМ!$H$34:$H$777,СВЦЭМ!$A$34:$A$777,$A266,СВЦЭМ!$B$34:$B$777,E$260)+'СЕТ СН'!$F$12</f>
        <v>583.29469291999999</v>
      </c>
      <c r="F266" s="37">
        <f>SUMIFS(СВЦЭМ!$H$34:$H$777,СВЦЭМ!$A$34:$A$777,$A266,СВЦЭМ!$B$34:$B$777,F$260)+'СЕТ СН'!$F$12</f>
        <v>578.90256693000003</v>
      </c>
      <c r="G266" s="37">
        <f>SUMIFS(СВЦЭМ!$H$34:$H$777,СВЦЭМ!$A$34:$A$777,$A266,СВЦЭМ!$B$34:$B$777,G$260)+'СЕТ СН'!$F$12</f>
        <v>569.64762952000001</v>
      </c>
      <c r="H266" s="37">
        <f>SUMIFS(СВЦЭМ!$H$34:$H$777,СВЦЭМ!$A$34:$A$777,$A266,СВЦЭМ!$B$34:$B$777,H$260)+'СЕТ СН'!$F$12</f>
        <v>538.92763433000005</v>
      </c>
      <c r="I266" s="37">
        <f>SUMIFS(СВЦЭМ!$H$34:$H$777,СВЦЭМ!$A$34:$A$777,$A266,СВЦЭМ!$B$34:$B$777,I$260)+'СЕТ СН'!$F$12</f>
        <v>495.00625578</v>
      </c>
      <c r="J266" s="37">
        <f>SUMIFS(СВЦЭМ!$H$34:$H$777,СВЦЭМ!$A$34:$A$777,$A266,СВЦЭМ!$B$34:$B$777,J$260)+'СЕТ СН'!$F$12</f>
        <v>472.42206362000002</v>
      </c>
      <c r="K266" s="37">
        <f>SUMIFS(СВЦЭМ!$H$34:$H$777,СВЦЭМ!$A$34:$A$777,$A266,СВЦЭМ!$B$34:$B$777,K$260)+'СЕТ СН'!$F$12</f>
        <v>458.65223687000002</v>
      </c>
      <c r="L266" s="37">
        <f>SUMIFS(СВЦЭМ!$H$34:$H$777,СВЦЭМ!$A$34:$A$777,$A266,СВЦЭМ!$B$34:$B$777,L$260)+'СЕТ СН'!$F$12</f>
        <v>457.28057122000001</v>
      </c>
      <c r="M266" s="37">
        <f>SUMIFS(СВЦЭМ!$H$34:$H$777,СВЦЭМ!$A$34:$A$777,$A266,СВЦЭМ!$B$34:$B$777,M$260)+'СЕТ СН'!$F$12</f>
        <v>462.71839765999999</v>
      </c>
      <c r="N266" s="37">
        <f>SUMIFS(СВЦЭМ!$H$34:$H$777,СВЦЭМ!$A$34:$A$777,$A266,СВЦЭМ!$B$34:$B$777,N$260)+'СЕТ СН'!$F$12</f>
        <v>474.16256306999998</v>
      </c>
      <c r="O266" s="37">
        <f>SUMIFS(СВЦЭМ!$H$34:$H$777,СВЦЭМ!$A$34:$A$777,$A266,СВЦЭМ!$B$34:$B$777,O$260)+'СЕТ СН'!$F$12</f>
        <v>482.76599168000001</v>
      </c>
      <c r="P266" s="37">
        <f>SUMIFS(СВЦЭМ!$H$34:$H$777,СВЦЭМ!$A$34:$A$777,$A266,СВЦЭМ!$B$34:$B$777,P$260)+'СЕТ СН'!$F$12</f>
        <v>486.40222655000002</v>
      </c>
      <c r="Q266" s="37">
        <f>SUMIFS(СВЦЭМ!$H$34:$H$777,СВЦЭМ!$A$34:$A$777,$A266,СВЦЭМ!$B$34:$B$777,Q$260)+'СЕТ СН'!$F$12</f>
        <v>497.39246881999998</v>
      </c>
      <c r="R266" s="37">
        <f>SUMIFS(СВЦЭМ!$H$34:$H$777,СВЦЭМ!$A$34:$A$777,$A266,СВЦЭМ!$B$34:$B$777,R$260)+'СЕТ СН'!$F$12</f>
        <v>501.0336532</v>
      </c>
      <c r="S266" s="37">
        <f>SUMIFS(СВЦЭМ!$H$34:$H$777,СВЦЭМ!$A$34:$A$777,$A266,СВЦЭМ!$B$34:$B$777,S$260)+'СЕТ СН'!$F$12</f>
        <v>494.87563726000002</v>
      </c>
      <c r="T266" s="37">
        <f>SUMIFS(СВЦЭМ!$H$34:$H$777,СВЦЭМ!$A$34:$A$777,$A266,СВЦЭМ!$B$34:$B$777,T$260)+'СЕТ СН'!$F$12</f>
        <v>482.61756006000002</v>
      </c>
      <c r="U266" s="37">
        <f>SUMIFS(СВЦЭМ!$H$34:$H$777,СВЦЭМ!$A$34:$A$777,$A266,СВЦЭМ!$B$34:$B$777,U$260)+'СЕТ СН'!$F$12</f>
        <v>477.89375383999999</v>
      </c>
      <c r="V266" s="37">
        <f>SUMIFS(СВЦЭМ!$H$34:$H$777,СВЦЭМ!$A$34:$A$777,$A266,СВЦЭМ!$B$34:$B$777,V$260)+'СЕТ СН'!$F$12</f>
        <v>474.40166073</v>
      </c>
      <c r="W266" s="37">
        <f>SUMIFS(СВЦЭМ!$H$34:$H$777,СВЦЭМ!$A$34:$A$777,$A266,СВЦЭМ!$B$34:$B$777,W$260)+'СЕТ СН'!$F$12</f>
        <v>482.13801104999999</v>
      </c>
      <c r="X266" s="37">
        <f>SUMIFS(СВЦЭМ!$H$34:$H$777,СВЦЭМ!$A$34:$A$777,$A266,СВЦЭМ!$B$34:$B$777,X$260)+'СЕТ СН'!$F$12</f>
        <v>492.25252123000001</v>
      </c>
      <c r="Y266" s="37">
        <f>SUMIFS(СВЦЭМ!$H$34:$H$777,СВЦЭМ!$A$34:$A$777,$A266,СВЦЭМ!$B$34:$B$777,Y$260)+'СЕТ СН'!$F$12</f>
        <v>528.07047233000003</v>
      </c>
    </row>
    <row r="267" spans="1:27" ht="15.75" x14ac:dyDescent="0.2">
      <c r="A267" s="36">
        <f t="shared" si="7"/>
        <v>43138</v>
      </c>
      <c r="B267" s="37">
        <f>SUMIFS(СВЦЭМ!$H$34:$H$777,СВЦЭМ!$A$34:$A$777,$A267,СВЦЭМ!$B$34:$B$777,B$260)+'СЕТ СН'!$F$12</f>
        <v>557.73289956999997</v>
      </c>
      <c r="C267" s="37">
        <f>SUMIFS(СВЦЭМ!$H$34:$H$777,СВЦЭМ!$A$34:$A$777,$A267,СВЦЭМ!$B$34:$B$777,C$260)+'СЕТ СН'!$F$12</f>
        <v>574.03059012999995</v>
      </c>
      <c r="D267" s="37">
        <f>SUMIFS(СВЦЭМ!$H$34:$H$777,СВЦЭМ!$A$34:$A$777,$A267,СВЦЭМ!$B$34:$B$777,D$260)+'СЕТ СН'!$F$12</f>
        <v>607.89425042000005</v>
      </c>
      <c r="E267" s="37">
        <f>SUMIFS(СВЦЭМ!$H$34:$H$777,СВЦЭМ!$A$34:$A$777,$A267,СВЦЭМ!$B$34:$B$777,E$260)+'СЕТ СН'!$F$12</f>
        <v>612.68200294999997</v>
      </c>
      <c r="F267" s="37">
        <f>SUMIFS(СВЦЭМ!$H$34:$H$777,СВЦЭМ!$A$34:$A$777,$A267,СВЦЭМ!$B$34:$B$777,F$260)+'СЕТ СН'!$F$12</f>
        <v>611.03095848999999</v>
      </c>
      <c r="G267" s="37">
        <f>SUMIFS(СВЦЭМ!$H$34:$H$777,СВЦЭМ!$A$34:$A$777,$A267,СВЦЭМ!$B$34:$B$777,G$260)+'СЕТ СН'!$F$12</f>
        <v>595.12906773999998</v>
      </c>
      <c r="H267" s="37">
        <f>SUMIFS(СВЦЭМ!$H$34:$H$777,СВЦЭМ!$A$34:$A$777,$A267,СВЦЭМ!$B$34:$B$777,H$260)+'СЕТ СН'!$F$12</f>
        <v>562.27236941000001</v>
      </c>
      <c r="I267" s="37">
        <f>SUMIFS(СВЦЭМ!$H$34:$H$777,СВЦЭМ!$A$34:$A$777,$A267,СВЦЭМ!$B$34:$B$777,I$260)+'СЕТ СН'!$F$12</f>
        <v>514.69347061999997</v>
      </c>
      <c r="J267" s="37">
        <f>SUMIFS(СВЦЭМ!$H$34:$H$777,СВЦЭМ!$A$34:$A$777,$A267,СВЦЭМ!$B$34:$B$777,J$260)+'СЕТ СН'!$F$12</f>
        <v>484.48225874000002</v>
      </c>
      <c r="K267" s="37">
        <f>SUMIFS(СВЦЭМ!$H$34:$H$777,СВЦЭМ!$A$34:$A$777,$A267,СВЦЭМ!$B$34:$B$777,K$260)+'СЕТ СН'!$F$12</f>
        <v>476.47009573999998</v>
      </c>
      <c r="L267" s="37">
        <f>SUMIFS(СВЦЭМ!$H$34:$H$777,СВЦЭМ!$A$34:$A$777,$A267,СВЦЭМ!$B$34:$B$777,L$260)+'СЕТ СН'!$F$12</f>
        <v>474.79273961000001</v>
      </c>
      <c r="M267" s="37">
        <f>SUMIFS(СВЦЭМ!$H$34:$H$777,СВЦЭМ!$A$34:$A$777,$A267,СВЦЭМ!$B$34:$B$777,M$260)+'СЕТ СН'!$F$12</f>
        <v>472.58046428</v>
      </c>
      <c r="N267" s="37">
        <f>SUMIFS(СВЦЭМ!$H$34:$H$777,СВЦЭМ!$A$34:$A$777,$A267,СВЦЭМ!$B$34:$B$777,N$260)+'СЕТ СН'!$F$12</f>
        <v>472.51351320999999</v>
      </c>
      <c r="O267" s="37">
        <f>SUMIFS(СВЦЭМ!$H$34:$H$777,СВЦЭМ!$A$34:$A$777,$A267,СВЦЭМ!$B$34:$B$777,O$260)+'СЕТ СН'!$F$12</f>
        <v>475.56579402</v>
      </c>
      <c r="P267" s="37">
        <f>SUMIFS(СВЦЭМ!$H$34:$H$777,СВЦЭМ!$A$34:$A$777,$A267,СВЦЭМ!$B$34:$B$777,P$260)+'СЕТ СН'!$F$12</f>
        <v>483.97033113999998</v>
      </c>
      <c r="Q267" s="37">
        <f>SUMIFS(СВЦЭМ!$H$34:$H$777,СВЦЭМ!$A$34:$A$777,$A267,СВЦЭМ!$B$34:$B$777,Q$260)+'СЕТ СН'!$F$12</f>
        <v>492.72351319000001</v>
      </c>
      <c r="R267" s="37">
        <f>SUMIFS(СВЦЭМ!$H$34:$H$777,СВЦЭМ!$A$34:$A$777,$A267,СВЦЭМ!$B$34:$B$777,R$260)+'СЕТ СН'!$F$12</f>
        <v>496.43936802000002</v>
      </c>
      <c r="S267" s="37">
        <f>SUMIFS(СВЦЭМ!$H$34:$H$777,СВЦЭМ!$A$34:$A$777,$A267,СВЦЭМ!$B$34:$B$777,S$260)+'СЕТ СН'!$F$12</f>
        <v>487.64490052000002</v>
      </c>
      <c r="T267" s="37">
        <f>SUMIFS(СВЦЭМ!$H$34:$H$777,СВЦЭМ!$A$34:$A$777,$A267,СВЦЭМ!$B$34:$B$777,T$260)+'СЕТ СН'!$F$12</f>
        <v>472.64413048</v>
      </c>
      <c r="U267" s="37">
        <f>SUMIFS(СВЦЭМ!$H$34:$H$777,СВЦЭМ!$A$34:$A$777,$A267,СВЦЭМ!$B$34:$B$777,U$260)+'СЕТ СН'!$F$12</f>
        <v>470.80131922999999</v>
      </c>
      <c r="V267" s="37">
        <f>SUMIFS(СВЦЭМ!$H$34:$H$777,СВЦЭМ!$A$34:$A$777,$A267,СВЦЭМ!$B$34:$B$777,V$260)+'СЕТ СН'!$F$12</f>
        <v>466.64908959000002</v>
      </c>
      <c r="W267" s="37">
        <f>SUMIFS(СВЦЭМ!$H$34:$H$777,СВЦЭМ!$A$34:$A$777,$A267,СВЦЭМ!$B$34:$B$777,W$260)+'СЕТ СН'!$F$12</f>
        <v>469.29560688999999</v>
      </c>
      <c r="X267" s="37">
        <f>SUMIFS(СВЦЭМ!$H$34:$H$777,СВЦЭМ!$A$34:$A$777,$A267,СВЦЭМ!$B$34:$B$777,X$260)+'СЕТ СН'!$F$12</f>
        <v>486.83232193999999</v>
      </c>
      <c r="Y267" s="37">
        <f>SUMIFS(СВЦЭМ!$H$34:$H$777,СВЦЭМ!$A$34:$A$777,$A267,СВЦЭМ!$B$34:$B$777,Y$260)+'СЕТ СН'!$F$12</f>
        <v>523.66750576000004</v>
      </c>
    </row>
    <row r="268" spans="1:27" ht="15.75" x14ac:dyDescent="0.2">
      <c r="A268" s="36">
        <f t="shared" si="7"/>
        <v>43139</v>
      </c>
      <c r="B268" s="37">
        <f>SUMIFS(СВЦЭМ!$H$34:$H$777,СВЦЭМ!$A$34:$A$777,$A268,СВЦЭМ!$B$34:$B$777,B$260)+'СЕТ СН'!$F$12</f>
        <v>543.84157033999998</v>
      </c>
      <c r="C268" s="37">
        <f>SUMIFS(СВЦЭМ!$H$34:$H$777,СВЦЭМ!$A$34:$A$777,$A268,СВЦЭМ!$B$34:$B$777,C$260)+'СЕТ СН'!$F$12</f>
        <v>560.86645733</v>
      </c>
      <c r="D268" s="37">
        <f>SUMIFS(СВЦЭМ!$H$34:$H$777,СВЦЭМ!$A$34:$A$777,$A268,СВЦЭМ!$B$34:$B$777,D$260)+'СЕТ СН'!$F$12</f>
        <v>589.04891540000006</v>
      </c>
      <c r="E268" s="37">
        <f>SUMIFS(СВЦЭМ!$H$34:$H$777,СВЦЭМ!$A$34:$A$777,$A268,СВЦЭМ!$B$34:$B$777,E$260)+'СЕТ СН'!$F$12</f>
        <v>594.67838539000002</v>
      </c>
      <c r="F268" s="37">
        <f>SUMIFS(СВЦЭМ!$H$34:$H$777,СВЦЭМ!$A$34:$A$777,$A268,СВЦЭМ!$B$34:$B$777,F$260)+'СЕТ СН'!$F$12</f>
        <v>593.71879724999997</v>
      </c>
      <c r="G268" s="37">
        <f>SUMIFS(СВЦЭМ!$H$34:$H$777,СВЦЭМ!$A$34:$A$777,$A268,СВЦЭМ!$B$34:$B$777,G$260)+'СЕТ СН'!$F$12</f>
        <v>584.87046638000004</v>
      </c>
      <c r="H268" s="37">
        <f>SUMIFS(СВЦЭМ!$H$34:$H$777,СВЦЭМ!$A$34:$A$777,$A268,СВЦЭМ!$B$34:$B$777,H$260)+'СЕТ СН'!$F$12</f>
        <v>551.75536446000001</v>
      </c>
      <c r="I268" s="37">
        <f>SUMIFS(СВЦЭМ!$H$34:$H$777,СВЦЭМ!$A$34:$A$777,$A268,СВЦЭМ!$B$34:$B$777,I$260)+'СЕТ СН'!$F$12</f>
        <v>503.09888666000001</v>
      </c>
      <c r="J268" s="37">
        <f>SUMIFS(СВЦЭМ!$H$34:$H$777,СВЦЭМ!$A$34:$A$777,$A268,СВЦЭМ!$B$34:$B$777,J$260)+'СЕТ СН'!$F$12</f>
        <v>476.05940814000002</v>
      </c>
      <c r="K268" s="37">
        <f>SUMIFS(СВЦЭМ!$H$34:$H$777,СВЦЭМ!$A$34:$A$777,$A268,СВЦЭМ!$B$34:$B$777,K$260)+'СЕТ СН'!$F$12</f>
        <v>475.78022148999997</v>
      </c>
      <c r="L268" s="37">
        <f>SUMIFS(СВЦЭМ!$H$34:$H$777,СВЦЭМ!$A$34:$A$777,$A268,СВЦЭМ!$B$34:$B$777,L$260)+'СЕТ СН'!$F$12</f>
        <v>473.09625499999999</v>
      </c>
      <c r="M268" s="37">
        <f>SUMIFS(СВЦЭМ!$H$34:$H$777,СВЦЭМ!$A$34:$A$777,$A268,СВЦЭМ!$B$34:$B$777,M$260)+'СЕТ СН'!$F$12</f>
        <v>468.68671416000001</v>
      </c>
      <c r="N268" s="37">
        <f>SUMIFS(СВЦЭМ!$H$34:$H$777,СВЦЭМ!$A$34:$A$777,$A268,СВЦЭМ!$B$34:$B$777,N$260)+'СЕТ СН'!$F$12</f>
        <v>472.88815199999999</v>
      </c>
      <c r="O268" s="37">
        <f>SUMIFS(СВЦЭМ!$H$34:$H$777,СВЦЭМ!$A$34:$A$777,$A268,СВЦЭМ!$B$34:$B$777,O$260)+'СЕТ СН'!$F$12</f>
        <v>475.85290541000001</v>
      </c>
      <c r="P268" s="37">
        <f>SUMIFS(СВЦЭМ!$H$34:$H$777,СВЦЭМ!$A$34:$A$777,$A268,СВЦЭМ!$B$34:$B$777,P$260)+'СЕТ СН'!$F$12</f>
        <v>483.38991883</v>
      </c>
      <c r="Q268" s="37">
        <f>SUMIFS(СВЦЭМ!$H$34:$H$777,СВЦЭМ!$A$34:$A$777,$A268,СВЦЭМ!$B$34:$B$777,Q$260)+'СЕТ СН'!$F$12</f>
        <v>495.94583280000001</v>
      </c>
      <c r="R268" s="37">
        <f>SUMIFS(СВЦЭМ!$H$34:$H$777,СВЦЭМ!$A$34:$A$777,$A268,СВЦЭМ!$B$34:$B$777,R$260)+'СЕТ СН'!$F$12</f>
        <v>506.98280643999999</v>
      </c>
      <c r="S268" s="37">
        <f>SUMIFS(СВЦЭМ!$H$34:$H$777,СВЦЭМ!$A$34:$A$777,$A268,СВЦЭМ!$B$34:$B$777,S$260)+'СЕТ СН'!$F$12</f>
        <v>515.41539791000002</v>
      </c>
      <c r="T268" s="37">
        <f>SUMIFS(СВЦЭМ!$H$34:$H$777,СВЦЭМ!$A$34:$A$777,$A268,СВЦЭМ!$B$34:$B$777,T$260)+'СЕТ СН'!$F$12</f>
        <v>504.90707830999997</v>
      </c>
      <c r="U268" s="37">
        <f>SUMIFS(СВЦЭМ!$H$34:$H$777,СВЦЭМ!$A$34:$A$777,$A268,СВЦЭМ!$B$34:$B$777,U$260)+'СЕТ СН'!$F$12</f>
        <v>498.47844924999998</v>
      </c>
      <c r="V268" s="37">
        <f>SUMIFS(СВЦЭМ!$H$34:$H$777,СВЦЭМ!$A$34:$A$777,$A268,СВЦЭМ!$B$34:$B$777,V$260)+'СЕТ СН'!$F$12</f>
        <v>496.07193817000001</v>
      </c>
      <c r="W268" s="37">
        <f>SUMIFS(СВЦЭМ!$H$34:$H$777,СВЦЭМ!$A$34:$A$777,$A268,СВЦЭМ!$B$34:$B$777,W$260)+'СЕТ СН'!$F$12</f>
        <v>502.30263731000002</v>
      </c>
      <c r="X268" s="37">
        <f>SUMIFS(СВЦЭМ!$H$34:$H$777,СВЦЭМ!$A$34:$A$777,$A268,СВЦЭМ!$B$34:$B$777,X$260)+'СЕТ СН'!$F$12</f>
        <v>492.02493508999999</v>
      </c>
      <c r="Y268" s="37">
        <f>SUMIFS(СВЦЭМ!$H$34:$H$777,СВЦЭМ!$A$34:$A$777,$A268,СВЦЭМ!$B$34:$B$777,Y$260)+'СЕТ СН'!$F$12</f>
        <v>522.03182430000004</v>
      </c>
    </row>
    <row r="269" spans="1:27" ht="15.75" x14ac:dyDescent="0.2">
      <c r="A269" s="36">
        <f t="shared" si="7"/>
        <v>43140</v>
      </c>
      <c r="B269" s="37">
        <f>SUMIFS(СВЦЭМ!$H$34:$H$777,СВЦЭМ!$A$34:$A$777,$A269,СВЦЭМ!$B$34:$B$777,B$260)+'СЕТ СН'!$F$12</f>
        <v>556.56087252999998</v>
      </c>
      <c r="C269" s="37">
        <f>SUMIFS(СВЦЭМ!$H$34:$H$777,СВЦЭМ!$A$34:$A$777,$A269,СВЦЭМ!$B$34:$B$777,C$260)+'СЕТ СН'!$F$12</f>
        <v>565.20294636000006</v>
      </c>
      <c r="D269" s="37">
        <f>SUMIFS(СВЦЭМ!$H$34:$H$777,СВЦЭМ!$A$34:$A$777,$A269,СВЦЭМ!$B$34:$B$777,D$260)+'СЕТ СН'!$F$12</f>
        <v>593.54711812999994</v>
      </c>
      <c r="E269" s="37">
        <f>SUMIFS(СВЦЭМ!$H$34:$H$777,СВЦЭМ!$A$34:$A$777,$A269,СВЦЭМ!$B$34:$B$777,E$260)+'СЕТ СН'!$F$12</f>
        <v>596.58022538</v>
      </c>
      <c r="F269" s="37">
        <f>SUMIFS(СВЦЭМ!$H$34:$H$777,СВЦЭМ!$A$34:$A$777,$A269,СВЦЭМ!$B$34:$B$777,F$260)+'СЕТ СН'!$F$12</f>
        <v>594.93736937000006</v>
      </c>
      <c r="G269" s="37">
        <f>SUMIFS(СВЦЭМ!$H$34:$H$777,СВЦЭМ!$A$34:$A$777,$A269,СВЦЭМ!$B$34:$B$777,G$260)+'СЕТ СН'!$F$12</f>
        <v>588.93099009000002</v>
      </c>
      <c r="H269" s="37">
        <f>SUMIFS(СВЦЭМ!$H$34:$H$777,СВЦЭМ!$A$34:$A$777,$A269,СВЦЭМ!$B$34:$B$777,H$260)+'СЕТ СН'!$F$12</f>
        <v>548.85032781999996</v>
      </c>
      <c r="I269" s="37">
        <f>SUMIFS(СВЦЭМ!$H$34:$H$777,СВЦЭМ!$A$34:$A$777,$A269,СВЦЭМ!$B$34:$B$777,I$260)+'СЕТ СН'!$F$12</f>
        <v>501.21594358999999</v>
      </c>
      <c r="J269" s="37">
        <f>SUMIFS(СВЦЭМ!$H$34:$H$777,СВЦЭМ!$A$34:$A$777,$A269,СВЦЭМ!$B$34:$B$777,J$260)+'СЕТ СН'!$F$12</f>
        <v>486.18968668999997</v>
      </c>
      <c r="K269" s="37">
        <f>SUMIFS(СВЦЭМ!$H$34:$H$777,СВЦЭМ!$A$34:$A$777,$A269,СВЦЭМ!$B$34:$B$777,K$260)+'СЕТ СН'!$F$12</f>
        <v>475.44294828</v>
      </c>
      <c r="L269" s="37">
        <f>SUMIFS(СВЦЭМ!$H$34:$H$777,СВЦЭМ!$A$34:$A$777,$A269,СВЦЭМ!$B$34:$B$777,L$260)+'СЕТ СН'!$F$12</f>
        <v>471.85972848</v>
      </c>
      <c r="M269" s="37">
        <f>SUMIFS(СВЦЭМ!$H$34:$H$777,СВЦЭМ!$A$34:$A$777,$A269,СВЦЭМ!$B$34:$B$777,M$260)+'СЕТ СН'!$F$12</f>
        <v>474.85961462</v>
      </c>
      <c r="N269" s="37">
        <f>SUMIFS(СВЦЭМ!$H$34:$H$777,СВЦЭМ!$A$34:$A$777,$A269,СВЦЭМ!$B$34:$B$777,N$260)+'СЕТ СН'!$F$12</f>
        <v>478.59469257000001</v>
      </c>
      <c r="O269" s="37">
        <f>SUMIFS(СВЦЭМ!$H$34:$H$777,СВЦЭМ!$A$34:$A$777,$A269,СВЦЭМ!$B$34:$B$777,O$260)+'СЕТ СН'!$F$12</f>
        <v>479.43077915999999</v>
      </c>
      <c r="P269" s="37">
        <f>SUMIFS(СВЦЭМ!$H$34:$H$777,СВЦЭМ!$A$34:$A$777,$A269,СВЦЭМ!$B$34:$B$777,P$260)+'СЕТ СН'!$F$12</f>
        <v>495.56685648000001</v>
      </c>
      <c r="Q269" s="37">
        <f>SUMIFS(СВЦЭМ!$H$34:$H$777,СВЦЭМ!$A$34:$A$777,$A269,СВЦЭМ!$B$34:$B$777,Q$260)+'СЕТ СН'!$F$12</f>
        <v>508.10521375000002</v>
      </c>
      <c r="R269" s="37">
        <f>SUMIFS(СВЦЭМ!$H$34:$H$777,СВЦЭМ!$A$34:$A$777,$A269,СВЦЭМ!$B$34:$B$777,R$260)+'СЕТ СН'!$F$12</f>
        <v>508.74496409</v>
      </c>
      <c r="S269" s="37">
        <f>SUMIFS(СВЦЭМ!$H$34:$H$777,СВЦЭМ!$A$34:$A$777,$A269,СВЦЭМ!$B$34:$B$777,S$260)+'СЕТ СН'!$F$12</f>
        <v>502.06960292999997</v>
      </c>
      <c r="T269" s="37">
        <f>SUMIFS(СВЦЭМ!$H$34:$H$777,СВЦЭМ!$A$34:$A$777,$A269,СВЦЭМ!$B$34:$B$777,T$260)+'СЕТ СН'!$F$12</f>
        <v>480.39263527000003</v>
      </c>
      <c r="U269" s="37">
        <f>SUMIFS(СВЦЭМ!$H$34:$H$777,СВЦЭМ!$A$34:$A$777,$A269,СВЦЭМ!$B$34:$B$777,U$260)+'СЕТ СН'!$F$12</f>
        <v>468.82673879999999</v>
      </c>
      <c r="V269" s="37">
        <f>SUMIFS(СВЦЭМ!$H$34:$H$777,СВЦЭМ!$A$34:$A$777,$A269,СВЦЭМ!$B$34:$B$777,V$260)+'СЕТ СН'!$F$12</f>
        <v>474.49772318999999</v>
      </c>
      <c r="W269" s="37">
        <f>SUMIFS(СВЦЭМ!$H$34:$H$777,СВЦЭМ!$A$34:$A$777,$A269,СВЦЭМ!$B$34:$B$777,W$260)+'СЕТ СН'!$F$12</f>
        <v>475.38246139</v>
      </c>
      <c r="X269" s="37">
        <f>SUMIFS(СВЦЭМ!$H$34:$H$777,СВЦЭМ!$A$34:$A$777,$A269,СВЦЭМ!$B$34:$B$777,X$260)+'СЕТ СН'!$F$12</f>
        <v>492.2315681</v>
      </c>
      <c r="Y269" s="37">
        <f>SUMIFS(СВЦЭМ!$H$34:$H$777,СВЦЭМ!$A$34:$A$777,$A269,СВЦЭМ!$B$34:$B$777,Y$260)+'СЕТ СН'!$F$12</f>
        <v>508.88451433</v>
      </c>
    </row>
    <row r="270" spans="1:27" ht="15.75" x14ac:dyDescent="0.2">
      <c r="A270" s="36">
        <f t="shared" si="7"/>
        <v>43141</v>
      </c>
      <c r="B270" s="37">
        <f>SUMIFS(СВЦЭМ!$H$34:$H$777,СВЦЭМ!$A$34:$A$777,$A270,СВЦЭМ!$B$34:$B$777,B$260)+'СЕТ СН'!$F$12</f>
        <v>514.10398699999996</v>
      </c>
      <c r="C270" s="37">
        <f>SUMIFS(СВЦЭМ!$H$34:$H$777,СВЦЭМ!$A$34:$A$777,$A270,СВЦЭМ!$B$34:$B$777,C$260)+'СЕТ СН'!$F$12</f>
        <v>530.47583521000001</v>
      </c>
      <c r="D270" s="37">
        <f>SUMIFS(СВЦЭМ!$H$34:$H$777,СВЦЭМ!$A$34:$A$777,$A270,СВЦЭМ!$B$34:$B$777,D$260)+'СЕТ СН'!$F$12</f>
        <v>563.22406891000003</v>
      </c>
      <c r="E270" s="37">
        <f>SUMIFS(СВЦЭМ!$H$34:$H$777,СВЦЭМ!$A$34:$A$777,$A270,СВЦЭМ!$B$34:$B$777,E$260)+'СЕТ СН'!$F$12</f>
        <v>569.97420254999997</v>
      </c>
      <c r="F270" s="37">
        <f>SUMIFS(СВЦЭМ!$H$34:$H$777,СВЦЭМ!$A$34:$A$777,$A270,СВЦЭМ!$B$34:$B$777,F$260)+'СЕТ СН'!$F$12</f>
        <v>567.00522355999999</v>
      </c>
      <c r="G270" s="37">
        <f>SUMIFS(СВЦЭМ!$H$34:$H$777,СВЦЭМ!$A$34:$A$777,$A270,СВЦЭМ!$B$34:$B$777,G$260)+'СЕТ СН'!$F$12</f>
        <v>560.26374342999998</v>
      </c>
      <c r="H270" s="37">
        <f>SUMIFS(СВЦЭМ!$H$34:$H$777,СВЦЭМ!$A$34:$A$777,$A270,СВЦЭМ!$B$34:$B$777,H$260)+'СЕТ СН'!$F$12</f>
        <v>548.97703218000004</v>
      </c>
      <c r="I270" s="37">
        <f>SUMIFS(СВЦЭМ!$H$34:$H$777,СВЦЭМ!$A$34:$A$777,$A270,СВЦЭМ!$B$34:$B$777,I$260)+'СЕТ СН'!$F$12</f>
        <v>528.39491648000001</v>
      </c>
      <c r="J270" s="37">
        <f>SUMIFS(СВЦЭМ!$H$34:$H$777,СВЦЭМ!$A$34:$A$777,$A270,СВЦЭМ!$B$34:$B$777,J$260)+'СЕТ СН'!$F$12</f>
        <v>509.77081175000001</v>
      </c>
      <c r="K270" s="37">
        <f>SUMIFS(СВЦЭМ!$H$34:$H$777,СВЦЭМ!$A$34:$A$777,$A270,СВЦЭМ!$B$34:$B$777,K$260)+'СЕТ СН'!$F$12</f>
        <v>492.87813219999998</v>
      </c>
      <c r="L270" s="37">
        <f>SUMIFS(СВЦЭМ!$H$34:$H$777,СВЦЭМ!$A$34:$A$777,$A270,СВЦЭМ!$B$34:$B$777,L$260)+'СЕТ СН'!$F$12</f>
        <v>488.45726869999999</v>
      </c>
      <c r="M270" s="37">
        <f>SUMIFS(СВЦЭМ!$H$34:$H$777,СВЦЭМ!$A$34:$A$777,$A270,СВЦЭМ!$B$34:$B$777,M$260)+'СЕТ СН'!$F$12</f>
        <v>486.44084284000002</v>
      </c>
      <c r="N270" s="37">
        <f>SUMIFS(СВЦЭМ!$H$34:$H$777,СВЦЭМ!$A$34:$A$777,$A270,СВЦЭМ!$B$34:$B$777,N$260)+'СЕТ СН'!$F$12</f>
        <v>489.41501475000001</v>
      </c>
      <c r="O270" s="37">
        <f>SUMIFS(СВЦЭМ!$H$34:$H$777,СВЦЭМ!$A$34:$A$777,$A270,СВЦЭМ!$B$34:$B$777,O$260)+'СЕТ СН'!$F$12</f>
        <v>495.89540525000001</v>
      </c>
      <c r="P270" s="37">
        <f>SUMIFS(СВЦЭМ!$H$34:$H$777,СВЦЭМ!$A$34:$A$777,$A270,СВЦЭМ!$B$34:$B$777,P$260)+'СЕТ СН'!$F$12</f>
        <v>497.72605301999999</v>
      </c>
      <c r="Q270" s="37">
        <f>SUMIFS(СВЦЭМ!$H$34:$H$777,СВЦЭМ!$A$34:$A$777,$A270,СВЦЭМ!$B$34:$B$777,Q$260)+'СЕТ СН'!$F$12</f>
        <v>502.20751540999998</v>
      </c>
      <c r="R270" s="37">
        <f>SUMIFS(СВЦЭМ!$H$34:$H$777,СВЦЭМ!$A$34:$A$777,$A270,СВЦЭМ!$B$34:$B$777,R$260)+'СЕТ СН'!$F$12</f>
        <v>508.62400339999999</v>
      </c>
      <c r="S270" s="37">
        <f>SUMIFS(СВЦЭМ!$H$34:$H$777,СВЦЭМ!$A$34:$A$777,$A270,СВЦЭМ!$B$34:$B$777,S$260)+'СЕТ СН'!$F$12</f>
        <v>502.18617836999999</v>
      </c>
      <c r="T270" s="37">
        <f>SUMIFS(СВЦЭМ!$H$34:$H$777,СВЦЭМ!$A$34:$A$777,$A270,СВЦЭМ!$B$34:$B$777,T$260)+'СЕТ СН'!$F$12</f>
        <v>491.25475034999999</v>
      </c>
      <c r="U270" s="37">
        <f>SUMIFS(СВЦЭМ!$H$34:$H$777,СВЦЭМ!$A$34:$A$777,$A270,СВЦЭМ!$B$34:$B$777,U$260)+'СЕТ СН'!$F$12</f>
        <v>484.99800699000002</v>
      </c>
      <c r="V270" s="37">
        <f>SUMIFS(СВЦЭМ!$H$34:$H$777,СВЦЭМ!$A$34:$A$777,$A270,СВЦЭМ!$B$34:$B$777,V$260)+'СЕТ СН'!$F$12</f>
        <v>489.24978822999998</v>
      </c>
      <c r="W270" s="37">
        <f>SUMIFS(СВЦЭМ!$H$34:$H$777,СВЦЭМ!$A$34:$A$777,$A270,СВЦЭМ!$B$34:$B$777,W$260)+'СЕТ СН'!$F$12</f>
        <v>487.60875916999998</v>
      </c>
      <c r="X270" s="37">
        <f>SUMIFS(СВЦЭМ!$H$34:$H$777,СВЦЭМ!$A$34:$A$777,$A270,СВЦЭМ!$B$34:$B$777,X$260)+'СЕТ СН'!$F$12</f>
        <v>487.75076894</v>
      </c>
      <c r="Y270" s="37">
        <f>SUMIFS(СВЦЭМ!$H$34:$H$777,СВЦЭМ!$A$34:$A$777,$A270,СВЦЭМ!$B$34:$B$777,Y$260)+'СЕТ СН'!$F$12</f>
        <v>502.05858551</v>
      </c>
    </row>
    <row r="271" spans="1:27" ht="15.75" x14ac:dyDescent="0.2">
      <c r="A271" s="36">
        <f t="shared" si="7"/>
        <v>43142</v>
      </c>
      <c r="B271" s="37">
        <f>SUMIFS(СВЦЭМ!$H$34:$H$777,СВЦЭМ!$A$34:$A$777,$A271,СВЦЭМ!$B$34:$B$777,B$260)+'СЕТ СН'!$F$12</f>
        <v>501.44496607000002</v>
      </c>
      <c r="C271" s="37">
        <f>SUMIFS(СВЦЭМ!$H$34:$H$777,СВЦЭМ!$A$34:$A$777,$A271,СВЦЭМ!$B$34:$B$777,C$260)+'СЕТ СН'!$F$12</f>
        <v>515.96055662000003</v>
      </c>
      <c r="D271" s="37">
        <f>SUMIFS(СВЦЭМ!$H$34:$H$777,СВЦЭМ!$A$34:$A$777,$A271,СВЦЭМ!$B$34:$B$777,D$260)+'СЕТ СН'!$F$12</f>
        <v>545.73152352</v>
      </c>
      <c r="E271" s="37">
        <f>SUMIFS(СВЦЭМ!$H$34:$H$777,СВЦЭМ!$A$34:$A$777,$A271,СВЦЭМ!$B$34:$B$777,E$260)+'СЕТ СН'!$F$12</f>
        <v>553.84447532000002</v>
      </c>
      <c r="F271" s="37">
        <f>SUMIFS(СВЦЭМ!$H$34:$H$777,СВЦЭМ!$A$34:$A$777,$A271,СВЦЭМ!$B$34:$B$777,F$260)+'СЕТ СН'!$F$12</f>
        <v>551.98382447999995</v>
      </c>
      <c r="G271" s="37">
        <f>SUMIFS(СВЦЭМ!$H$34:$H$777,СВЦЭМ!$A$34:$A$777,$A271,СВЦЭМ!$B$34:$B$777,G$260)+'СЕТ СН'!$F$12</f>
        <v>544.67974632999994</v>
      </c>
      <c r="H271" s="37">
        <f>SUMIFS(СВЦЭМ!$H$34:$H$777,СВЦЭМ!$A$34:$A$777,$A271,СВЦЭМ!$B$34:$B$777,H$260)+'СЕТ СН'!$F$12</f>
        <v>536.01030677000006</v>
      </c>
      <c r="I271" s="37">
        <f>SUMIFS(СВЦЭМ!$H$34:$H$777,СВЦЭМ!$A$34:$A$777,$A271,СВЦЭМ!$B$34:$B$777,I$260)+'СЕТ СН'!$F$12</f>
        <v>513.06174638000005</v>
      </c>
      <c r="J271" s="37">
        <f>SUMIFS(СВЦЭМ!$H$34:$H$777,СВЦЭМ!$A$34:$A$777,$A271,СВЦЭМ!$B$34:$B$777,J$260)+'СЕТ СН'!$F$12</f>
        <v>494.78987708</v>
      </c>
      <c r="K271" s="37">
        <f>SUMIFS(СВЦЭМ!$H$34:$H$777,СВЦЭМ!$A$34:$A$777,$A271,СВЦЭМ!$B$34:$B$777,K$260)+'СЕТ СН'!$F$12</f>
        <v>479.15933575999998</v>
      </c>
      <c r="L271" s="37">
        <f>SUMIFS(СВЦЭМ!$H$34:$H$777,СВЦЭМ!$A$34:$A$777,$A271,СВЦЭМ!$B$34:$B$777,L$260)+'СЕТ СН'!$F$12</f>
        <v>475.14634636</v>
      </c>
      <c r="M271" s="37">
        <f>SUMIFS(СВЦЭМ!$H$34:$H$777,СВЦЭМ!$A$34:$A$777,$A271,СВЦЭМ!$B$34:$B$777,M$260)+'СЕТ СН'!$F$12</f>
        <v>475.74427694000002</v>
      </c>
      <c r="N271" s="37">
        <f>SUMIFS(СВЦЭМ!$H$34:$H$777,СВЦЭМ!$A$34:$A$777,$A271,СВЦЭМ!$B$34:$B$777,N$260)+'СЕТ СН'!$F$12</f>
        <v>472.25116152999999</v>
      </c>
      <c r="O271" s="37">
        <f>SUMIFS(СВЦЭМ!$H$34:$H$777,СВЦЭМ!$A$34:$A$777,$A271,СВЦЭМ!$B$34:$B$777,O$260)+'СЕТ СН'!$F$12</f>
        <v>470.34832841000002</v>
      </c>
      <c r="P271" s="37">
        <f>SUMIFS(СВЦЭМ!$H$34:$H$777,СВЦЭМ!$A$34:$A$777,$A271,СВЦЭМ!$B$34:$B$777,P$260)+'СЕТ СН'!$F$12</f>
        <v>473.23182979000001</v>
      </c>
      <c r="Q271" s="37">
        <f>SUMIFS(СВЦЭМ!$H$34:$H$777,СВЦЭМ!$A$34:$A$777,$A271,СВЦЭМ!$B$34:$B$777,Q$260)+'СЕТ СН'!$F$12</f>
        <v>473.79450996999998</v>
      </c>
      <c r="R271" s="37">
        <f>SUMIFS(СВЦЭМ!$H$34:$H$777,СВЦЭМ!$A$34:$A$777,$A271,СВЦЭМ!$B$34:$B$777,R$260)+'СЕТ СН'!$F$12</f>
        <v>474.13531173000001</v>
      </c>
      <c r="S271" s="37">
        <f>SUMIFS(СВЦЭМ!$H$34:$H$777,СВЦЭМ!$A$34:$A$777,$A271,СВЦЭМ!$B$34:$B$777,S$260)+'СЕТ СН'!$F$12</f>
        <v>468.54356716000001</v>
      </c>
      <c r="T271" s="37">
        <f>SUMIFS(СВЦЭМ!$H$34:$H$777,СВЦЭМ!$A$34:$A$777,$A271,СВЦЭМ!$B$34:$B$777,T$260)+'СЕТ СН'!$F$12</f>
        <v>461.64610472999999</v>
      </c>
      <c r="U271" s="37">
        <f>SUMIFS(СВЦЭМ!$H$34:$H$777,СВЦЭМ!$A$34:$A$777,$A271,СВЦЭМ!$B$34:$B$777,U$260)+'СЕТ СН'!$F$12</f>
        <v>463.09922816</v>
      </c>
      <c r="V271" s="37">
        <f>SUMIFS(СВЦЭМ!$H$34:$H$777,СВЦЭМ!$A$34:$A$777,$A271,СВЦЭМ!$B$34:$B$777,V$260)+'СЕТ СН'!$F$12</f>
        <v>463.34560984000001</v>
      </c>
      <c r="W271" s="37">
        <f>SUMIFS(СВЦЭМ!$H$34:$H$777,СВЦЭМ!$A$34:$A$777,$A271,СВЦЭМ!$B$34:$B$777,W$260)+'СЕТ СН'!$F$12</f>
        <v>464.48589154000001</v>
      </c>
      <c r="X271" s="37">
        <f>SUMIFS(СВЦЭМ!$H$34:$H$777,СВЦЭМ!$A$34:$A$777,$A271,СВЦЭМ!$B$34:$B$777,X$260)+'СЕТ СН'!$F$12</f>
        <v>463.16638804000002</v>
      </c>
      <c r="Y271" s="37">
        <f>SUMIFS(СВЦЭМ!$H$34:$H$777,СВЦЭМ!$A$34:$A$777,$A271,СВЦЭМ!$B$34:$B$777,Y$260)+'СЕТ СН'!$F$12</f>
        <v>470.84916231</v>
      </c>
    </row>
    <row r="272" spans="1:27" ht="15.75" x14ac:dyDescent="0.2">
      <c r="A272" s="36">
        <f t="shared" si="7"/>
        <v>43143</v>
      </c>
      <c r="B272" s="37">
        <f>SUMIFS(СВЦЭМ!$H$34:$H$777,СВЦЭМ!$A$34:$A$777,$A272,СВЦЭМ!$B$34:$B$777,B$260)+'СЕТ СН'!$F$12</f>
        <v>526.29054626000004</v>
      </c>
      <c r="C272" s="37">
        <f>SUMIFS(СВЦЭМ!$H$34:$H$777,СВЦЭМ!$A$34:$A$777,$A272,СВЦЭМ!$B$34:$B$777,C$260)+'СЕТ СН'!$F$12</f>
        <v>539.44191531000001</v>
      </c>
      <c r="D272" s="37">
        <f>SUMIFS(СВЦЭМ!$H$34:$H$777,СВЦЭМ!$A$34:$A$777,$A272,СВЦЭМ!$B$34:$B$777,D$260)+'СЕТ СН'!$F$12</f>
        <v>567.27241876999994</v>
      </c>
      <c r="E272" s="37">
        <f>SUMIFS(СВЦЭМ!$H$34:$H$777,СВЦЭМ!$A$34:$A$777,$A272,СВЦЭМ!$B$34:$B$777,E$260)+'СЕТ СН'!$F$12</f>
        <v>571.94094990999997</v>
      </c>
      <c r="F272" s="37">
        <f>SUMIFS(СВЦЭМ!$H$34:$H$777,СВЦЭМ!$A$34:$A$777,$A272,СВЦЭМ!$B$34:$B$777,F$260)+'СЕТ СН'!$F$12</f>
        <v>568.87914540999998</v>
      </c>
      <c r="G272" s="37">
        <f>SUMIFS(СВЦЭМ!$H$34:$H$777,СВЦЭМ!$A$34:$A$777,$A272,СВЦЭМ!$B$34:$B$777,G$260)+'СЕТ СН'!$F$12</f>
        <v>559.67080783999995</v>
      </c>
      <c r="H272" s="37">
        <f>SUMIFS(СВЦЭМ!$H$34:$H$777,СВЦЭМ!$A$34:$A$777,$A272,СВЦЭМ!$B$34:$B$777,H$260)+'СЕТ СН'!$F$12</f>
        <v>538.49895204999996</v>
      </c>
      <c r="I272" s="37">
        <f>SUMIFS(СВЦЭМ!$H$34:$H$777,СВЦЭМ!$A$34:$A$777,$A272,СВЦЭМ!$B$34:$B$777,I$260)+'СЕТ СН'!$F$12</f>
        <v>510.22770660999998</v>
      </c>
      <c r="J272" s="37">
        <f>SUMIFS(СВЦЭМ!$H$34:$H$777,СВЦЭМ!$A$34:$A$777,$A272,СВЦЭМ!$B$34:$B$777,J$260)+'СЕТ СН'!$F$12</f>
        <v>509.00687641000002</v>
      </c>
      <c r="K272" s="37">
        <f>SUMIFS(СВЦЭМ!$H$34:$H$777,СВЦЭМ!$A$34:$A$777,$A272,СВЦЭМ!$B$34:$B$777,K$260)+'СЕТ СН'!$F$12</f>
        <v>505.73930313</v>
      </c>
      <c r="L272" s="37">
        <f>SUMIFS(СВЦЭМ!$H$34:$H$777,СВЦЭМ!$A$34:$A$777,$A272,СВЦЭМ!$B$34:$B$777,L$260)+'СЕТ СН'!$F$12</f>
        <v>504.77648454000001</v>
      </c>
      <c r="M272" s="37">
        <f>SUMIFS(СВЦЭМ!$H$34:$H$777,СВЦЭМ!$A$34:$A$777,$A272,СВЦЭМ!$B$34:$B$777,M$260)+'СЕТ СН'!$F$12</f>
        <v>506.78774364999998</v>
      </c>
      <c r="N272" s="37">
        <f>SUMIFS(СВЦЭМ!$H$34:$H$777,СВЦЭМ!$A$34:$A$777,$A272,СВЦЭМ!$B$34:$B$777,N$260)+'СЕТ СН'!$F$12</f>
        <v>505.15782437000001</v>
      </c>
      <c r="O272" s="37">
        <f>SUMIFS(СВЦЭМ!$H$34:$H$777,СВЦЭМ!$A$34:$A$777,$A272,СВЦЭМ!$B$34:$B$777,O$260)+'СЕТ СН'!$F$12</f>
        <v>504.82216711000001</v>
      </c>
      <c r="P272" s="37">
        <f>SUMIFS(СВЦЭМ!$H$34:$H$777,СВЦЭМ!$A$34:$A$777,$A272,СВЦЭМ!$B$34:$B$777,P$260)+'СЕТ СН'!$F$12</f>
        <v>506.49037061000001</v>
      </c>
      <c r="Q272" s="37">
        <f>SUMIFS(СВЦЭМ!$H$34:$H$777,СВЦЭМ!$A$34:$A$777,$A272,СВЦЭМ!$B$34:$B$777,Q$260)+'СЕТ СН'!$F$12</f>
        <v>506.22522892000001</v>
      </c>
      <c r="R272" s="37">
        <f>SUMIFS(СВЦЭМ!$H$34:$H$777,СВЦЭМ!$A$34:$A$777,$A272,СВЦЭМ!$B$34:$B$777,R$260)+'СЕТ СН'!$F$12</f>
        <v>520.89941791000001</v>
      </c>
      <c r="S272" s="37">
        <f>SUMIFS(СВЦЭМ!$H$34:$H$777,СВЦЭМ!$A$34:$A$777,$A272,СВЦЭМ!$B$34:$B$777,S$260)+'СЕТ СН'!$F$12</f>
        <v>528.18705668999996</v>
      </c>
      <c r="T272" s="37">
        <f>SUMIFS(СВЦЭМ!$H$34:$H$777,СВЦЭМ!$A$34:$A$777,$A272,СВЦЭМ!$B$34:$B$777,T$260)+'СЕТ СН'!$F$12</f>
        <v>507.35397036000001</v>
      </c>
      <c r="U272" s="37">
        <f>SUMIFS(СВЦЭМ!$H$34:$H$777,СВЦЭМ!$A$34:$A$777,$A272,СВЦЭМ!$B$34:$B$777,U$260)+'СЕТ СН'!$F$12</f>
        <v>501.50822256999999</v>
      </c>
      <c r="V272" s="37">
        <f>SUMIFS(СВЦЭМ!$H$34:$H$777,СВЦЭМ!$A$34:$A$777,$A272,СВЦЭМ!$B$34:$B$777,V$260)+'СЕТ СН'!$F$12</f>
        <v>502.49498041999999</v>
      </c>
      <c r="W272" s="37">
        <f>SUMIFS(СВЦЭМ!$H$34:$H$777,СВЦЭМ!$A$34:$A$777,$A272,СВЦЭМ!$B$34:$B$777,W$260)+'СЕТ СН'!$F$12</f>
        <v>504.42713013999997</v>
      </c>
      <c r="X272" s="37">
        <f>SUMIFS(СВЦЭМ!$H$34:$H$777,СВЦЭМ!$A$34:$A$777,$A272,СВЦЭМ!$B$34:$B$777,X$260)+'СЕТ СН'!$F$12</f>
        <v>505.38925502000001</v>
      </c>
      <c r="Y272" s="37">
        <f>SUMIFS(СВЦЭМ!$H$34:$H$777,СВЦЭМ!$A$34:$A$777,$A272,СВЦЭМ!$B$34:$B$777,Y$260)+'СЕТ СН'!$F$12</f>
        <v>518.71355028999994</v>
      </c>
    </row>
    <row r="273" spans="1:25" ht="15.75" x14ac:dyDescent="0.2">
      <c r="A273" s="36">
        <f t="shared" si="7"/>
        <v>43144</v>
      </c>
      <c r="B273" s="37">
        <f>SUMIFS(СВЦЭМ!$H$34:$H$777,СВЦЭМ!$A$34:$A$777,$A273,СВЦЭМ!$B$34:$B$777,B$260)+'СЕТ СН'!$F$12</f>
        <v>518.03950413999996</v>
      </c>
      <c r="C273" s="37">
        <f>SUMIFS(СВЦЭМ!$H$34:$H$777,СВЦЭМ!$A$34:$A$777,$A273,СВЦЭМ!$B$34:$B$777,C$260)+'СЕТ СН'!$F$12</f>
        <v>534.38246504999995</v>
      </c>
      <c r="D273" s="37">
        <f>SUMIFS(СВЦЭМ!$H$34:$H$777,СВЦЭМ!$A$34:$A$777,$A273,СВЦЭМ!$B$34:$B$777,D$260)+'СЕТ СН'!$F$12</f>
        <v>565.42059990999996</v>
      </c>
      <c r="E273" s="37">
        <f>SUMIFS(СВЦЭМ!$H$34:$H$777,СВЦЭМ!$A$34:$A$777,$A273,СВЦЭМ!$B$34:$B$777,E$260)+'СЕТ СН'!$F$12</f>
        <v>575.05133173000002</v>
      </c>
      <c r="F273" s="37">
        <f>SUMIFS(СВЦЭМ!$H$34:$H$777,СВЦЭМ!$A$34:$A$777,$A273,СВЦЭМ!$B$34:$B$777,F$260)+'СЕТ СН'!$F$12</f>
        <v>568.40681141000005</v>
      </c>
      <c r="G273" s="37">
        <f>SUMIFS(СВЦЭМ!$H$34:$H$777,СВЦЭМ!$A$34:$A$777,$A273,СВЦЭМ!$B$34:$B$777,G$260)+'СЕТ СН'!$F$12</f>
        <v>557.90558934000001</v>
      </c>
      <c r="H273" s="37">
        <f>SUMIFS(СВЦЭМ!$H$34:$H$777,СВЦЭМ!$A$34:$A$777,$A273,СВЦЭМ!$B$34:$B$777,H$260)+'СЕТ СН'!$F$12</f>
        <v>529.43385443</v>
      </c>
      <c r="I273" s="37">
        <f>SUMIFS(СВЦЭМ!$H$34:$H$777,СВЦЭМ!$A$34:$A$777,$A273,СВЦЭМ!$B$34:$B$777,I$260)+'СЕТ СН'!$F$12</f>
        <v>495.93998068000002</v>
      </c>
      <c r="J273" s="37">
        <f>SUMIFS(СВЦЭМ!$H$34:$H$777,СВЦЭМ!$A$34:$A$777,$A273,СВЦЭМ!$B$34:$B$777,J$260)+'СЕТ СН'!$F$12</f>
        <v>507.03382894999999</v>
      </c>
      <c r="K273" s="37">
        <f>SUMIFS(СВЦЭМ!$H$34:$H$777,СВЦЭМ!$A$34:$A$777,$A273,СВЦЭМ!$B$34:$B$777,K$260)+'СЕТ СН'!$F$12</f>
        <v>501.53660518999999</v>
      </c>
      <c r="L273" s="37">
        <f>SUMIFS(СВЦЭМ!$H$34:$H$777,СВЦЭМ!$A$34:$A$777,$A273,СВЦЭМ!$B$34:$B$777,L$260)+'СЕТ СН'!$F$12</f>
        <v>497.89612566</v>
      </c>
      <c r="M273" s="37">
        <f>SUMIFS(СВЦЭМ!$H$34:$H$777,СВЦЭМ!$A$34:$A$777,$A273,СВЦЭМ!$B$34:$B$777,M$260)+'СЕТ СН'!$F$12</f>
        <v>499.52534709999998</v>
      </c>
      <c r="N273" s="37">
        <f>SUMIFS(СВЦЭМ!$H$34:$H$777,СВЦЭМ!$A$34:$A$777,$A273,СВЦЭМ!$B$34:$B$777,N$260)+'СЕТ СН'!$F$12</f>
        <v>500.50991943999998</v>
      </c>
      <c r="O273" s="37">
        <f>SUMIFS(СВЦЭМ!$H$34:$H$777,СВЦЭМ!$A$34:$A$777,$A273,СВЦЭМ!$B$34:$B$777,O$260)+'СЕТ СН'!$F$12</f>
        <v>495.0952777</v>
      </c>
      <c r="P273" s="37">
        <f>SUMIFS(СВЦЭМ!$H$34:$H$777,СВЦЭМ!$A$34:$A$777,$A273,СВЦЭМ!$B$34:$B$777,P$260)+'СЕТ СН'!$F$12</f>
        <v>504.14315438</v>
      </c>
      <c r="Q273" s="37">
        <f>SUMIFS(СВЦЭМ!$H$34:$H$777,СВЦЭМ!$A$34:$A$777,$A273,СВЦЭМ!$B$34:$B$777,Q$260)+'СЕТ СН'!$F$12</f>
        <v>514.54873093000003</v>
      </c>
      <c r="R273" s="37">
        <f>SUMIFS(СВЦЭМ!$H$34:$H$777,СВЦЭМ!$A$34:$A$777,$A273,СВЦЭМ!$B$34:$B$777,R$260)+'СЕТ СН'!$F$12</f>
        <v>519.10238449999997</v>
      </c>
      <c r="S273" s="37">
        <f>SUMIFS(СВЦЭМ!$H$34:$H$777,СВЦЭМ!$A$34:$A$777,$A273,СВЦЭМ!$B$34:$B$777,S$260)+'СЕТ СН'!$F$12</f>
        <v>508.31643522000002</v>
      </c>
      <c r="T273" s="37">
        <f>SUMIFS(СВЦЭМ!$H$34:$H$777,СВЦЭМ!$A$34:$A$777,$A273,СВЦЭМ!$B$34:$B$777,T$260)+'СЕТ СН'!$F$12</f>
        <v>499.47075064000001</v>
      </c>
      <c r="U273" s="37">
        <f>SUMIFS(СВЦЭМ!$H$34:$H$777,СВЦЭМ!$A$34:$A$777,$A273,СВЦЭМ!$B$34:$B$777,U$260)+'СЕТ СН'!$F$12</f>
        <v>498.11498940000001</v>
      </c>
      <c r="V273" s="37">
        <f>SUMIFS(СВЦЭМ!$H$34:$H$777,СВЦЭМ!$A$34:$A$777,$A273,СВЦЭМ!$B$34:$B$777,V$260)+'СЕТ СН'!$F$12</f>
        <v>502.86322316000002</v>
      </c>
      <c r="W273" s="37">
        <f>SUMIFS(СВЦЭМ!$H$34:$H$777,СВЦЭМ!$A$34:$A$777,$A273,СВЦЭМ!$B$34:$B$777,W$260)+'СЕТ СН'!$F$12</f>
        <v>506.49928009000001</v>
      </c>
      <c r="X273" s="37">
        <f>SUMIFS(СВЦЭМ!$H$34:$H$777,СВЦЭМ!$A$34:$A$777,$A273,СВЦЭМ!$B$34:$B$777,X$260)+'СЕТ СН'!$F$12</f>
        <v>512.09099653999999</v>
      </c>
      <c r="Y273" s="37">
        <f>SUMIFS(СВЦЭМ!$H$34:$H$777,СВЦЭМ!$A$34:$A$777,$A273,СВЦЭМ!$B$34:$B$777,Y$260)+'СЕТ СН'!$F$12</f>
        <v>534.44447142000001</v>
      </c>
    </row>
    <row r="274" spans="1:25" ht="15.75" x14ac:dyDescent="0.2">
      <c r="A274" s="36">
        <f t="shared" si="7"/>
        <v>43145</v>
      </c>
      <c r="B274" s="37">
        <f>SUMIFS(СВЦЭМ!$H$34:$H$777,СВЦЭМ!$A$34:$A$777,$A274,СВЦЭМ!$B$34:$B$777,B$260)+'СЕТ СН'!$F$12</f>
        <v>535.53493814000001</v>
      </c>
      <c r="C274" s="37">
        <f>SUMIFS(СВЦЭМ!$H$34:$H$777,СВЦЭМ!$A$34:$A$777,$A274,СВЦЭМ!$B$34:$B$777,C$260)+'СЕТ СН'!$F$12</f>
        <v>541.70440570000005</v>
      </c>
      <c r="D274" s="37">
        <f>SUMIFS(СВЦЭМ!$H$34:$H$777,СВЦЭМ!$A$34:$A$777,$A274,СВЦЭМ!$B$34:$B$777,D$260)+'СЕТ СН'!$F$12</f>
        <v>562.29379227000004</v>
      </c>
      <c r="E274" s="37">
        <f>SUMIFS(СВЦЭМ!$H$34:$H$777,СВЦЭМ!$A$34:$A$777,$A274,СВЦЭМ!$B$34:$B$777,E$260)+'СЕТ СН'!$F$12</f>
        <v>563.69678719000001</v>
      </c>
      <c r="F274" s="37">
        <f>SUMIFS(СВЦЭМ!$H$34:$H$777,СВЦЭМ!$A$34:$A$777,$A274,СВЦЭМ!$B$34:$B$777,F$260)+'СЕТ СН'!$F$12</f>
        <v>566.05591921999996</v>
      </c>
      <c r="G274" s="37">
        <f>SUMIFS(СВЦЭМ!$H$34:$H$777,СВЦЭМ!$A$34:$A$777,$A274,СВЦЭМ!$B$34:$B$777,G$260)+'СЕТ СН'!$F$12</f>
        <v>561.37112325999999</v>
      </c>
      <c r="H274" s="37">
        <f>SUMIFS(СВЦЭМ!$H$34:$H$777,СВЦЭМ!$A$34:$A$777,$A274,СВЦЭМ!$B$34:$B$777,H$260)+'СЕТ СН'!$F$12</f>
        <v>541.21678636000001</v>
      </c>
      <c r="I274" s="37">
        <f>SUMIFS(СВЦЭМ!$H$34:$H$777,СВЦЭМ!$A$34:$A$777,$A274,СВЦЭМ!$B$34:$B$777,I$260)+'СЕТ СН'!$F$12</f>
        <v>494.45583865999998</v>
      </c>
      <c r="J274" s="37">
        <f>SUMIFS(СВЦЭМ!$H$34:$H$777,СВЦЭМ!$A$34:$A$777,$A274,СВЦЭМ!$B$34:$B$777,J$260)+'СЕТ СН'!$F$12</f>
        <v>491.20041667999999</v>
      </c>
      <c r="K274" s="37">
        <f>SUMIFS(СВЦЭМ!$H$34:$H$777,СВЦЭМ!$A$34:$A$777,$A274,СВЦЭМ!$B$34:$B$777,K$260)+'СЕТ СН'!$F$12</f>
        <v>483.54496770999998</v>
      </c>
      <c r="L274" s="37">
        <f>SUMIFS(СВЦЭМ!$H$34:$H$777,СВЦЭМ!$A$34:$A$777,$A274,СВЦЭМ!$B$34:$B$777,L$260)+'СЕТ СН'!$F$12</f>
        <v>478.66212361999999</v>
      </c>
      <c r="M274" s="37">
        <f>SUMIFS(СВЦЭМ!$H$34:$H$777,СВЦЭМ!$A$34:$A$777,$A274,СВЦЭМ!$B$34:$B$777,M$260)+'СЕТ СН'!$F$12</f>
        <v>480.65851528000002</v>
      </c>
      <c r="N274" s="37">
        <f>SUMIFS(СВЦЭМ!$H$34:$H$777,СВЦЭМ!$A$34:$A$777,$A274,СВЦЭМ!$B$34:$B$777,N$260)+'СЕТ СН'!$F$12</f>
        <v>487.43689784999998</v>
      </c>
      <c r="O274" s="37">
        <f>SUMIFS(СВЦЭМ!$H$34:$H$777,СВЦЭМ!$A$34:$A$777,$A274,СВЦЭМ!$B$34:$B$777,O$260)+'СЕТ СН'!$F$12</f>
        <v>490.97989245000002</v>
      </c>
      <c r="P274" s="37">
        <f>SUMIFS(СВЦЭМ!$H$34:$H$777,СВЦЭМ!$A$34:$A$777,$A274,СВЦЭМ!$B$34:$B$777,P$260)+'СЕТ СН'!$F$12</f>
        <v>500.96655605000001</v>
      </c>
      <c r="Q274" s="37">
        <f>SUMIFS(СВЦЭМ!$H$34:$H$777,СВЦЭМ!$A$34:$A$777,$A274,СВЦЭМ!$B$34:$B$777,Q$260)+'СЕТ СН'!$F$12</f>
        <v>507.76236534999998</v>
      </c>
      <c r="R274" s="37">
        <f>SUMIFS(СВЦЭМ!$H$34:$H$777,СВЦЭМ!$A$34:$A$777,$A274,СВЦЭМ!$B$34:$B$777,R$260)+'СЕТ СН'!$F$12</f>
        <v>512.77742716</v>
      </c>
      <c r="S274" s="37">
        <f>SUMIFS(СВЦЭМ!$H$34:$H$777,СВЦЭМ!$A$34:$A$777,$A274,СВЦЭМ!$B$34:$B$777,S$260)+'СЕТ СН'!$F$12</f>
        <v>502.63494760999998</v>
      </c>
      <c r="T274" s="37">
        <f>SUMIFS(СВЦЭМ!$H$34:$H$777,СВЦЭМ!$A$34:$A$777,$A274,СВЦЭМ!$B$34:$B$777,T$260)+'СЕТ СН'!$F$12</f>
        <v>485.22900573999999</v>
      </c>
      <c r="U274" s="37">
        <f>SUMIFS(СВЦЭМ!$H$34:$H$777,СВЦЭМ!$A$34:$A$777,$A274,СВЦЭМ!$B$34:$B$777,U$260)+'СЕТ СН'!$F$12</f>
        <v>481.38490085000001</v>
      </c>
      <c r="V274" s="37">
        <f>SUMIFS(СВЦЭМ!$H$34:$H$777,СВЦЭМ!$A$34:$A$777,$A274,СВЦЭМ!$B$34:$B$777,V$260)+'СЕТ СН'!$F$12</f>
        <v>486.04502487000002</v>
      </c>
      <c r="W274" s="37">
        <f>SUMIFS(СВЦЭМ!$H$34:$H$777,СВЦЭМ!$A$34:$A$777,$A274,СВЦЭМ!$B$34:$B$777,W$260)+'СЕТ СН'!$F$12</f>
        <v>489.33662667999999</v>
      </c>
      <c r="X274" s="37">
        <f>SUMIFS(СВЦЭМ!$H$34:$H$777,СВЦЭМ!$A$34:$A$777,$A274,СВЦЭМ!$B$34:$B$777,X$260)+'СЕТ СН'!$F$12</f>
        <v>510.21284137999999</v>
      </c>
      <c r="Y274" s="37">
        <f>SUMIFS(СВЦЭМ!$H$34:$H$777,СВЦЭМ!$A$34:$A$777,$A274,СВЦЭМ!$B$34:$B$777,Y$260)+'СЕТ СН'!$F$12</f>
        <v>531.08033795999995</v>
      </c>
    </row>
    <row r="275" spans="1:25" ht="15.75" x14ac:dyDescent="0.2">
      <c r="A275" s="36">
        <f t="shared" si="7"/>
        <v>43146</v>
      </c>
      <c r="B275" s="37">
        <f>SUMIFS(СВЦЭМ!$H$34:$H$777,СВЦЭМ!$A$34:$A$777,$A275,СВЦЭМ!$B$34:$B$777,B$260)+'СЕТ СН'!$F$12</f>
        <v>530.81605090999994</v>
      </c>
      <c r="C275" s="37">
        <f>SUMIFS(СВЦЭМ!$H$34:$H$777,СВЦЭМ!$A$34:$A$777,$A275,СВЦЭМ!$B$34:$B$777,C$260)+'СЕТ СН'!$F$12</f>
        <v>548.06890668999995</v>
      </c>
      <c r="D275" s="37">
        <f>SUMIFS(СВЦЭМ!$H$34:$H$777,СВЦЭМ!$A$34:$A$777,$A275,СВЦЭМ!$B$34:$B$777,D$260)+'СЕТ СН'!$F$12</f>
        <v>574.06313705000002</v>
      </c>
      <c r="E275" s="37">
        <f>SUMIFS(СВЦЭМ!$H$34:$H$777,СВЦЭМ!$A$34:$A$777,$A275,СВЦЭМ!$B$34:$B$777,E$260)+'СЕТ СН'!$F$12</f>
        <v>572.70946939999999</v>
      </c>
      <c r="F275" s="37">
        <f>SUMIFS(СВЦЭМ!$H$34:$H$777,СВЦЭМ!$A$34:$A$777,$A275,СВЦЭМ!$B$34:$B$777,F$260)+'СЕТ СН'!$F$12</f>
        <v>572.92447600000003</v>
      </c>
      <c r="G275" s="37">
        <f>SUMIFS(СВЦЭМ!$H$34:$H$777,СВЦЭМ!$A$34:$A$777,$A275,СВЦЭМ!$B$34:$B$777,G$260)+'СЕТ СН'!$F$12</f>
        <v>568.90525282999999</v>
      </c>
      <c r="H275" s="37">
        <f>SUMIFS(СВЦЭМ!$H$34:$H$777,СВЦЭМ!$A$34:$A$777,$A275,СВЦЭМ!$B$34:$B$777,H$260)+'СЕТ СН'!$F$12</f>
        <v>536.24469812999996</v>
      </c>
      <c r="I275" s="37">
        <f>SUMIFS(СВЦЭМ!$H$34:$H$777,СВЦЭМ!$A$34:$A$777,$A275,СВЦЭМ!$B$34:$B$777,I$260)+'СЕТ СН'!$F$12</f>
        <v>496.48590868999997</v>
      </c>
      <c r="J275" s="37">
        <f>SUMIFS(СВЦЭМ!$H$34:$H$777,СВЦЭМ!$A$34:$A$777,$A275,СВЦЭМ!$B$34:$B$777,J$260)+'СЕТ СН'!$F$12</f>
        <v>491.12330470000001</v>
      </c>
      <c r="K275" s="37">
        <f>SUMIFS(СВЦЭМ!$H$34:$H$777,СВЦЭМ!$A$34:$A$777,$A275,СВЦЭМ!$B$34:$B$777,K$260)+'СЕТ СН'!$F$12</f>
        <v>483.24048606000002</v>
      </c>
      <c r="L275" s="37">
        <f>SUMIFS(СВЦЭМ!$H$34:$H$777,СВЦЭМ!$A$34:$A$777,$A275,СВЦЭМ!$B$34:$B$777,L$260)+'СЕТ СН'!$F$12</f>
        <v>480.00114485</v>
      </c>
      <c r="M275" s="37">
        <f>SUMIFS(СВЦЭМ!$H$34:$H$777,СВЦЭМ!$A$34:$A$777,$A275,СВЦЭМ!$B$34:$B$777,M$260)+'СЕТ СН'!$F$12</f>
        <v>480.23027809000001</v>
      </c>
      <c r="N275" s="37">
        <f>SUMIFS(СВЦЭМ!$H$34:$H$777,СВЦЭМ!$A$34:$A$777,$A275,СВЦЭМ!$B$34:$B$777,N$260)+'СЕТ СН'!$F$12</f>
        <v>485.88911719999999</v>
      </c>
      <c r="O275" s="37">
        <f>SUMIFS(СВЦЭМ!$H$34:$H$777,СВЦЭМ!$A$34:$A$777,$A275,СВЦЭМ!$B$34:$B$777,O$260)+'СЕТ СН'!$F$12</f>
        <v>488.62658131000001</v>
      </c>
      <c r="P275" s="37">
        <f>SUMIFS(СВЦЭМ!$H$34:$H$777,СВЦЭМ!$A$34:$A$777,$A275,СВЦЭМ!$B$34:$B$777,P$260)+'СЕТ СН'!$F$12</f>
        <v>495.35628294999998</v>
      </c>
      <c r="Q275" s="37">
        <f>SUMIFS(СВЦЭМ!$H$34:$H$777,СВЦЭМ!$A$34:$A$777,$A275,СВЦЭМ!$B$34:$B$777,Q$260)+'СЕТ СН'!$F$12</f>
        <v>504.29572868000002</v>
      </c>
      <c r="R275" s="37">
        <f>SUMIFS(СВЦЭМ!$H$34:$H$777,СВЦЭМ!$A$34:$A$777,$A275,СВЦЭМ!$B$34:$B$777,R$260)+'СЕТ СН'!$F$12</f>
        <v>504.09600043</v>
      </c>
      <c r="S275" s="37">
        <f>SUMIFS(СВЦЭМ!$H$34:$H$777,СВЦЭМ!$A$34:$A$777,$A275,СВЦЭМ!$B$34:$B$777,S$260)+'СЕТ СН'!$F$12</f>
        <v>505.14594846</v>
      </c>
      <c r="T275" s="37">
        <f>SUMIFS(СВЦЭМ!$H$34:$H$777,СВЦЭМ!$A$34:$A$777,$A275,СВЦЭМ!$B$34:$B$777,T$260)+'СЕТ СН'!$F$12</f>
        <v>486.77306436999999</v>
      </c>
      <c r="U275" s="37">
        <f>SUMIFS(СВЦЭМ!$H$34:$H$777,СВЦЭМ!$A$34:$A$777,$A275,СВЦЭМ!$B$34:$B$777,U$260)+'СЕТ СН'!$F$12</f>
        <v>479.83593366999997</v>
      </c>
      <c r="V275" s="37">
        <f>SUMIFS(СВЦЭМ!$H$34:$H$777,СВЦЭМ!$A$34:$A$777,$A275,СВЦЭМ!$B$34:$B$777,V$260)+'СЕТ СН'!$F$12</f>
        <v>480.66776464999998</v>
      </c>
      <c r="W275" s="37">
        <f>SUMIFS(СВЦЭМ!$H$34:$H$777,СВЦЭМ!$A$34:$A$777,$A275,СВЦЭМ!$B$34:$B$777,W$260)+'СЕТ СН'!$F$12</f>
        <v>485.34502645999999</v>
      </c>
      <c r="X275" s="37">
        <f>SUMIFS(СВЦЭМ!$H$34:$H$777,СВЦЭМ!$A$34:$A$777,$A275,СВЦЭМ!$B$34:$B$777,X$260)+'СЕТ СН'!$F$12</f>
        <v>496.2482943</v>
      </c>
      <c r="Y275" s="37">
        <f>SUMIFS(СВЦЭМ!$H$34:$H$777,СВЦЭМ!$A$34:$A$777,$A275,СВЦЭМ!$B$34:$B$777,Y$260)+'СЕТ СН'!$F$12</f>
        <v>515.63219321999998</v>
      </c>
    </row>
    <row r="276" spans="1:25" ht="15.75" x14ac:dyDescent="0.2">
      <c r="A276" s="36">
        <f t="shared" si="7"/>
        <v>43147</v>
      </c>
      <c r="B276" s="37">
        <f>SUMIFS(СВЦЭМ!$H$34:$H$777,СВЦЭМ!$A$34:$A$777,$A276,СВЦЭМ!$B$34:$B$777,B$260)+'СЕТ СН'!$F$12</f>
        <v>502.32058017999998</v>
      </c>
      <c r="C276" s="37">
        <f>SUMIFS(СВЦЭМ!$H$34:$H$777,СВЦЭМ!$A$34:$A$777,$A276,СВЦЭМ!$B$34:$B$777,C$260)+'СЕТ СН'!$F$12</f>
        <v>520.39961348999998</v>
      </c>
      <c r="D276" s="37">
        <f>SUMIFS(СВЦЭМ!$H$34:$H$777,СВЦЭМ!$A$34:$A$777,$A276,СВЦЭМ!$B$34:$B$777,D$260)+'СЕТ СН'!$F$12</f>
        <v>554.68012704</v>
      </c>
      <c r="E276" s="37">
        <f>SUMIFS(СВЦЭМ!$H$34:$H$777,СВЦЭМ!$A$34:$A$777,$A276,СВЦЭМ!$B$34:$B$777,E$260)+'СЕТ СН'!$F$12</f>
        <v>557.94654236999997</v>
      </c>
      <c r="F276" s="37">
        <f>SUMIFS(СВЦЭМ!$H$34:$H$777,СВЦЭМ!$A$34:$A$777,$A276,СВЦЭМ!$B$34:$B$777,F$260)+'СЕТ СН'!$F$12</f>
        <v>554.86562685000001</v>
      </c>
      <c r="G276" s="37">
        <f>SUMIFS(СВЦЭМ!$H$34:$H$777,СВЦЭМ!$A$34:$A$777,$A276,СВЦЭМ!$B$34:$B$777,G$260)+'СЕТ СН'!$F$12</f>
        <v>542.90148944999999</v>
      </c>
      <c r="H276" s="37">
        <f>SUMIFS(СВЦЭМ!$H$34:$H$777,СВЦЭМ!$A$34:$A$777,$A276,СВЦЭМ!$B$34:$B$777,H$260)+'СЕТ СН'!$F$12</f>
        <v>512.06977692999999</v>
      </c>
      <c r="I276" s="37">
        <f>SUMIFS(СВЦЭМ!$H$34:$H$777,СВЦЭМ!$A$34:$A$777,$A276,СВЦЭМ!$B$34:$B$777,I$260)+'СЕТ СН'!$F$12</f>
        <v>475.40360059</v>
      </c>
      <c r="J276" s="37">
        <f>SUMIFS(СВЦЭМ!$H$34:$H$777,СВЦЭМ!$A$34:$A$777,$A276,СВЦЭМ!$B$34:$B$777,J$260)+'СЕТ СН'!$F$12</f>
        <v>481.74029869999998</v>
      </c>
      <c r="K276" s="37">
        <f>SUMIFS(СВЦЭМ!$H$34:$H$777,СВЦЭМ!$A$34:$A$777,$A276,СВЦЭМ!$B$34:$B$777,K$260)+'СЕТ СН'!$F$12</f>
        <v>478.84053882000001</v>
      </c>
      <c r="L276" s="37">
        <f>SUMIFS(СВЦЭМ!$H$34:$H$777,СВЦЭМ!$A$34:$A$777,$A276,СВЦЭМ!$B$34:$B$777,L$260)+'СЕТ СН'!$F$12</f>
        <v>482.77555355999999</v>
      </c>
      <c r="M276" s="37">
        <f>SUMIFS(СВЦЭМ!$H$34:$H$777,СВЦЭМ!$A$34:$A$777,$A276,СВЦЭМ!$B$34:$B$777,M$260)+'СЕТ СН'!$F$12</f>
        <v>484.38259233999997</v>
      </c>
      <c r="N276" s="37">
        <f>SUMIFS(СВЦЭМ!$H$34:$H$777,СВЦЭМ!$A$34:$A$777,$A276,СВЦЭМ!$B$34:$B$777,N$260)+'СЕТ СН'!$F$12</f>
        <v>486.64853004000003</v>
      </c>
      <c r="O276" s="37">
        <f>SUMIFS(СВЦЭМ!$H$34:$H$777,СВЦЭМ!$A$34:$A$777,$A276,СВЦЭМ!$B$34:$B$777,O$260)+'СЕТ СН'!$F$12</f>
        <v>493.23253876000001</v>
      </c>
      <c r="P276" s="37">
        <f>SUMIFS(СВЦЭМ!$H$34:$H$777,СВЦЭМ!$A$34:$A$777,$A276,СВЦЭМ!$B$34:$B$777,P$260)+'СЕТ СН'!$F$12</f>
        <v>503.39930627000001</v>
      </c>
      <c r="Q276" s="37">
        <f>SUMIFS(СВЦЭМ!$H$34:$H$777,СВЦЭМ!$A$34:$A$777,$A276,СВЦЭМ!$B$34:$B$777,Q$260)+'СЕТ СН'!$F$12</f>
        <v>503.87282754</v>
      </c>
      <c r="R276" s="37">
        <f>SUMIFS(СВЦЭМ!$H$34:$H$777,СВЦЭМ!$A$34:$A$777,$A276,СВЦЭМ!$B$34:$B$777,R$260)+'СЕТ СН'!$F$12</f>
        <v>503.69727733000002</v>
      </c>
      <c r="S276" s="37">
        <f>SUMIFS(СВЦЭМ!$H$34:$H$777,СВЦЭМ!$A$34:$A$777,$A276,СВЦЭМ!$B$34:$B$777,S$260)+'СЕТ СН'!$F$12</f>
        <v>500.51273061000001</v>
      </c>
      <c r="T276" s="37">
        <f>SUMIFS(СВЦЭМ!$H$34:$H$777,СВЦЭМ!$A$34:$A$777,$A276,СВЦЭМ!$B$34:$B$777,T$260)+'СЕТ СН'!$F$12</f>
        <v>484.03110451999999</v>
      </c>
      <c r="U276" s="37">
        <f>SUMIFS(СВЦЭМ!$H$34:$H$777,СВЦЭМ!$A$34:$A$777,$A276,СВЦЭМ!$B$34:$B$777,U$260)+'СЕТ СН'!$F$12</f>
        <v>472.68687353000001</v>
      </c>
      <c r="V276" s="37">
        <f>SUMIFS(СВЦЭМ!$H$34:$H$777,СВЦЭМ!$A$34:$A$777,$A276,СВЦЭМ!$B$34:$B$777,V$260)+'СЕТ СН'!$F$12</f>
        <v>476.39699483999999</v>
      </c>
      <c r="W276" s="37">
        <f>SUMIFS(СВЦЭМ!$H$34:$H$777,СВЦЭМ!$A$34:$A$777,$A276,СВЦЭМ!$B$34:$B$777,W$260)+'СЕТ СН'!$F$12</f>
        <v>478.50775023</v>
      </c>
      <c r="X276" s="37">
        <f>SUMIFS(СВЦЭМ!$H$34:$H$777,СВЦЭМ!$A$34:$A$777,$A276,СВЦЭМ!$B$34:$B$777,X$260)+'СЕТ СН'!$F$12</f>
        <v>480.17964952</v>
      </c>
      <c r="Y276" s="37">
        <f>SUMIFS(СВЦЭМ!$H$34:$H$777,СВЦЭМ!$A$34:$A$777,$A276,СВЦЭМ!$B$34:$B$777,Y$260)+'СЕТ СН'!$F$12</f>
        <v>489.13164045000002</v>
      </c>
    </row>
    <row r="277" spans="1:25" ht="15.75" x14ac:dyDescent="0.2">
      <c r="A277" s="36">
        <f t="shared" si="7"/>
        <v>43148</v>
      </c>
      <c r="B277" s="37">
        <f>SUMIFS(СВЦЭМ!$H$34:$H$777,СВЦЭМ!$A$34:$A$777,$A277,СВЦЭМ!$B$34:$B$777,B$260)+'СЕТ СН'!$F$12</f>
        <v>488.02149809000002</v>
      </c>
      <c r="C277" s="37">
        <f>SUMIFS(СВЦЭМ!$H$34:$H$777,СВЦЭМ!$A$34:$A$777,$A277,СВЦЭМ!$B$34:$B$777,C$260)+'СЕТ СН'!$F$12</f>
        <v>498.52560654000001</v>
      </c>
      <c r="D277" s="37">
        <f>SUMIFS(СВЦЭМ!$H$34:$H$777,СВЦЭМ!$A$34:$A$777,$A277,СВЦЭМ!$B$34:$B$777,D$260)+'СЕТ СН'!$F$12</f>
        <v>533.13288001000001</v>
      </c>
      <c r="E277" s="37">
        <f>SUMIFS(СВЦЭМ!$H$34:$H$777,СВЦЭМ!$A$34:$A$777,$A277,СВЦЭМ!$B$34:$B$777,E$260)+'СЕТ СН'!$F$12</f>
        <v>551.15339138000002</v>
      </c>
      <c r="F277" s="37">
        <f>SUMIFS(СВЦЭМ!$H$34:$H$777,СВЦЭМ!$A$34:$A$777,$A277,СВЦЭМ!$B$34:$B$777,F$260)+'СЕТ СН'!$F$12</f>
        <v>552.91701018000003</v>
      </c>
      <c r="G277" s="37">
        <f>SUMIFS(СВЦЭМ!$H$34:$H$777,СВЦЭМ!$A$34:$A$777,$A277,СВЦЭМ!$B$34:$B$777,G$260)+'СЕТ СН'!$F$12</f>
        <v>550.13130692000004</v>
      </c>
      <c r="H277" s="37">
        <f>SUMIFS(СВЦЭМ!$H$34:$H$777,СВЦЭМ!$A$34:$A$777,$A277,СВЦЭМ!$B$34:$B$777,H$260)+'СЕТ СН'!$F$12</f>
        <v>536.49265468999999</v>
      </c>
      <c r="I277" s="37">
        <f>SUMIFS(СВЦЭМ!$H$34:$H$777,СВЦЭМ!$A$34:$A$777,$A277,СВЦЭМ!$B$34:$B$777,I$260)+'СЕТ СН'!$F$12</f>
        <v>504.72503702</v>
      </c>
      <c r="J277" s="37">
        <f>SUMIFS(СВЦЭМ!$H$34:$H$777,СВЦЭМ!$A$34:$A$777,$A277,СВЦЭМ!$B$34:$B$777,J$260)+'СЕТ СН'!$F$12</f>
        <v>490.50183823999998</v>
      </c>
      <c r="K277" s="37">
        <f>SUMIFS(СВЦЭМ!$H$34:$H$777,СВЦЭМ!$A$34:$A$777,$A277,СВЦЭМ!$B$34:$B$777,K$260)+'СЕТ СН'!$F$12</f>
        <v>467.51293356000002</v>
      </c>
      <c r="L277" s="37">
        <f>SUMIFS(СВЦЭМ!$H$34:$H$777,СВЦЭМ!$A$34:$A$777,$A277,СВЦЭМ!$B$34:$B$777,L$260)+'СЕТ СН'!$F$12</f>
        <v>456.74512193999999</v>
      </c>
      <c r="M277" s="37">
        <f>SUMIFS(СВЦЭМ!$H$34:$H$777,СВЦЭМ!$A$34:$A$777,$A277,СВЦЭМ!$B$34:$B$777,M$260)+'СЕТ СН'!$F$12</f>
        <v>459.45027272999999</v>
      </c>
      <c r="N277" s="37">
        <f>SUMIFS(СВЦЭМ!$H$34:$H$777,СВЦЭМ!$A$34:$A$777,$A277,СВЦЭМ!$B$34:$B$777,N$260)+'СЕТ СН'!$F$12</f>
        <v>461.64725995999999</v>
      </c>
      <c r="O277" s="37">
        <f>SUMIFS(СВЦЭМ!$H$34:$H$777,СВЦЭМ!$A$34:$A$777,$A277,СВЦЭМ!$B$34:$B$777,O$260)+'СЕТ СН'!$F$12</f>
        <v>473.27118827999999</v>
      </c>
      <c r="P277" s="37">
        <f>SUMIFS(СВЦЭМ!$H$34:$H$777,СВЦЭМ!$A$34:$A$777,$A277,СВЦЭМ!$B$34:$B$777,P$260)+'СЕТ СН'!$F$12</f>
        <v>483.51904547999999</v>
      </c>
      <c r="Q277" s="37">
        <f>SUMIFS(СВЦЭМ!$H$34:$H$777,СВЦЭМ!$A$34:$A$777,$A277,СВЦЭМ!$B$34:$B$777,Q$260)+'СЕТ СН'!$F$12</f>
        <v>480.11503277999998</v>
      </c>
      <c r="R277" s="37">
        <f>SUMIFS(СВЦЭМ!$H$34:$H$777,СВЦЭМ!$A$34:$A$777,$A277,СВЦЭМ!$B$34:$B$777,R$260)+'СЕТ СН'!$F$12</f>
        <v>487.41732523000002</v>
      </c>
      <c r="S277" s="37">
        <f>SUMIFS(СВЦЭМ!$H$34:$H$777,СВЦЭМ!$A$34:$A$777,$A277,СВЦЭМ!$B$34:$B$777,S$260)+'СЕТ СН'!$F$12</f>
        <v>484.66659752999999</v>
      </c>
      <c r="T277" s="37">
        <f>SUMIFS(СВЦЭМ!$H$34:$H$777,СВЦЭМ!$A$34:$A$777,$A277,СВЦЭМ!$B$34:$B$777,T$260)+'СЕТ СН'!$F$12</f>
        <v>463.07968213999999</v>
      </c>
      <c r="U277" s="37">
        <f>SUMIFS(СВЦЭМ!$H$34:$H$777,СВЦЭМ!$A$34:$A$777,$A277,СВЦЭМ!$B$34:$B$777,U$260)+'СЕТ СН'!$F$12</f>
        <v>451.37073068000001</v>
      </c>
      <c r="V277" s="37">
        <f>SUMIFS(СВЦЭМ!$H$34:$H$777,СВЦЭМ!$A$34:$A$777,$A277,СВЦЭМ!$B$34:$B$777,V$260)+'СЕТ СН'!$F$12</f>
        <v>459.84936150999999</v>
      </c>
      <c r="W277" s="37">
        <f>SUMIFS(СВЦЭМ!$H$34:$H$777,СВЦЭМ!$A$34:$A$777,$A277,СВЦЭМ!$B$34:$B$777,W$260)+'СЕТ СН'!$F$12</f>
        <v>467.19741152</v>
      </c>
      <c r="X277" s="37">
        <f>SUMIFS(СВЦЭМ!$H$34:$H$777,СВЦЭМ!$A$34:$A$777,$A277,СВЦЭМ!$B$34:$B$777,X$260)+'СЕТ СН'!$F$12</f>
        <v>483.62881397000001</v>
      </c>
      <c r="Y277" s="37">
        <f>SUMIFS(СВЦЭМ!$H$34:$H$777,СВЦЭМ!$A$34:$A$777,$A277,СВЦЭМ!$B$34:$B$777,Y$260)+'СЕТ СН'!$F$12</f>
        <v>494.36995166000003</v>
      </c>
    </row>
    <row r="278" spans="1:25" ht="15.75" x14ac:dyDescent="0.2">
      <c r="A278" s="36">
        <f t="shared" si="7"/>
        <v>43149</v>
      </c>
      <c r="B278" s="37">
        <f>SUMIFS(СВЦЭМ!$H$34:$H$777,СВЦЭМ!$A$34:$A$777,$A278,СВЦЭМ!$B$34:$B$777,B$260)+'СЕТ СН'!$F$12</f>
        <v>512.47788579999997</v>
      </c>
      <c r="C278" s="37">
        <f>SUMIFS(СВЦЭМ!$H$34:$H$777,СВЦЭМ!$A$34:$A$777,$A278,СВЦЭМ!$B$34:$B$777,C$260)+'СЕТ СН'!$F$12</f>
        <v>536.32052365000004</v>
      </c>
      <c r="D278" s="37">
        <f>SUMIFS(СВЦЭМ!$H$34:$H$777,СВЦЭМ!$A$34:$A$777,$A278,СВЦЭМ!$B$34:$B$777,D$260)+'СЕТ СН'!$F$12</f>
        <v>558.30461882999998</v>
      </c>
      <c r="E278" s="37">
        <f>SUMIFS(СВЦЭМ!$H$34:$H$777,СВЦЭМ!$A$34:$A$777,$A278,СВЦЭМ!$B$34:$B$777,E$260)+'СЕТ СН'!$F$12</f>
        <v>569.64250542000002</v>
      </c>
      <c r="F278" s="37">
        <f>SUMIFS(СВЦЭМ!$H$34:$H$777,СВЦЭМ!$A$34:$A$777,$A278,СВЦЭМ!$B$34:$B$777,F$260)+'СЕТ СН'!$F$12</f>
        <v>555.16549578000001</v>
      </c>
      <c r="G278" s="37">
        <f>SUMIFS(СВЦЭМ!$H$34:$H$777,СВЦЭМ!$A$34:$A$777,$A278,СВЦЭМ!$B$34:$B$777,G$260)+'СЕТ СН'!$F$12</f>
        <v>540.75965541000005</v>
      </c>
      <c r="H278" s="37">
        <f>SUMIFS(СВЦЭМ!$H$34:$H$777,СВЦЭМ!$A$34:$A$777,$A278,СВЦЭМ!$B$34:$B$777,H$260)+'СЕТ СН'!$F$12</f>
        <v>532.05304075000004</v>
      </c>
      <c r="I278" s="37">
        <f>SUMIFS(СВЦЭМ!$H$34:$H$777,СВЦЭМ!$A$34:$A$777,$A278,СВЦЭМ!$B$34:$B$777,I$260)+'СЕТ СН'!$F$12</f>
        <v>510.79064139000002</v>
      </c>
      <c r="J278" s="37">
        <f>SUMIFS(СВЦЭМ!$H$34:$H$777,СВЦЭМ!$A$34:$A$777,$A278,СВЦЭМ!$B$34:$B$777,J$260)+'СЕТ СН'!$F$12</f>
        <v>509.06576899999999</v>
      </c>
      <c r="K278" s="37">
        <f>SUMIFS(СВЦЭМ!$H$34:$H$777,СВЦЭМ!$A$34:$A$777,$A278,СВЦЭМ!$B$34:$B$777,K$260)+'СЕТ СН'!$F$12</f>
        <v>498.19608475000001</v>
      </c>
      <c r="L278" s="37">
        <f>SUMIFS(СВЦЭМ!$H$34:$H$777,СВЦЭМ!$A$34:$A$777,$A278,СВЦЭМ!$B$34:$B$777,L$260)+'СЕТ СН'!$F$12</f>
        <v>485.72694344000001</v>
      </c>
      <c r="M278" s="37">
        <f>SUMIFS(СВЦЭМ!$H$34:$H$777,СВЦЭМ!$A$34:$A$777,$A278,СВЦЭМ!$B$34:$B$777,M$260)+'СЕТ СН'!$F$12</f>
        <v>485.09496294000002</v>
      </c>
      <c r="N278" s="37">
        <f>SUMIFS(СВЦЭМ!$H$34:$H$777,СВЦЭМ!$A$34:$A$777,$A278,СВЦЭМ!$B$34:$B$777,N$260)+'СЕТ СН'!$F$12</f>
        <v>487.94715600000001</v>
      </c>
      <c r="O278" s="37">
        <f>SUMIFS(СВЦЭМ!$H$34:$H$777,СВЦЭМ!$A$34:$A$777,$A278,СВЦЭМ!$B$34:$B$777,O$260)+'СЕТ СН'!$F$12</f>
        <v>493.10804214000001</v>
      </c>
      <c r="P278" s="37">
        <f>SUMIFS(СВЦЭМ!$H$34:$H$777,СВЦЭМ!$A$34:$A$777,$A278,СВЦЭМ!$B$34:$B$777,P$260)+'СЕТ СН'!$F$12</f>
        <v>497.1725472</v>
      </c>
      <c r="Q278" s="37">
        <f>SUMIFS(СВЦЭМ!$H$34:$H$777,СВЦЭМ!$A$34:$A$777,$A278,СВЦЭМ!$B$34:$B$777,Q$260)+'СЕТ СН'!$F$12</f>
        <v>496.92937946000001</v>
      </c>
      <c r="R278" s="37">
        <f>SUMIFS(СВЦЭМ!$H$34:$H$777,СВЦЭМ!$A$34:$A$777,$A278,СВЦЭМ!$B$34:$B$777,R$260)+'СЕТ СН'!$F$12</f>
        <v>498.45386349</v>
      </c>
      <c r="S278" s="37">
        <f>SUMIFS(СВЦЭМ!$H$34:$H$777,СВЦЭМ!$A$34:$A$777,$A278,СВЦЭМ!$B$34:$B$777,S$260)+'СЕТ СН'!$F$12</f>
        <v>485.52778002000002</v>
      </c>
      <c r="T278" s="37">
        <f>SUMIFS(СВЦЭМ!$H$34:$H$777,СВЦЭМ!$A$34:$A$777,$A278,СВЦЭМ!$B$34:$B$777,T$260)+'СЕТ СН'!$F$12</f>
        <v>470.94321687000001</v>
      </c>
      <c r="U278" s="37">
        <f>SUMIFS(СВЦЭМ!$H$34:$H$777,СВЦЭМ!$A$34:$A$777,$A278,СВЦЭМ!$B$34:$B$777,U$260)+'СЕТ СН'!$F$12</f>
        <v>455.54842783999999</v>
      </c>
      <c r="V278" s="37">
        <f>SUMIFS(СВЦЭМ!$H$34:$H$777,СВЦЭМ!$A$34:$A$777,$A278,СВЦЭМ!$B$34:$B$777,V$260)+'СЕТ СН'!$F$12</f>
        <v>462.49159238999999</v>
      </c>
      <c r="W278" s="37">
        <f>SUMIFS(СВЦЭМ!$H$34:$H$777,СВЦЭМ!$A$34:$A$777,$A278,СВЦЭМ!$B$34:$B$777,W$260)+'СЕТ СН'!$F$12</f>
        <v>467.10842474999998</v>
      </c>
      <c r="X278" s="37">
        <f>SUMIFS(СВЦЭМ!$H$34:$H$777,СВЦЭМ!$A$34:$A$777,$A278,СВЦЭМ!$B$34:$B$777,X$260)+'СЕТ СН'!$F$12</f>
        <v>480.96096893999999</v>
      </c>
      <c r="Y278" s="37">
        <f>SUMIFS(СВЦЭМ!$H$34:$H$777,СВЦЭМ!$A$34:$A$777,$A278,СВЦЭМ!$B$34:$B$777,Y$260)+'СЕТ СН'!$F$12</f>
        <v>496.75404374999999</v>
      </c>
    </row>
    <row r="279" spans="1:25" ht="15.75" x14ac:dyDescent="0.2">
      <c r="A279" s="36">
        <f t="shared" si="7"/>
        <v>43150</v>
      </c>
      <c r="B279" s="37">
        <f>SUMIFS(СВЦЭМ!$H$34:$H$777,СВЦЭМ!$A$34:$A$777,$A279,СВЦЭМ!$B$34:$B$777,B$260)+'СЕТ СН'!$F$12</f>
        <v>482.36426714999999</v>
      </c>
      <c r="C279" s="37">
        <f>SUMIFS(СВЦЭМ!$H$34:$H$777,СВЦЭМ!$A$34:$A$777,$A279,СВЦЭМ!$B$34:$B$777,C$260)+'СЕТ СН'!$F$12</f>
        <v>497.33413566000002</v>
      </c>
      <c r="D279" s="37">
        <f>SUMIFS(СВЦЭМ!$H$34:$H$777,СВЦЭМ!$A$34:$A$777,$A279,СВЦЭМ!$B$34:$B$777,D$260)+'СЕТ СН'!$F$12</f>
        <v>521.29024965999997</v>
      </c>
      <c r="E279" s="37">
        <f>SUMIFS(СВЦЭМ!$H$34:$H$777,СВЦЭМ!$A$34:$A$777,$A279,СВЦЭМ!$B$34:$B$777,E$260)+'СЕТ СН'!$F$12</f>
        <v>523.55590463999999</v>
      </c>
      <c r="F279" s="37">
        <f>SUMIFS(СВЦЭМ!$H$34:$H$777,СВЦЭМ!$A$34:$A$777,$A279,СВЦЭМ!$B$34:$B$777,F$260)+'СЕТ СН'!$F$12</f>
        <v>524.14125850000005</v>
      </c>
      <c r="G279" s="37">
        <f>SUMIFS(СВЦЭМ!$H$34:$H$777,СВЦЭМ!$A$34:$A$777,$A279,СВЦЭМ!$B$34:$B$777,G$260)+'СЕТ СН'!$F$12</f>
        <v>520.57477739000001</v>
      </c>
      <c r="H279" s="37">
        <f>SUMIFS(СВЦЭМ!$H$34:$H$777,СВЦЭМ!$A$34:$A$777,$A279,СВЦЭМ!$B$34:$B$777,H$260)+'СЕТ СН'!$F$12</f>
        <v>495.65890373000002</v>
      </c>
      <c r="I279" s="37">
        <f>SUMIFS(СВЦЭМ!$H$34:$H$777,СВЦЭМ!$A$34:$A$777,$A279,СВЦЭМ!$B$34:$B$777,I$260)+'СЕТ СН'!$F$12</f>
        <v>472.07810135</v>
      </c>
      <c r="J279" s="37">
        <f>SUMIFS(СВЦЭМ!$H$34:$H$777,СВЦЭМ!$A$34:$A$777,$A279,СВЦЭМ!$B$34:$B$777,J$260)+'СЕТ СН'!$F$12</f>
        <v>483.39733503999997</v>
      </c>
      <c r="K279" s="37">
        <f>SUMIFS(СВЦЭМ!$H$34:$H$777,СВЦЭМ!$A$34:$A$777,$A279,СВЦЭМ!$B$34:$B$777,K$260)+'СЕТ СН'!$F$12</f>
        <v>486.11514849999998</v>
      </c>
      <c r="L279" s="37">
        <f>SUMIFS(СВЦЭМ!$H$34:$H$777,СВЦЭМ!$A$34:$A$777,$A279,СВЦЭМ!$B$34:$B$777,L$260)+'СЕТ СН'!$F$12</f>
        <v>483.55684099000001</v>
      </c>
      <c r="M279" s="37">
        <f>SUMIFS(СВЦЭМ!$H$34:$H$777,СВЦЭМ!$A$34:$A$777,$A279,СВЦЭМ!$B$34:$B$777,M$260)+'СЕТ СН'!$F$12</f>
        <v>488.49886856000001</v>
      </c>
      <c r="N279" s="37">
        <f>SUMIFS(СВЦЭМ!$H$34:$H$777,СВЦЭМ!$A$34:$A$777,$A279,СВЦЭМ!$B$34:$B$777,N$260)+'СЕТ СН'!$F$12</f>
        <v>487.17156546000001</v>
      </c>
      <c r="O279" s="37">
        <f>SUMIFS(СВЦЭМ!$H$34:$H$777,СВЦЭМ!$A$34:$A$777,$A279,СВЦЭМ!$B$34:$B$777,O$260)+'СЕТ СН'!$F$12</f>
        <v>490.15985974</v>
      </c>
      <c r="P279" s="37">
        <f>SUMIFS(СВЦЭМ!$H$34:$H$777,СВЦЭМ!$A$34:$A$777,$A279,СВЦЭМ!$B$34:$B$777,P$260)+'СЕТ СН'!$F$12</f>
        <v>501.11458677000002</v>
      </c>
      <c r="Q279" s="37">
        <f>SUMIFS(СВЦЭМ!$H$34:$H$777,СВЦЭМ!$A$34:$A$777,$A279,СВЦЭМ!$B$34:$B$777,Q$260)+'СЕТ СН'!$F$12</f>
        <v>496.02757172999998</v>
      </c>
      <c r="R279" s="37">
        <f>SUMIFS(СВЦЭМ!$H$34:$H$777,СВЦЭМ!$A$34:$A$777,$A279,СВЦЭМ!$B$34:$B$777,R$260)+'СЕТ СН'!$F$12</f>
        <v>494.70349469000001</v>
      </c>
      <c r="S279" s="37">
        <f>SUMIFS(СВЦЭМ!$H$34:$H$777,СВЦЭМ!$A$34:$A$777,$A279,СВЦЭМ!$B$34:$B$777,S$260)+'СЕТ СН'!$F$12</f>
        <v>491.22138321</v>
      </c>
      <c r="T279" s="37">
        <f>SUMIFS(СВЦЭМ!$H$34:$H$777,СВЦЭМ!$A$34:$A$777,$A279,СВЦЭМ!$B$34:$B$777,T$260)+'СЕТ СН'!$F$12</f>
        <v>477.33653796999999</v>
      </c>
      <c r="U279" s="37">
        <f>SUMIFS(СВЦЭМ!$H$34:$H$777,СВЦЭМ!$A$34:$A$777,$A279,СВЦЭМ!$B$34:$B$777,U$260)+'СЕТ СН'!$F$12</f>
        <v>470.6889372</v>
      </c>
      <c r="V279" s="37">
        <f>SUMIFS(СВЦЭМ!$H$34:$H$777,СВЦЭМ!$A$34:$A$777,$A279,СВЦЭМ!$B$34:$B$777,V$260)+'СЕТ СН'!$F$12</f>
        <v>485.59640660999997</v>
      </c>
      <c r="W279" s="37">
        <f>SUMIFS(СВЦЭМ!$H$34:$H$777,СВЦЭМ!$A$34:$A$777,$A279,СВЦЭМ!$B$34:$B$777,W$260)+'СЕТ СН'!$F$12</f>
        <v>487.30838455000003</v>
      </c>
      <c r="X279" s="37">
        <f>SUMIFS(СВЦЭМ!$H$34:$H$777,СВЦЭМ!$A$34:$A$777,$A279,СВЦЭМ!$B$34:$B$777,X$260)+'СЕТ СН'!$F$12</f>
        <v>493.66949890000001</v>
      </c>
      <c r="Y279" s="37">
        <f>SUMIFS(СВЦЭМ!$H$34:$H$777,СВЦЭМ!$A$34:$A$777,$A279,СВЦЭМ!$B$34:$B$777,Y$260)+'СЕТ СН'!$F$12</f>
        <v>508.22674956999998</v>
      </c>
    </row>
    <row r="280" spans="1:25" ht="15.75" x14ac:dyDescent="0.2">
      <c r="A280" s="36">
        <f t="shared" si="7"/>
        <v>43151</v>
      </c>
      <c r="B280" s="37">
        <f>SUMIFS(СВЦЭМ!$H$34:$H$777,СВЦЭМ!$A$34:$A$777,$A280,СВЦЭМ!$B$34:$B$777,B$260)+'СЕТ СН'!$F$12</f>
        <v>511.18317347999999</v>
      </c>
      <c r="C280" s="37">
        <f>SUMIFS(СВЦЭМ!$H$34:$H$777,СВЦЭМ!$A$34:$A$777,$A280,СВЦЭМ!$B$34:$B$777,C$260)+'СЕТ СН'!$F$12</f>
        <v>527.47437656</v>
      </c>
      <c r="D280" s="37">
        <f>SUMIFS(СВЦЭМ!$H$34:$H$777,СВЦЭМ!$A$34:$A$777,$A280,СВЦЭМ!$B$34:$B$777,D$260)+'СЕТ СН'!$F$12</f>
        <v>552.40698240999996</v>
      </c>
      <c r="E280" s="37">
        <f>SUMIFS(СВЦЭМ!$H$34:$H$777,СВЦЭМ!$A$34:$A$777,$A280,СВЦЭМ!$B$34:$B$777,E$260)+'СЕТ СН'!$F$12</f>
        <v>558.07439098999998</v>
      </c>
      <c r="F280" s="37">
        <f>SUMIFS(СВЦЭМ!$H$34:$H$777,СВЦЭМ!$A$34:$A$777,$A280,СВЦЭМ!$B$34:$B$777,F$260)+'СЕТ СН'!$F$12</f>
        <v>558.26915183000006</v>
      </c>
      <c r="G280" s="37">
        <f>SUMIFS(СВЦЭМ!$H$34:$H$777,СВЦЭМ!$A$34:$A$777,$A280,СВЦЭМ!$B$34:$B$777,G$260)+'СЕТ СН'!$F$12</f>
        <v>554.39103752999995</v>
      </c>
      <c r="H280" s="37">
        <f>SUMIFS(СВЦЭМ!$H$34:$H$777,СВЦЭМ!$A$34:$A$777,$A280,СВЦЭМ!$B$34:$B$777,H$260)+'СЕТ СН'!$F$12</f>
        <v>528.04548153999997</v>
      </c>
      <c r="I280" s="37">
        <f>SUMIFS(СВЦЭМ!$H$34:$H$777,СВЦЭМ!$A$34:$A$777,$A280,СВЦЭМ!$B$34:$B$777,I$260)+'СЕТ СН'!$F$12</f>
        <v>489.68815778999999</v>
      </c>
      <c r="J280" s="37">
        <f>SUMIFS(СВЦЭМ!$H$34:$H$777,СВЦЭМ!$A$34:$A$777,$A280,СВЦЭМ!$B$34:$B$777,J$260)+'СЕТ СН'!$F$12</f>
        <v>497.50005111000002</v>
      </c>
      <c r="K280" s="37">
        <f>SUMIFS(СВЦЭМ!$H$34:$H$777,СВЦЭМ!$A$34:$A$777,$A280,СВЦЭМ!$B$34:$B$777,K$260)+'СЕТ СН'!$F$12</f>
        <v>489.93922657000002</v>
      </c>
      <c r="L280" s="37">
        <f>SUMIFS(СВЦЭМ!$H$34:$H$777,СВЦЭМ!$A$34:$A$777,$A280,СВЦЭМ!$B$34:$B$777,L$260)+'СЕТ СН'!$F$12</f>
        <v>487.24066921000002</v>
      </c>
      <c r="M280" s="37">
        <f>SUMIFS(СВЦЭМ!$H$34:$H$777,СВЦЭМ!$A$34:$A$777,$A280,СВЦЭМ!$B$34:$B$777,M$260)+'СЕТ СН'!$F$12</f>
        <v>493.35560458999998</v>
      </c>
      <c r="N280" s="37">
        <f>SUMIFS(СВЦЭМ!$H$34:$H$777,СВЦЭМ!$A$34:$A$777,$A280,СВЦЭМ!$B$34:$B$777,N$260)+'СЕТ СН'!$F$12</f>
        <v>492.83718700999998</v>
      </c>
      <c r="O280" s="37">
        <f>SUMIFS(СВЦЭМ!$H$34:$H$777,СВЦЭМ!$A$34:$A$777,$A280,СВЦЭМ!$B$34:$B$777,O$260)+'СЕТ СН'!$F$12</f>
        <v>495.77090650999997</v>
      </c>
      <c r="P280" s="37">
        <f>SUMIFS(СВЦЭМ!$H$34:$H$777,СВЦЭМ!$A$34:$A$777,$A280,СВЦЭМ!$B$34:$B$777,P$260)+'СЕТ СН'!$F$12</f>
        <v>503.01065829999999</v>
      </c>
      <c r="Q280" s="37">
        <f>SUMIFS(СВЦЭМ!$H$34:$H$777,СВЦЭМ!$A$34:$A$777,$A280,СВЦЭМ!$B$34:$B$777,Q$260)+'СЕТ СН'!$F$12</f>
        <v>503.69110010999998</v>
      </c>
      <c r="R280" s="37">
        <f>SUMIFS(СВЦЭМ!$H$34:$H$777,СВЦЭМ!$A$34:$A$777,$A280,СВЦЭМ!$B$34:$B$777,R$260)+'СЕТ СН'!$F$12</f>
        <v>510.36609218000001</v>
      </c>
      <c r="S280" s="37">
        <f>SUMIFS(СВЦЭМ!$H$34:$H$777,СВЦЭМ!$A$34:$A$777,$A280,СВЦЭМ!$B$34:$B$777,S$260)+'СЕТ СН'!$F$12</f>
        <v>504.61444318999997</v>
      </c>
      <c r="T280" s="37">
        <f>SUMIFS(СВЦЭМ!$H$34:$H$777,СВЦЭМ!$A$34:$A$777,$A280,СВЦЭМ!$B$34:$B$777,T$260)+'СЕТ СН'!$F$12</f>
        <v>492.92108062</v>
      </c>
      <c r="U280" s="37">
        <f>SUMIFS(СВЦЭМ!$H$34:$H$777,СВЦЭМ!$A$34:$A$777,$A280,СВЦЭМ!$B$34:$B$777,U$260)+'СЕТ СН'!$F$12</f>
        <v>490.25365248000003</v>
      </c>
      <c r="V280" s="37">
        <f>SUMIFS(СВЦЭМ!$H$34:$H$777,СВЦЭМ!$A$34:$A$777,$A280,СВЦЭМ!$B$34:$B$777,V$260)+'СЕТ СН'!$F$12</f>
        <v>469.08982879000001</v>
      </c>
      <c r="W280" s="37">
        <f>SUMIFS(СВЦЭМ!$H$34:$H$777,СВЦЭМ!$A$34:$A$777,$A280,СВЦЭМ!$B$34:$B$777,W$260)+'СЕТ СН'!$F$12</f>
        <v>474.94726359999999</v>
      </c>
      <c r="X280" s="37">
        <f>SUMIFS(СВЦЭМ!$H$34:$H$777,СВЦЭМ!$A$34:$A$777,$A280,СВЦЭМ!$B$34:$B$777,X$260)+'СЕТ СН'!$F$12</f>
        <v>489.94209608</v>
      </c>
      <c r="Y280" s="37">
        <f>SUMIFS(СВЦЭМ!$H$34:$H$777,СВЦЭМ!$A$34:$A$777,$A280,СВЦЭМ!$B$34:$B$777,Y$260)+'СЕТ СН'!$F$12</f>
        <v>506.62929885</v>
      </c>
    </row>
    <row r="281" spans="1:25" ht="15.75" x14ac:dyDescent="0.2">
      <c r="A281" s="36">
        <f t="shared" si="7"/>
        <v>43152</v>
      </c>
      <c r="B281" s="37">
        <f>SUMIFS(СВЦЭМ!$H$34:$H$777,СВЦЭМ!$A$34:$A$777,$A281,СВЦЭМ!$B$34:$B$777,B$260)+'СЕТ СН'!$F$12</f>
        <v>507.09845969000003</v>
      </c>
      <c r="C281" s="37">
        <f>SUMIFS(СВЦЭМ!$H$34:$H$777,СВЦЭМ!$A$34:$A$777,$A281,СВЦЭМ!$B$34:$B$777,C$260)+'СЕТ СН'!$F$12</f>
        <v>522.97406125999998</v>
      </c>
      <c r="D281" s="37">
        <f>SUMIFS(СВЦЭМ!$H$34:$H$777,СВЦЭМ!$A$34:$A$777,$A281,СВЦЭМ!$B$34:$B$777,D$260)+'СЕТ СН'!$F$12</f>
        <v>560.91185575999998</v>
      </c>
      <c r="E281" s="37">
        <f>SUMIFS(СВЦЭМ!$H$34:$H$777,СВЦЭМ!$A$34:$A$777,$A281,СВЦЭМ!$B$34:$B$777,E$260)+'СЕТ СН'!$F$12</f>
        <v>571.82443646000002</v>
      </c>
      <c r="F281" s="37">
        <f>SUMIFS(СВЦЭМ!$H$34:$H$777,СВЦЭМ!$A$34:$A$777,$A281,СВЦЭМ!$B$34:$B$777,F$260)+'СЕТ СН'!$F$12</f>
        <v>571.98095215000001</v>
      </c>
      <c r="G281" s="37">
        <f>SUMIFS(СВЦЭМ!$H$34:$H$777,СВЦЭМ!$A$34:$A$777,$A281,СВЦЭМ!$B$34:$B$777,G$260)+'СЕТ СН'!$F$12</f>
        <v>566.85930857000005</v>
      </c>
      <c r="H281" s="37">
        <f>SUMIFS(СВЦЭМ!$H$34:$H$777,СВЦЭМ!$A$34:$A$777,$A281,СВЦЭМ!$B$34:$B$777,H$260)+'СЕТ СН'!$F$12</f>
        <v>537.51474571999995</v>
      </c>
      <c r="I281" s="37">
        <f>SUMIFS(СВЦЭМ!$H$34:$H$777,СВЦЭМ!$A$34:$A$777,$A281,СВЦЭМ!$B$34:$B$777,I$260)+'СЕТ СН'!$F$12</f>
        <v>501.9164313</v>
      </c>
      <c r="J281" s="37">
        <f>SUMIFS(СВЦЭМ!$H$34:$H$777,СВЦЭМ!$A$34:$A$777,$A281,СВЦЭМ!$B$34:$B$777,J$260)+'СЕТ СН'!$F$12</f>
        <v>504.94883505000001</v>
      </c>
      <c r="K281" s="37">
        <f>SUMIFS(СВЦЭМ!$H$34:$H$777,СВЦЭМ!$A$34:$A$777,$A281,СВЦЭМ!$B$34:$B$777,K$260)+'СЕТ СН'!$F$12</f>
        <v>488.59200742000002</v>
      </c>
      <c r="L281" s="37">
        <f>SUMIFS(СВЦЭМ!$H$34:$H$777,СВЦЭМ!$A$34:$A$777,$A281,СВЦЭМ!$B$34:$B$777,L$260)+'СЕТ СН'!$F$12</f>
        <v>485.01911565</v>
      </c>
      <c r="M281" s="37">
        <f>SUMIFS(СВЦЭМ!$H$34:$H$777,СВЦЭМ!$A$34:$A$777,$A281,СВЦЭМ!$B$34:$B$777,M$260)+'СЕТ СН'!$F$12</f>
        <v>491.30427693000001</v>
      </c>
      <c r="N281" s="37">
        <f>SUMIFS(СВЦЭМ!$H$34:$H$777,СВЦЭМ!$A$34:$A$777,$A281,СВЦЭМ!$B$34:$B$777,N$260)+'СЕТ СН'!$F$12</f>
        <v>485.30885437000001</v>
      </c>
      <c r="O281" s="37">
        <f>SUMIFS(СВЦЭМ!$H$34:$H$777,СВЦЭМ!$A$34:$A$777,$A281,СВЦЭМ!$B$34:$B$777,O$260)+'СЕТ СН'!$F$12</f>
        <v>484.65264299</v>
      </c>
      <c r="P281" s="37">
        <f>SUMIFS(СВЦЭМ!$H$34:$H$777,СВЦЭМ!$A$34:$A$777,$A281,СВЦЭМ!$B$34:$B$777,P$260)+'СЕТ СН'!$F$12</f>
        <v>492.12152748</v>
      </c>
      <c r="Q281" s="37">
        <f>SUMIFS(СВЦЭМ!$H$34:$H$777,СВЦЭМ!$A$34:$A$777,$A281,СВЦЭМ!$B$34:$B$777,Q$260)+'СЕТ СН'!$F$12</f>
        <v>496.60790257999997</v>
      </c>
      <c r="R281" s="37">
        <f>SUMIFS(СВЦЭМ!$H$34:$H$777,СВЦЭМ!$A$34:$A$777,$A281,СВЦЭМ!$B$34:$B$777,R$260)+'СЕТ СН'!$F$12</f>
        <v>497.58747426999997</v>
      </c>
      <c r="S281" s="37">
        <f>SUMIFS(СВЦЭМ!$H$34:$H$777,СВЦЭМ!$A$34:$A$777,$A281,СВЦЭМ!$B$34:$B$777,S$260)+'СЕТ СН'!$F$12</f>
        <v>495.03887405</v>
      </c>
      <c r="T281" s="37">
        <f>SUMIFS(СВЦЭМ!$H$34:$H$777,СВЦЭМ!$A$34:$A$777,$A281,СВЦЭМ!$B$34:$B$777,T$260)+'СЕТ СН'!$F$12</f>
        <v>479.14567782</v>
      </c>
      <c r="U281" s="37">
        <f>SUMIFS(СВЦЭМ!$H$34:$H$777,СВЦЭМ!$A$34:$A$777,$A281,СВЦЭМ!$B$34:$B$777,U$260)+'СЕТ СН'!$F$12</f>
        <v>459.23489660000001</v>
      </c>
      <c r="V281" s="37">
        <f>SUMIFS(СВЦЭМ!$H$34:$H$777,СВЦЭМ!$A$34:$A$777,$A281,СВЦЭМ!$B$34:$B$777,V$260)+'СЕТ СН'!$F$12</f>
        <v>463.27236971999997</v>
      </c>
      <c r="W281" s="37">
        <f>SUMIFS(СВЦЭМ!$H$34:$H$777,СВЦЭМ!$A$34:$A$777,$A281,СВЦЭМ!$B$34:$B$777,W$260)+'СЕТ СН'!$F$12</f>
        <v>471.36146847999998</v>
      </c>
      <c r="X281" s="37">
        <f>SUMIFS(СВЦЭМ!$H$34:$H$777,СВЦЭМ!$A$34:$A$777,$A281,СВЦЭМ!$B$34:$B$777,X$260)+'СЕТ СН'!$F$12</f>
        <v>484.58458175999999</v>
      </c>
      <c r="Y281" s="37">
        <f>SUMIFS(СВЦЭМ!$H$34:$H$777,СВЦЭМ!$A$34:$A$777,$A281,СВЦЭМ!$B$34:$B$777,Y$260)+'СЕТ СН'!$F$12</f>
        <v>497.80249465000003</v>
      </c>
    </row>
    <row r="282" spans="1:25" ht="15.75" x14ac:dyDescent="0.2">
      <c r="A282" s="36">
        <f t="shared" si="7"/>
        <v>43153</v>
      </c>
      <c r="B282" s="37">
        <f>SUMIFS(СВЦЭМ!$H$34:$H$777,СВЦЭМ!$A$34:$A$777,$A282,СВЦЭМ!$B$34:$B$777,B$260)+'СЕТ СН'!$F$12</f>
        <v>527.60938384999997</v>
      </c>
      <c r="C282" s="37">
        <f>SUMIFS(СВЦЭМ!$H$34:$H$777,СВЦЭМ!$A$34:$A$777,$A282,СВЦЭМ!$B$34:$B$777,C$260)+'СЕТ СН'!$F$12</f>
        <v>524.71767475000001</v>
      </c>
      <c r="D282" s="37">
        <f>SUMIFS(СВЦЭМ!$H$34:$H$777,СВЦЭМ!$A$34:$A$777,$A282,СВЦЭМ!$B$34:$B$777,D$260)+'СЕТ СН'!$F$12</f>
        <v>550.99298709000004</v>
      </c>
      <c r="E282" s="37">
        <f>SUMIFS(СВЦЭМ!$H$34:$H$777,СВЦЭМ!$A$34:$A$777,$A282,СВЦЭМ!$B$34:$B$777,E$260)+'СЕТ СН'!$F$12</f>
        <v>556.53211755999996</v>
      </c>
      <c r="F282" s="37">
        <f>SUMIFS(СВЦЭМ!$H$34:$H$777,СВЦЭМ!$A$34:$A$777,$A282,СВЦЭМ!$B$34:$B$777,F$260)+'СЕТ СН'!$F$12</f>
        <v>558.47031057000004</v>
      </c>
      <c r="G282" s="37">
        <f>SUMIFS(СВЦЭМ!$H$34:$H$777,СВЦЭМ!$A$34:$A$777,$A282,СВЦЭМ!$B$34:$B$777,G$260)+'СЕТ СН'!$F$12</f>
        <v>550.11684048999996</v>
      </c>
      <c r="H282" s="37">
        <f>SUMIFS(СВЦЭМ!$H$34:$H$777,СВЦЭМ!$A$34:$A$777,$A282,СВЦЭМ!$B$34:$B$777,H$260)+'СЕТ СН'!$F$12</f>
        <v>523.94760899000005</v>
      </c>
      <c r="I282" s="37">
        <f>SUMIFS(СВЦЭМ!$H$34:$H$777,СВЦЭМ!$A$34:$A$777,$A282,СВЦЭМ!$B$34:$B$777,I$260)+'СЕТ СН'!$F$12</f>
        <v>483.45799942999997</v>
      </c>
      <c r="J282" s="37">
        <f>SUMIFS(СВЦЭМ!$H$34:$H$777,СВЦЭМ!$A$34:$A$777,$A282,СВЦЭМ!$B$34:$B$777,J$260)+'СЕТ СН'!$F$12</f>
        <v>479.24410412999998</v>
      </c>
      <c r="K282" s="37">
        <f>SUMIFS(СВЦЭМ!$H$34:$H$777,СВЦЭМ!$A$34:$A$777,$A282,СВЦЭМ!$B$34:$B$777,K$260)+'СЕТ СН'!$F$12</f>
        <v>465.03124496999999</v>
      </c>
      <c r="L282" s="37">
        <f>SUMIFS(СВЦЭМ!$H$34:$H$777,СВЦЭМ!$A$34:$A$777,$A282,СВЦЭМ!$B$34:$B$777,L$260)+'СЕТ СН'!$F$12</f>
        <v>465.50617606999998</v>
      </c>
      <c r="M282" s="37">
        <f>SUMIFS(СВЦЭМ!$H$34:$H$777,СВЦЭМ!$A$34:$A$777,$A282,СВЦЭМ!$B$34:$B$777,M$260)+'СЕТ СН'!$F$12</f>
        <v>473.93680682000002</v>
      </c>
      <c r="N282" s="37">
        <f>SUMIFS(СВЦЭМ!$H$34:$H$777,СВЦЭМ!$A$34:$A$777,$A282,СВЦЭМ!$B$34:$B$777,N$260)+'СЕТ СН'!$F$12</f>
        <v>481.03352791999998</v>
      </c>
      <c r="O282" s="37">
        <f>SUMIFS(СВЦЭМ!$H$34:$H$777,СВЦЭМ!$A$34:$A$777,$A282,СВЦЭМ!$B$34:$B$777,O$260)+'СЕТ СН'!$F$12</f>
        <v>483.86356045000002</v>
      </c>
      <c r="P282" s="37">
        <f>SUMIFS(СВЦЭМ!$H$34:$H$777,СВЦЭМ!$A$34:$A$777,$A282,СВЦЭМ!$B$34:$B$777,P$260)+'СЕТ СН'!$F$12</f>
        <v>492.48604979999999</v>
      </c>
      <c r="Q282" s="37">
        <f>SUMIFS(СВЦЭМ!$H$34:$H$777,СВЦЭМ!$A$34:$A$777,$A282,СВЦЭМ!$B$34:$B$777,Q$260)+'СЕТ СН'!$F$12</f>
        <v>501.10035968</v>
      </c>
      <c r="R282" s="37">
        <f>SUMIFS(СВЦЭМ!$H$34:$H$777,СВЦЭМ!$A$34:$A$777,$A282,СВЦЭМ!$B$34:$B$777,R$260)+'СЕТ СН'!$F$12</f>
        <v>506.64148863000003</v>
      </c>
      <c r="S282" s="37">
        <f>SUMIFS(СВЦЭМ!$H$34:$H$777,СВЦЭМ!$A$34:$A$777,$A282,СВЦЭМ!$B$34:$B$777,S$260)+'СЕТ СН'!$F$12</f>
        <v>504.01586365999998</v>
      </c>
      <c r="T282" s="37">
        <f>SUMIFS(СВЦЭМ!$H$34:$H$777,СВЦЭМ!$A$34:$A$777,$A282,СВЦЭМ!$B$34:$B$777,T$260)+'СЕТ СН'!$F$12</f>
        <v>485.40463516</v>
      </c>
      <c r="U282" s="37">
        <f>SUMIFS(СВЦЭМ!$H$34:$H$777,СВЦЭМ!$A$34:$A$777,$A282,СВЦЭМ!$B$34:$B$777,U$260)+'СЕТ СН'!$F$12</f>
        <v>470.00024580000002</v>
      </c>
      <c r="V282" s="37">
        <f>SUMIFS(СВЦЭМ!$H$34:$H$777,СВЦЭМ!$A$34:$A$777,$A282,СВЦЭМ!$B$34:$B$777,V$260)+'СЕТ СН'!$F$12</f>
        <v>476.90295033000001</v>
      </c>
      <c r="W282" s="37">
        <f>SUMIFS(СВЦЭМ!$H$34:$H$777,СВЦЭМ!$A$34:$A$777,$A282,СВЦЭМ!$B$34:$B$777,W$260)+'СЕТ СН'!$F$12</f>
        <v>481.25553574000003</v>
      </c>
      <c r="X282" s="37">
        <f>SUMIFS(СВЦЭМ!$H$34:$H$777,СВЦЭМ!$A$34:$A$777,$A282,СВЦЭМ!$B$34:$B$777,X$260)+'СЕТ СН'!$F$12</f>
        <v>493.38806992999997</v>
      </c>
      <c r="Y282" s="37">
        <f>SUMIFS(СВЦЭМ!$H$34:$H$777,СВЦЭМ!$A$34:$A$777,$A282,СВЦЭМ!$B$34:$B$777,Y$260)+'СЕТ СН'!$F$12</f>
        <v>513.90701075000004</v>
      </c>
    </row>
    <row r="283" spans="1:25" ht="15.75" x14ac:dyDescent="0.2">
      <c r="A283" s="36">
        <f t="shared" si="7"/>
        <v>43154</v>
      </c>
      <c r="B283" s="37">
        <f>SUMIFS(СВЦЭМ!$H$34:$H$777,СВЦЭМ!$A$34:$A$777,$A283,СВЦЭМ!$B$34:$B$777,B$260)+'СЕТ СН'!$F$12</f>
        <v>518.18930816</v>
      </c>
      <c r="C283" s="37">
        <f>SUMIFS(СВЦЭМ!$H$34:$H$777,СВЦЭМ!$A$34:$A$777,$A283,СВЦЭМ!$B$34:$B$777,C$260)+'СЕТ СН'!$F$12</f>
        <v>536.94822206000003</v>
      </c>
      <c r="D283" s="37">
        <f>SUMIFS(СВЦЭМ!$H$34:$H$777,СВЦЭМ!$A$34:$A$777,$A283,СВЦЭМ!$B$34:$B$777,D$260)+'СЕТ СН'!$F$12</f>
        <v>555.53592819999994</v>
      </c>
      <c r="E283" s="37">
        <f>SUMIFS(СВЦЭМ!$H$34:$H$777,СВЦЭМ!$A$34:$A$777,$A283,СВЦЭМ!$B$34:$B$777,E$260)+'СЕТ СН'!$F$12</f>
        <v>556.15055209000002</v>
      </c>
      <c r="F283" s="37">
        <f>SUMIFS(СВЦЭМ!$H$34:$H$777,СВЦЭМ!$A$34:$A$777,$A283,СВЦЭМ!$B$34:$B$777,F$260)+'СЕТ СН'!$F$12</f>
        <v>553.46741169999996</v>
      </c>
      <c r="G283" s="37">
        <f>SUMIFS(СВЦЭМ!$H$34:$H$777,СВЦЭМ!$A$34:$A$777,$A283,СВЦЭМ!$B$34:$B$777,G$260)+'СЕТ СН'!$F$12</f>
        <v>548.04347027999995</v>
      </c>
      <c r="H283" s="37">
        <f>SUMIFS(СВЦЭМ!$H$34:$H$777,СВЦЭМ!$A$34:$A$777,$A283,СВЦЭМ!$B$34:$B$777,H$260)+'СЕТ СН'!$F$12</f>
        <v>538.52426431000004</v>
      </c>
      <c r="I283" s="37">
        <f>SUMIFS(СВЦЭМ!$H$34:$H$777,СВЦЭМ!$A$34:$A$777,$A283,СВЦЭМ!$B$34:$B$777,I$260)+'СЕТ СН'!$F$12</f>
        <v>504.96674324999998</v>
      </c>
      <c r="J283" s="37">
        <f>SUMIFS(СВЦЭМ!$H$34:$H$777,СВЦЭМ!$A$34:$A$777,$A283,СВЦЭМ!$B$34:$B$777,J$260)+'СЕТ СН'!$F$12</f>
        <v>484.12713817000002</v>
      </c>
      <c r="K283" s="37">
        <f>SUMIFS(СВЦЭМ!$H$34:$H$777,СВЦЭМ!$A$34:$A$777,$A283,СВЦЭМ!$B$34:$B$777,K$260)+'СЕТ СН'!$F$12</f>
        <v>464.09579717999998</v>
      </c>
      <c r="L283" s="37">
        <f>SUMIFS(СВЦЭМ!$H$34:$H$777,СВЦЭМ!$A$34:$A$777,$A283,СВЦЭМ!$B$34:$B$777,L$260)+'СЕТ СН'!$F$12</f>
        <v>454.90219064000001</v>
      </c>
      <c r="M283" s="37">
        <f>SUMIFS(СВЦЭМ!$H$34:$H$777,СВЦЭМ!$A$34:$A$777,$A283,СВЦЭМ!$B$34:$B$777,M$260)+'СЕТ СН'!$F$12</f>
        <v>459.58317231000001</v>
      </c>
      <c r="N283" s="37">
        <f>SUMIFS(СВЦЭМ!$H$34:$H$777,СВЦЭМ!$A$34:$A$777,$A283,СВЦЭМ!$B$34:$B$777,N$260)+'СЕТ СН'!$F$12</f>
        <v>462.96820588000003</v>
      </c>
      <c r="O283" s="37">
        <f>SUMIFS(СВЦЭМ!$H$34:$H$777,СВЦЭМ!$A$34:$A$777,$A283,СВЦЭМ!$B$34:$B$777,O$260)+'СЕТ СН'!$F$12</f>
        <v>471.58789234</v>
      </c>
      <c r="P283" s="37">
        <f>SUMIFS(СВЦЭМ!$H$34:$H$777,СВЦЭМ!$A$34:$A$777,$A283,СВЦЭМ!$B$34:$B$777,P$260)+'СЕТ СН'!$F$12</f>
        <v>482.19107375999999</v>
      </c>
      <c r="Q283" s="37">
        <f>SUMIFS(СВЦЭМ!$H$34:$H$777,СВЦЭМ!$A$34:$A$777,$A283,СВЦЭМ!$B$34:$B$777,Q$260)+'СЕТ СН'!$F$12</f>
        <v>486.82371704000002</v>
      </c>
      <c r="R283" s="37">
        <f>SUMIFS(СВЦЭМ!$H$34:$H$777,СВЦЭМ!$A$34:$A$777,$A283,СВЦЭМ!$B$34:$B$777,R$260)+'СЕТ СН'!$F$12</f>
        <v>487.29095801</v>
      </c>
      <c r="S283" s="37">
        <f>SUMIFS(СВЦЭМ!$H$34:$H$777,СВЦЭМ!$A$34:$A$777,$A283,СВЦЭМ!$B$34:$B$777,S$260)+'СЕТ СН'!$F$12</f>
        <v>480.81845458999999</v>
      </c>
      <c r="T283" s="37">
        <f>SUMIFS(СВЦЭМ!$H$34:$H$777,СВЦЭМ!$A$34:$A$777,$A283,СВЦЭМ!$B$34:$B$777,T$260)+'СЕТ СН'!$F$12</f>
        <v>461.93821481999998</v>
      </c>
      <c r="U283" s="37">
        <f>SUMIFS(СВЦЭМ!$H$34:$H$777,СВЦЭМ!$A$34:$A$777,$A283,СВЦЭМ!$B$34:$B$777,U$260)+'СЕТ СН'!$F$12</f>
        <v>445.10612680999998</v>
      </c>
      <c r="V283" s="37">
        <f>SUMIFS(СВЦЭМ!$H$34:$H$777,СВЦЭМ!$A$34:$A$777,$A283,СВЦЭМ!$B$34:$B$777,V$260)+'СЕТ СН'!$F$12</f>
        <v>451.98594546999999</v>
      </c>
      <c r="W283" s="37">
        <f>SUMIFS(СВЦЭМ!$H$34:$H$777,СВЦЭМ!$A$34:$A$777,$A283,СВЦЭМ!$B$34:$B$777,W$260)+'СЕТ СН'!$F$12</f>
        <v>453.62016509</v>
      </c>
      <c r="X283" s="37">
        <f>SUMIFS(СВЦЭМ!$H$34:$H$777,СВЦЭМ!$A$34:$A$777,$A283,СВЦЭМ!$B$34:$B$777,X$260)+'СЕТ СН'!$F$12</f>
        <v>467.27569211000002</v>
      </c>
      <c r="Y283" s="37">
        <f>SUMIFS(СВЦЭМ!$H$34:$H$777,СВЦЭМ!$A$34:$A$777,$A283,СВЦЭМ!$B$34:$B$777,Y$260)+'СЕТ СН'!$F$12</f>
        <v>485.00698283000003</v>
      </c>
    </row>
    <row r="284" spans="1:25" ht="15.75" x14ac:dyDescent="0.2">
      <c r="A284" s="36">
        <f t="shared" si="7"/>
        <v>43155</v>
      </c>
      <c r="B284" s="37">
        <f>SUMIFS(СВЦЭМ!$H$34:$H$777,СВЦЭМ!$A$34:$A$777,$A284,СВЦЭМ!$B$34:$B$777,B$260)+'СЕТ СН'!$F$12</f>
        <v>505.41269592999998</v>
      </c>
      <c r="C284" s="37">
        <f>SUMIFS(СВЦЭМ!$H$34:$H$777,СВЦЭМ!$A$34:$A$777,$A284,СВЦЭМ!$B$34:$B$777,C$260)+'СЕТ СН'!$F$12</f>
        <v>523.18038022999997</v>
      </c>
      <c r="D284" s="37">
        <f>SUMIFS(СВЦЭМ!$H$34:$H$777,СВЦЭМ!$A$34:$A$777,$A284,СВЦЭМ!$B$34:$B$777,D$260)+'СЕТ СН'!$F$12</f>
        <v>552.27012739999998</v>
      </c>
      <c r="E284" s="37">
        <f>SUMIFS(СВЦЭМ!$H$34:$H$777,СВЦЭМ!$A$34:$A$777,$A284,СВЦЭМ!$B$34:$B$777,E$260)+'СЕТ СН'!$F$12</f>
        <v>557.22263917999999</v>
      </c>
      <c r="F284" s="37">
        <f>SUMIFS(СВЦЭМ!$H$34:$H$777,СВЦЭМ!$A$34:$A$777,$A284,СВЦЭМ!$B$34:$B$777,F$260)+'СЕТ СН'!$F$12</f>
        <v>559.08208346000004</v>
      </c>
      <c r="G284" s="37">
        <f>SUMIFS(СВЦЭМ!$H$34:$H$777,СВЦЭМ!$A$34:$A$777,$A284,СВЦЭМ!$B$34:$B$777,G$260)+'СЕТ СН'!$F$12</f>
        <v>554.18470491999994</v>
      </c>
      <c r="H284" s="37">
        <f>SUMIFS(СВЦЭМ!$H$34:$H$777,СВЦЭМ!$A$34:$A$777,$A284,СВЦЭМ!$B$34:$B$777,H$260)+'СЕТ СН'!$F$12</f>
        <v>542.44110804000002</v>
      </c>
      <c r="I284" s="37">
        <f>SUMIFS(СВЦЭМ!$H$34:$H$777,СВЦЭМ!$A$34:$A$777,$A284,СВЦЭМ!$B$34:$B$777,I$260)+'СЕТ СН'!$F$12</f>
        <v>510.08851978000001</v>
      </c>
      <c r="J284" s="37">
        <f>SUMIFS(СВЦЭМ!$H$34:$H$777,СВЦЭМ!$A$34:$A$777,$A284,СВЦЭМ!$B$34:$B$777,J$260)+'СЕТ СН'!$F$12</f>
        <v>495.44702613999999</v>
      </c>
      <c r="K284" s="37">
        <f>SUMIFS(СВЦЭМ!$H$34:$H$777,СВЦЭМ!$A$34:$A$777,$A284,СВЦЭМ!$B$34:$B$777,K$260)+'СЕТ СН'!$F$12</f>
        <v>474.83237931999997</v>
      </c>
      <c r="L284" s="37">
        <f>SUMIFS(СВЦЭМ!$H$34:$H$777,СВЦЭМ!$A$34:$A$777,$A284,СВЦЭМ!$B$34:$B$777,L$260)+'СЕТ СН'!$F$12</f>
        <v>459.73289274000001</v>
      </c>
      <c r="M284" s="37">
        <f>SUMIFS(СВЦЭМ!$H$34:$H$777,СВЦЭМ!$A$34:$A$777,$A284,СВЦЭМ!$B$34:$B$777,M$260)+'СЕТ СН'!$F$12</f>
        <v>462.43279200000001</v>
      </c>
      <c r="N284" s="37">
        <f>SUMIFS(СВЦЭМ!$H$34:$H$777,СВЦЭМ!$A$34:$A$777,$A284,СВЦЭМ!$B$34:$B$777,N$260)+'СЕТ СН'!$F$12</f>
        <v>467.68431805</v>
      </c>
      <c r="O284" s="37">
        <f>SUMIFS(СВЦЭМ!$H$34:$H$777,СВЦЭМ!$A$34:$A$777,$A284,СВЦЭМ!$B$34:$B$777,O$260)+'СЕТ СН'!$F$12</f>
        <v>473.86712546000001</v>
      </c>
      <c r="P284" s="37">
        <f>SUMIFS(СВЦЭМ!$H$34:$H$777,СВЦЭМ!$A$34:$A$777,$A284,СВЦЭМ!$B$34:$B$777,P$260)+'СЕТ СН'!$F$12</f>
        <v>482.63151184999998</v>
      </c>
      <c r="Q284" s="37">
        <f>SUMIFS(СВЦЭМ!$H$34:$H$777,СВЦЭМ!$A$34:$A$777,$A284,СВЦЭМ!$B$34:$B$777,Q$260)+'СЕТ СН'!$F$12</f>
        <v>490.20394422999999</v>
      </c>
      <c r="R284" s="37">
        <f>SUMIFS(СВЦЭМ!$H$34:$H$777,СВЦЭМ!$A$34:$A$777,$A284,СВЦЭМ!$B$34:$B$777,R$260)+'СЕТ СН'!$F$12</f>
        <v>498.35754205000001</v>
      </c>
      <c r="S284" s="37">
        <f>SUMIFS(СВЦЭМ!$H$34:$H$777,СВЦЭМ!$A$34:$A$777,$A284,СВЦЭМ!$B$34:$B$777,S$260)+'СЕТ СН'!$F$12</f>
        <v>493.37601016999997</v>
      </c>
      <c r="T284" s="37">
        <f>SUMIFS(СВЦЭМ!$H$34:$H$777,СВЦЭМ!$A$34:$A$777,$A284,СВЦЭМ!$B$34:$B$777,T$260)+'СЕТ СН'!$F$12</f>
        <v>473.65543202999999</v>
      </c>
      <c r="U284" s="37">
        <f>SUMIFS(СВЦЭМ!$H$34:$H$777,СВЦЭМ!$A$34:$A$777,$A284,СВЦЭМ!$B$34:$B$777,U$260)+'СЕТ СН'!$F$12</f>
        <v>452.80322138000002</v>
      </c>
      <c r="V284" s="37">
        <f>SUMIFS(СВЦЭМ!$H$34:$H$777,СВЦЭМ!$A$34:$A$777,$A284,СВЦЭМ!$B$34:$B$777,V$260)+'СЕТ СН'!$F$12</f>
        <v>457.87873325999999</v>
      </c>
      <c r="W284" s="37">
        <f>SUMIFS(СВЦЭМ!$H$34:$H$777,СВЦЭМ!$A$34:$A$777,$A284,СВЦЭМ!$B$34:$B$777,W$260)+'СЕТ СН'!$F$12</f>
        <v>457.93604084999998</v>
      </c>
      <c r="X284" s="37">
        <f>SUMIFS(СВЦЭМ!$H$34:$H$777,СВЦЭМ!$A$34:$A$777,$A284,СВЦЭМ!$B$34:$B$777,X$260)+'СЕТ СН'!$F$12</f>
        <v>474.73677235999997</v>
      </c>
      <c r="Y284" s="37">
        <f>SUMIFS(СВЦЭМ!$H$34:$H$777,СВЦЭМ!$A$34:$A$777,$A284,СВЦЭМ!$B$34:$B$777,Y$260)+'СЕТ СН'!$F$12</f>
        <v>494.41161112999998</v>
      </c>
    </row>
    <row r="285" spans="1:25" ht="15.75" x14ac:dyDescent="0.2">
      <c r="A285" s="36">
        <f t="shared" si="7"/>
        <v>43156</v>
      </c>
      <c r="B285" s="37">
        <f>SUMIFS(СВЦЭМ!$H$34:$H$777,СВЦЭМ!$A$34:$A$777,$A285,СВЦЭМ!$B$34:$B$777,B$260)+'СЕТ СН'!$F$12</f>
        <v>500.59150978999998</v>
      </c>
      <c r="C285" s="37">
        <f>SUMIFS(СВЦЭМ!$H$34:$H$777,СВЦЭМ!$A$34:$A$777,$A285,СВЦЭМ!$B$34:$B$777,C$260)+'СЕТ СН'!$F$12</f>
        <v>512.34050590000004</v>
      </c>
      <c r="D285" s="37">
        <f>SUMIFS(СВЦЭМ!$H$34:$H$777,СВЦЭМ!$A$34:$A$777,$A285,СВЦЭМ!$B$34:$B$777,D$260)+'СЕТ СН'!$F$12</f>
        <v>539.71800497000004</v>
      </c>
      <c r="E285" s="37">
        <f>SUMIFS(СВЦЭМ!$H$34:$H$777,СВЦЭМ!$A$34:$A$777,$A285,СВЦЭМ!$B$34:$B$777,E$260)+'СЕТ СН'!$F$12</f>
        <v>545.23535869</v>
      </c>
      <c r="F285" s="37">
        <f>SUMIFS(СВЦЭМ!$H$34:$H$777,СВЦЭМ!$A$34:$A$777,$A285,СВЦЭМ!$B$34:$B$777,F$260)+'СЕТ СН'!$F$12</f>
        <v>546.95563028000004</v>
      </c>
      <c r="G285" s="37">
        <f>SUMIFS(СВЦЭМ!$H$34:$H$777,СВЦЭМ!$A$34:$A$777,$A285,СВЦЭМ!$B$34:$B$777,G$260)+'СЕТ СН'!$F$12</f>
        <v>542.40044955999997</v>
      </c>
      <c r="H285" s="37">
        <f>SUMIFS(СВЦЭМ!$H$34:$H$777,СВЦЭМ!$A$34:$A$777,$A285,СВЦЭМ!$B$34:$B$777,H$260)+'СЕТ СН'!$F$12</f>
        <v>533.01162055999998</v>
      </c>
      <c r="I285" s="37">
        <f>SUMIFS(СВЦЭМ!$H$34:$H$777,СВЦЭМ!$A$34:$A$777,$A285,СВЦЭМ!$B$34:$B$777,I$260)+'СЕТ СН'!$F$12</f>
        <v>507.14771485</v>
      </c>
      <c r="J285" s="37">
        <f>SUMIFS(СВЦЭМ!$H$34:$H$777,СВЦЭМ!$A$34:$A$777,$A285,СВЦЭМ!$B$34:$B$777,J$260)+'СЕТ СН'!$F$12</f>
        <v>496.99024257000002</v>
      </c>
      <c r="K285" s="37">
        <f>SUMIFS(СВЦЭМ!$H$34:$H$777,СВЦЭМ!$A$34:$A$777,$A285,СВЦЭМ!$B$34:$B$777,K$260)+'СЕТ СН'!$F$12</f>
        <v>472.57904308000002</v>
      </c>
      <c r="L285" s="37">
        <f>SUMIFS(СВЦЭМ!$H$34:$H$777,СВЦЭМ!$A$34:$A$777,$A285,СВЦЭМ!$B$34:$B$777,L$260)+'СЕТ СН'!$F$12</f>
        <v>456.28354401000001</v>
      </c>
      <c r="M285" s="37">
        <f>SUMIFS(СВЦЭМ!$H$34:$H$777,СВЦЭМ!$A$34:$A$777,$A285,СВЦЭМ!$B$34:$B$777,M$260)+'СЕТ СН'!$F$12</f>
        <v>458.51801662999998</v>
      </c>
      <c r="N285" s="37">
        <f>SUMIFS(СВЦЭМ!$H$34:$H$777,СВЦЭМ!$A$34:$A$777,$A285,СВЦЭМ!$B$34:$B$777,N$260)+'СЕТ СН'!$F$12</f>
        <v>462.99371086000002</v>
      </c>
      <c r="O285" s="37">
        <f>SUMIFS(СВЦЭМ!$H$34:$H$777,СВЦЭМ!$A$34:$A$777,$A285,СВЦЭМ!$B$34:$B$777,O$260)+'СЕТ СН'!$F$12</f>
        <v>467.55387008000002</v>
      </c>
      <c r="P285" s="37">
        <f>SUMIFS(СВЦЭМ!$H$34:$H$777,СВЦЭМ!$A$34:$A$777,$A285,СВЦЭМ!$B$34:$B$777,P$260)+'СЕТ СН'!$F$12</f>
        <v>475.46110095</v>
      </c>
      <c r="Q285" s="37">
        <f>SUMIFS(СВЦЭМ!$H$34:$H$777,СВЦЭМ!$A$34:$A$777,$A285,СВЦЭМ!$B$34:$B$777,Q$260)+'СЕТ СН'!$F$12</f>
        <v>479.66242788</v>
      </c>
      <c r="R285" s="37">
        <f>SUMIFS(СВЦЭМ!$H$34:$H$777,СВЦЭМ!$A$34:$A$777,$A285,СВЦЭМ!$B$34:$B$777,R$260)+'СЕТ СН'!$F$12</f>
        <v>482.68327775</v>
      </c>
      <c r="S285" s="37">
        <f>SUMIFS(СВЦЭМ!$H$34:$H$777,СВЦЭМ!$A$34:$A$777,$A285,СВЦЭМ!$B$34:$B$777,S$260)+'СЕТ СН'!$F$12</f>
        <v>475.95102709000003</v>
      </c>
      <c r="T285" s="37">
        <f>SUMIFS(СВЦЭМ!$H$34:$H$777,СВЦЭМ!$A$34:$A$777,$A285,СВЦЭМ!$B$34:$B$777,T$260)+'СЕТ СН'!$F$12</f>
        <v>458.20665265999997</v>
      </c>
      <c r="U285" s="37">
        <f>SUMIFS(СВЦЭМ!$H$34:$H$777,СВЦЭМ!$A$34:$A$777,$A285,СВЦЭМ!$B$34:$B$777,U$260)+'СЕТ СН'!$F$12</f>
        <v>439.35845731000001</v>
      </c>
      <c r="V285" s="37">
        <f>SUMIFS(СВЦЭМ!$H$34:$H$777,СВЦЭМ!$A$34:$A$777,$A285,СВЦЭМ!$B$34:$B$777,V$260)+'СЕТ СН'!$F$12</f>
        <v>442.26573610999998</v>
      </c>
      <c r="W285" s="37">
        <f>SUMIFS(СВЦЭМ!$H$34:$H$777,СВЦЭМ!$A$34:$A$777,$A285,СВЦЭМ!$B$34:$B$777,W$260)+'СЕТ СН'!$F$12</f>
        <v>446.96246048</v>
      </c>
      <c r="X285" s="37">
        <f>SUMIFS(СВЦЭМ!$H$34:$H$777,СВЦЭМ!$A$34:$A$777,$A285,СВЦЭМ!$B$34:$B$777,X$260)+'СЕТ СН'!$F$12</f>
        <v>462.40590219000001</v>
      </c>
      <c r="Y285" s="37">
        <f>SUMIFS(СВЦЭМ!$H$34:$H$777,СВЦЭМ!$A$34:$A$777,$A285,СВЦЭМ!$B$34:$B$777,Y$260)+'СЕТ СН'!$F$12</f>
        <v>481.56968823</v>
      </c>
    </row>
    <row r="286" spans="1:25" ht="15.75" x14ac:dyDescent="0.2">
      <c r="A286" s="36">
        <f t="shared" si="7"/>
        <v>43157</v>
      </c>
      <c r="B286" s="37">
        <f>SUMIFS(СВЦЭМ!$H$34:$H$777,СВЦЭМ!$A$34:$A$777,$A286,СВЦЭМ!$B$34:$B$777,B$260)+'СЕТ СН'!$F$12</f>
        <v>492.25160156999999</v>
      </c>
      <c r="C286" s="37">
        <f>SUMIFS(СВЦЭМ!$H$34:$H$777,СВЦЭМ!$A$34:$A$777,$A286,СВЦЭМ!$B$34:$B$777,C$260)+'СЕТ СН'!$F$12</f>
        <v>503.76692495999998</v>
      </c>
      <c r="D286" s="37">
        <f>SUMIFS(СВЦЭМ!$H$34:$H$777,СВЦЭМ!$A$34:$A$777,$A286,СВЦЭМ!$B$34:$B$777,D$260)+'СЕТ СН'!$F$12</f>
        <v>530.89548781999997</v>
      </c>
      <c r="E286" s="37">
        <f>SUMIFS(СВЦЭМ!$H$34:$H$777,СВЦЭМ!$A$34:$A$777,$A286,СВЦЭМ!$B$34:$B$777,E$260)+'СЕТ СН'!$F$12</f>
        <v>533.89367159000005</v>
      </c>
      <c r="F286" s="37">
        <f>SUMIFS(СВЦЭМ!$H$34:$H$777,СВЦЭМ!$A$34:$A$777,$A286,СВЦЭМ!$B$34:$B$777,F$260)+'СЕТ СН'!$F$12</f>
        <v>532.16236371000002</v>
      </c>
      <c r="G286" s="37">
        <f>SUMIFS(СВЦЭМ!$H$34:$H$777,СВЦЭМ!$A$34:$A$777,$A286,СВЦЭМ!$B$34:$B$777,G$260)+'СЕТ СН'!$F$12</f>
        <v>526.99839757999996</v>
      </c>
      <c r="H286" s="37">
        <f>SUMIFS(СВЦЭМ!$H$34:$H$777,СВЦЭМ!$A$34:$A$777,$A286,СВЦЭМ!$B$34:$B$777,H$260)+'СЕТ СН'!$F$12</f>
        <v>516.72165129999996</v>
      </c>
      <c r="I286" s="37">
        <f>SUMIFS(СВЦЭМ!$H$34:$H$777,СВЦЭМ!$A$34:$A$777,$A286,СВЦЭМ!$B$34:$B$777,I$260)+'СЕТ СН'!$F$12</f>
        <v>488.02448593999998</v>
      </c>
      <c r="J286" s="37">
        <f>SUMIFS(СВЦЭМ!$H$34:$H$777,СВЦЭМ!$A$34:$A$777,$A286,СВЦЭМ!$B$34:$B$777,J$260)+'СЕТ СН'!$F$12</f>
        <v>491.11745216000003</v>
      </c>
      <c r="K286" s="37">
        <f>SUMIFS(СВЦЭМ!$H$34:$H$777,СВЦЭМ!$A$34:$A$777,$A286,СВЦЭМ!$B$34:$B$777,K$260)+'СЕТ СН'!$F$12</f>
        <v>484.10671442</v>
      </c>
      <c r="L286" s="37">
        <f>SUMIFS(СВЦЭМ!$H$34:$H$777,СВЦЭМ!$A$34:$A$777,$A286,СВЦЭМ!$B$34:$B$777,L$260)+'СЕТ СН'!$F$12</f>
        <v>479.59901796000003</v>
      </c>
      <c r="M286" s="37">
        <f>SUMIFS(СВЦЭМ!$H$34:$H$777,СВЦЭМ!$A$34:$A$777,$A286,СВЦЭМ!$B$34:$B$777,M$260)+'СЕТ СН'!$F$12</f>
        <v>484.73847398999999</v>
      </c>
      <c r="N286" s="37">
        <f>SUMIFS(СВЦЭМ!$H$34:$H$777,СВЦЭМ!$A$34:$A$777,$A286,СВЦЭМ!$B$34:$B$777,N$260)+'СЕТ СН'!$F$12</f>
        <v>492.17954949</v>
      </c>
      <c r="O286" s="37">
        <f>SUMIFS(СВЦЭМ!$H$34:$H$777,СВЦЭМ!$A$34:$A$777,$A286,СВЦЭМ!$B$34:$B$777,O$260)+'СЕТ СН'!$F$12</f>
        <v>498.44754339999997</v>
      </c>
      <c r="P286" s="37">
        <f>SUMIFS(СВЦЭМ!$H$34:$H$777,СВЦЭМ!$A$34:$A$777,$A286,СВЦЭМ!$B$34:$B$777,P$260)+'СЕТ СН'!$F$12</f>
        <v>508.33785470999999</v>
      </c>
      <c r="Q286" s="37">
        <f>SUMIFS(СВЦЭМ!$H$34:$H$777,СВЦЭМ!$A$34:$A$777,$A286,СВЦЭМ!$B$34:$B$777,Q$260)+'СЕТ СН'!$F$12</f>
        <v>515.03505962999998</v>
      </c>
      <c r="R286" s="37">
        <f>SUMIFS(СВЦЭМ!$H$34:$H$777,СВЦЭМ!$A$34:$A$777,$A286,СВЦЭМ!$B$34:$B$777,R$260)+'СЕТ СН'!$F$12</f>
        <v>516.27877119000004</v>
      </c>
      <c r="S286" s="37">
        <f>SUMIFS(СВЦЭМ!$H$34:$H$777,СВЦЭМ!$A$34:$A$777,$A286,СВЦЭМ!$B$34:$B$777,S$260)+'СЕТ СН'!$F$12</f>
        <v>513.51564827000004</v>
      </c>
      <c r="T286" s="37">
        <f>SUMIFS(СВЦЭМ!$H$34:$H$777,СВЦЭМ!$A$34:$A$777,$A286,СВЦЭМ!$B$34:$B$777,T$260)+'СЕТ СН'!$F$12</f>
        <v>496.77281784000002</v>
      </c>
      <c r="U286" s="37">
        <f>SUMIFS(СВЦЭМ!$H$34:$H$777,СВЦЭМ!$A$34:$A$777,$A286,СВЦЭМ!$B$34:$B$777,U$260)+'СЕТ СН'!$F$12</f>
        <v>477.66084525000002</v>
      </c>
      <c r="V286" s="37">
        <f>SUMIFS(СВЦЭМ!$H$34:$H$777,СВЦЭМ!$A$34:$A$777,$A286,СВЦЭМ!$B$34:$B$777,V$260)+'СЕТ СН'!$F$12</f>
        <v>479.80623918999999</v>
      </c>
      <c r="W286" s="37">
        <f>SUMIFS(СВЦЭМ!$H$34:$H$777,СВЦЭМ!$A$34:$A$777,$A286,СВЦЭМ!$B$34:$B$777,W$260)+'СЕТ СН'!$F$12</f>
        <v>484.81023341000002</v>
      </c>
      <c r="X286" s="37">
        <f>SUMIFS(СВЦЭМ!$H$34:$H$777,СВЦЭМ!$A$34:$A$777,$A286,СВЦЭМ!$B$34:$B$777,X$260)+'СЕТ СН'!$F$12</f>
        <v>499.77237136999997</v>
      </c>
      <c r="Y286" s="37">
        <f>SUMIFS(СВЦЭМ!$H$34:$H$777,СВЦЭМ!$A$34:$A$777,$A286,СВЦЭМ!$B$34:$B$777,Y$260)+'СЕТ СН'!$F$12</f>
        <v>515.48786174999998</v>
      </c>
    </row>
    <row r="287" spans="1:25" ht="15.75" x14ac:dyDescent="0.2">
      <c r="A287" s="36">
        <f t="shared" si="7"/>
        <v>43158</v>
      </c>
      <c r="B287" s="37">
        <f>SUMIFS(СВЦЭМ!$H$34:$H$777,СВЦЭМ!$A$34:$A$777,$A287,СВЦЭМ!$B$34:$B$777,B$260)+'СЕТ СН'!$F$12</f>
        <v>493.57609532999999</v>
      </c>
      <c r="C287" s="37">
        <f>SUMIFS(СВЦЭМ!$H$34:$H$777,СВЦЭМ!$A$34:$A$777,$A287,СВЦЭМ!$B$34:$B$777,C$260)+'СЕТ СН'!$F$12</f>
        <v>505.52798195000003</v>
      </c>
      <c r="D287" s="37">
        <f>SUMIFS(СВЦЭМ!$H$34:$H$777,СВЦЭМ!$A$34:$A$777,$A287,СВЦЭМ!$B$34:$B$777,D$260)+'СЕТ СН'!$F$12</f>
        <v>533.28222097000003</v>
      </c>
      <c r="E287" s="37">
        <f>SUMIFS(СВЦЭМ!$H$34:$H$777,СВЦЭМ!$A$34:$A$777,$A287,СВЦЭМ!$B$34:$B$777,E$260)+'СЕТ СН'!$F$12</f>
        <v>542.90796933000001</v>
      </c>
      <c r="F287" s="37">
        <f>SUMIFS(СВЦЭМ!$H$34:$H$777,СВЦЭМ!$A$34:$A$777,$A287,СВЦЭМ!$B$34:$B$777,F$260)+'СЕТ СН'!$F$12</f>
        <v>541.52454581999996</v>
      </c>
      <c r="G287" s="37">
        <f>SUMIFS(СВЦЭМ!$H$34:$H$777,СВЦЭМ!$A$34:$A$777,$A287,СВЦЭМ!$B$34:$B$777,G$260)+'СЕТ СН'!$F$12</f>
        <v>532.30682750999995</v>
      </c>
      <c r="H287" s="37">
        <f>SUMIFS(СВЦЭМ!$H$34:$H$777,СВЦЭМ!$A$34:$A$777,$A287,СВЦЭМ!$B$34:$B$777,H$260)+'СЕТ СН'!$F$12</f>
        <v>523.00709008000001</v>
      </c>
      <c r="I287" s="37">
        <f>SUMIFS(СВЦЭМ!$H$34:$H$777,СВЦЭМ!$A$34:$A$777,$A287,СВЦЭМ!$B$34:$B$777,I$260)+'СЕТ СН'!$F$12</f>
        <v>487.41016187000002</v>
      </c>
      <c r="J287" s="37">
        <f>SUMIFS(СВЦЭМ!$H$34:$H$777,СВЦЭМ!$A$34:$A$777,$A287,СВЦЭМ!$B$34:$B$777,J$260)+'СЕТ СН'!$F$12</f>
        <v>491.49219174000001</v>
      </c>
      <c r="K287" s="37">
        <f>SUMIFS(СВЦЭМ!$H$34:$H$777,СВЦЭМ!$A$34:$A$777,$A287,СВЦЭМ!$B$34:$B$777,K$260)+'СЕТ СН'!$F$12</f>
        <v>482.99310068</v>
      </c>
      <c r="L287" s="37">
        <f>SUMIFS(СВЦЭМ!$H$34:$H$777,СВЦЭМ!$A$34:$A$777,$A287,СВЦЭМ!$B$34:$B$777,L$260)+'СЕТ СН'!$F$12</f>
        <v>480.31553545999998</v>
      </c>
      <c r="M287" s="37">
        <f>SUMIFS(СВЦЭМ!$H$34:$H$777,СВЦЭМ!$A$34:$A$777,$A287,СВЦЭМ!$B$34:$B$777,M$260)+'СЕТ СН'!$F$12</f>
        <v>484.88476435000001</v>
      </c>
      <c r="N287" s="37">
        <f>SUMIFS(СВЦЭМ!$H$34:$H$777,СВЦЭМ!$A$34:$A$777,$A287,СВЦЭМ!$B$34:$B$777,N$260)+'СЕТ СН'!$F$12</f>
        <v>494.64864720999998</v>
      </c>
      <c r="O287" s="37">
        <f>SUMIFS(СВЦЭМ!$H$34:$H$777,СВЦЭМ!$A$34:$A$777,$A287,СВЦЭМ!$B$34:$B$777,O$260)+'СЕТ СН'!$F$12</f>
        <v>499.71068272000002</v>
      </c>
      <c r="P287" s="37">
        <f>SUMIFS(СВЦЭМ!$H$34:$H$777,СВЦЭМ!$A$34:$A$777,$A287,СВЦЭМ!$B$34:$B$777,P$260)+'СЕТ СН'!$F$12</f>
        <v>506.2475642</v>
      </c>
      <c r="Q287" s="37">
        <f>SUMIFS(СВЦЭМ!$H$34:$H$777,СВЦЭМ!$A$34:$A$777,$A287,СВЦЭМ!$B$34:$B$777,Q$260)+'СЕТ СН'!$F$12</f>
        <v>509.31310280000002</v>
      </c>
      <c r="R287" s="37">
        <f>SUMIFS(СВЦЭМ!$H$34:$H$777,СВЦЭМ!$A$34:$A$777,$A287,СВЦЭМ!$B$34:$B$777,R$260)+'СЕТ СН'!$F$12</f>
        <v>510.14557430000002</v>
      </c>
      <c r="S287" s="37">
        <f>SUMIFS(СВЦЭМ!$H$34:$H$777,СВЦЭМ!$A$34:$A$777,$A287,СВЦЭМ!$B$34:$B$777,S$260)+'СЕТ СН'!$F$12</f>
        <v>509.82806596</v>
      </c>
      <c r="T287" s="37">
        <f>SUMIFS(СВЦЭМ!$H$34:$H$777,СВЦЭМ!$A$34:$A$777,$A287,СВЦЭМ!$B$34:$B$777,T$260)+'СЕТ СН'!$F$12</f>
        <v>491.04718695000003</v>
      </c>
      <c r="U287" s="37">
        <f>SUMIFS(СВЦЭМ!$H$34:$H$777,СВЦЭМ!$A$34:$A$777,$A287,СВЦЭМ!$B$34:$B$777,U$260)+'СЕТ СН'!$F$12</f>
        <v>475.99589794000002</v>
      </c>
      <c r="V287" s="37">
        <f>SUMIFS(СВЦЭМ!$H$34:$H$777,СВЦЭМ!$A$34:$A$777,$A287,СВЦЭМ!$B$34:$B$777,V$260)+'СЕТ СН'!$F$12</f>
        <v>477.03692047999999</v>
      </c>
      <c r="W287" s="37">
        <f>SUMIFS(СВЦЭМ!$H$34:$H$777,СВЦЭМ!$A$34:$A$777,$A287,СВЦЭМ!$B$34:$B$777,W$260)+'СЕТ СН'!$F$12</f>
        <v>477.31583898999997</v>
      </c>
      <c r="X287" s="37">
        <f>SUMIFS(СВЦЭМ!$H$34:$H$777,СВЦЭМ!$A$34:$A$777,$A287,СВЦЭМ!$B$34:$B$777,X$260)+'СЕТ СН'!$F$12</f>
        <v>489.91520742</v>
      </c>
      <c r="Y287" s="37">
        <f>SUMIFS(СВЦЭМ!$H$34:$H$777,СВЦЭМ!$A$34:$A$777,$A287,СВЦЭМ!$B$34:$B$777,Y$260)+'СЕТ СН'!$F$12</f>
        <v>507.18256799</v>
      </c>
    </row>
    <row r="288" spans="1:25" ht="15.75" x14ac:dyDescent="0.2">
      <c r="A288" s="36">
        <f t="shared" si="7"/>
        <v>43159</v>
      </c>
      <c r="B288" s="37">
        <f>SUMIFS(СВЦЭМ!$H$34:$H$777,СВЦЭМ!$A$34:$A$777,$A288,СВЦЭМ!$B$34:$B$777,B$260)+'СЕТ СН'!$F$12</f>
        <v>501.14027908999998</v>
      </c>
      <c r="C288" s="37">
        <f>SUMIFS(СВЦЭМ!$H$34:$H$777,СВЦЭМ!$A$34:$A$777,$A288,СВЦЭМ!$B$34:$B$777,C$260)+'СЕТ СН'!$F$12</f>
        <v>516.99243317000003</v>
      </c>
      <c r="D288" s="37">
        <f>SUMIFS(СВЦЭМ!$H$34:$H$777,СВЦЭМ!$A$34:$A$777,$A288,СВЦЭМ!$B$34:$B$777,D$260)+'СЕТ СН'!$F$12</f>
        <v>543.16788721</v>
      </c>
      <c r="E288" s="37">
        <f>SUMIFS(СВЦЭМ!$H$34:$H$777,СВЦЭМ!$A$34:$A$777,$A288,СВЦЭМ!$B$34:$B$777,E$260)+'СЕТ СН'!$F$12</f>
        <v>548.99379592000003</v>
      </c>
      <c r="F288" s="37">
        <f>SUMIFS(СВЦЭМ!$H$34:$H$777,СВЦЭМ!$A$34:$A$777,$A288,СВЦЭМ!$B$34:$B$777,F$260)+'СЕТ СН'!$F$12</f>
        <v>546.16490690000001</v>
      </c>
      <c r="G288" s="37">
        <f>SUMIFS(СВЦЭМ!$H$34:$H$777,СВЦЭМ!$A$34:$A$777,$A288,СВЦЭМ!$B$34:$B$777,G$260)+'СЕТ СН'!$F$12</f>
        <v>532.77203225000005</v>
      </c>
      <c r="H288" s="37">
        <f>SUMIFS(СВЦЭМ!$H$34:$H$777,СВЦЭМ!$A$34:$A$777,$A288,СВЦЭМ!$B$34:$B$777,H$260)+'СЕТ СН'!$F$12</f>
        <v>507.66010548999998</v>
      </c>
      <c r="I288" s="37">
        <f>SUMIFS(СВЦЭМ!$H$34:$H$777,СВЦЭМ!$A$34:$A$777,$A288,СВЦЭМ!$B$34:$B$777,I$260)+'СЕТ СН'!$F$12</f>
        <v>479.15640291</v>
      </c>
      <c r="J288" s="37">
        <f>SUMIFS(СВЦЭМ!$H$34:$H$777,СВЦЭМ!$A$34:$A$777,$A288,СВЦЭМ!$B$34:$B$777,J$260)+'СЕТ СН'!$F$12</f>
        <v>486.57190895000002</v>
      </c>
      <c r="K288" s="37">
        <f>SUMIFS(СВЦЭМ!$H$34:$H$777,СВЦЭМ!$A$34:$A$777,$A288,СВЦЭМ!$B$34:$B$777,K$260)+'СЕТ СН'!$F$12</f>
        <v>473.27236576000001</v>
      </c>
      <c r="L288" s="37">
        <f>SUMIFS(СВЦЭМ!$H$34:$H$777,СВЦЭМ!$A$34:$A$777,$A288,СВЦЭМ!$B$34:$B$777,L$260)+'СЕТ СН'!$F$12</f>
        <v>472.31233832999999</v>
      </c>
      <c r="M288" s="37">
        <f>SUMIFS(СВЦЭМ!$H$34:$H$777,СВЦЭМ!$A$34:$A$777,$A288,СВЦЭМ!$B$34:$B$777,M$260)+'СЕТ СН'!$F$12</f>
        <v>480.78334925000001</v>
      </c>
      <c r="N288" s="37">
        <f>SUMIFS(СВЦЭМ!$H$34:$H$777,СВЦЭМ!$A$34:$A$777,$A288,СВЦЭМ!$B$34:$B$777,N$260)+'СЕТ СН'!$F$12</f>
        <v>481.44368727</v>
      </c>
      <c r="O288" s="37">
        <f>SUMIFS(СВЦЭМ!$H$34:$H$777,СВЦЭМ!$A$34:$A$777,$A288,СВЦЭМ!$B$34:$B$777,O$260)+'СЕТ СН'!$F$12</f>
        <v>480.00180985999998</v>
      </c>
      <c r="P288" s="37">
        <f>SUMIFS(СВЦЭМ!$H$34:$H$777,СВЦЭМ!$A$34:$A$777,$A288,СВЦЭМ!$B$34:$B$777,P$260)+'СЕТ СН'!$F$12</f>
        <v>496.39226330000002</v>
      </c>
      <c r="Q288" s="37">
        <f>SUMIFS(СВЦЭМ!$H$34:$H$777,СВЦЭМ!$A$34:$A$777,$A288,СВЦЭМ!$B$34:$B$777,Q$260)+'СЕТ СН'!$F$12</f>
        <v>497.18894635999999</v>
      </c>
      <c r="R288" s="37">
        <f>SUMIFS(СВЦЭМ!$H$34:$H$777,СВЦЭМ!$A$34:$A$777,$A288,СВЦЭМ!$B$34:$B$777,R$260)+'СЕТ СН'!$F$12</f>
        <v>497.78466771000001</v>
      </c>
      <c r="S288" s="37">
        <f>SUMIFS(СВЦЭМ!$H$34:$H$777,СВЦЭМ!$A$34:$A$777,$A288,СВЦЭМ!$B$34:$B$777,S$260)+'СЕТ СН'!$F$12</f>
        <v>491.72117857000001</v>
      </c>
      <c r="T288" s="37">
        <f>SUMIFS(СВЦЭМ!$H$34:$H$777,СВЦЭМ!$A$34:$A$777,$A288,СВЦЭМ!$B$34:$B$777,T$260)+'СЕТ СН'!$F$12</f>
        <v>485.57581654000001</v>
      </c>
      <c r="U288" s="37">
        <f>SUMIFS(СВЦЭМ!$H$34:$H$777,СВЦЭМ!$A$34:$A$777,$A288,СВЦЭМ!$B$34:$B$777,U$260)+'СЕТ СН'!$F$12</f>
        <v>471.05776429999997</v>
      </c>
      <c r="V288" s="37">
        <f>SUMIFS(СВЦЭМ!$H$34:$H$777,СВЦЭМ!$A$34:$A$777,$A288,СВЦЭМ!$B$34:$B$777,V$260)+'СЕТ СН'!$F$12</f>
        <v>472.48347543</v>
      </c>
      <c r="W288" s="37">
        <f>SUMIFS(СВЦЭМ!$H$34:$H$777,СВЦЭМ!$A$34:$A$777,$A288,СВЦЭМ!$B$34:$B$777,W$260)+'СЕТ СН'!$F$12</f>
        <v>478.83966020000003</v>
      </c>
      <c r="X288" s="37">
        <f>SUMIFS(СВЦЭМ!$H$34:$H$777,СВЦЭМ!$A$34:$A$777,$A288,СВЦЭМ!$B$34:$B$777,X$260)+'СЕТ СН'!$F$12</f>
        <v>490.48094199000002</v>
      </c>
      <c r="Y288" s="37">
        <f>SUMIFS(СВЦЭМ!$H$34:$H$777,СВЦЭМ!$A$34:$A$777,$A288,СВЦЭМ!$B$34:$B$777,Y$260)+'СЕТ СН'!$F$12</f>
        <v>494.56691224000002</v>
      </c>
    </row>
    <row r="289" spans="1:27" ht="15.75" hidden="1" x14ac:dyDescent="0.2">
      <c r="A289" s="36">
        <f t="shared" si="7"/>
        <v>43160</v>
      </c>
      <c r="B289" s="37">
        <f>SUMIFS(СВЦЭМ!$H$34:$H$777,СВЦЭМ!$A$34:$A$777,$A289,СВЦЭМ!$B$34:$B$777,B$260)+'СЕТ СН'!$F$12</f>
        <v>0</v>
      </c>
      <c r="C289" s="37">
        <f>SUMIFS(СВЦЭМ!$H$34:$H$777,СВЦЭМ!$A$34:$A$777,$A289,СВЦЭМ!$B$34:$B$777,C$260)+'СЕТ СН'!$F$12</f>
        <v>0</v>
      </c>
      <c r="D289" s="37">
        <f>SUMIFS(СВЦЭМ!$H$34:$H$777,СВЦЭМ!$A$34:$A$777,$A289,СВЦЭМ!$B$34:$B$777,D$260)+'СЕТ СН'!$F$12</f>
        <v>0</v>
      </c>
      <c r="E289" s="37">
        <f>SUMIFS(СВЦЭМ!$H$34:$H$777,СВЦЭМ!$A$34:$A$777,$A289,СВЦЭМ!$B$34:$B$777,E$260)+'СЕТ СН'!$F$12</f>
        <v>0</v>
      </c>
      <c r="F289" s="37">
        <f>SUMIFS(СВЦЭМ!$H$34:$H$777,СВЦЭМ!$A$34:$A$777,$A289,СВЦЭМ!$B$34:$B$777,F$260)+'СЕТ СН'!$F$12</f>
        <v>0</v>
      </c>
      <c r="G289" s="37">
        <f>SUMIFS(СВЦЭМ!$H$34:$H$777,СВЦЭМ!$A$34:$A$777,$A289,СВЦЭМ!$B$34:$B$777,G$260)+'СЕТ СН'!$F$12</f>
        <v>0</v>
      </c>
      <c r="H289" s="37">
        <f>SUMIFS(СВЦЭМ!$H$34:$H$777,СВЦЭМ!$A$34:$A$777,$A289,СВЦЭМ!$B$34:$B$777,H$260)+'СЕТ СН'!$F$12</f>
        <v>0</v>
      </c>
      <c r="I289" s="37">
        <f>SUMIFS(СВЦЭМ!$H$34:$H$777,СВЦЭМ!$A$34:$A$777,$A289,СВЦЭМ!$B$34:$B$777,I$260)+'СЕТ СН'!$F$12</f>
        <v>0</v>
      </c>
      <c r="J289" s="37">
        <f>SUMIFS(СВЦЭМ!$H$34:$H$777,СВЦЭМ!$A$34:$A$777,$A289,СВЦЭМ!$B$34:$B$777,J$260)+'СЕТ СН'!$F$12</f>
        <v>0</v>
      </c>
      <c r="K289" s="37">
        <f>SUMIFS(СВЦЭМ!$H$34:$H$777,СВЦЭМ!$A$34:$A$777,$A289,СВЦЭМ!$B$34:$B$777,K$260)+'СЕТ СН'!$F$12</f>
        <v>0</v>
      </c>
      <c r="L289" s="37">
        <f>SUMIFS(СВЦЭМ!$H$34:$H$777,СВЦЭМ!$A$34:$A$777,$A289,СВЦЭМ!$B$34:$B$777,L$260)+'СЕТ СН'!$F$12</f>
        <v>0</v>
      </c>
      <c r="M289" s="37">
        <f>SUMIFS(СВЦЭМ!$H$34:$H$777,СВЦЭМ!$A$34:$A$777,$A289,СВЦЭМ!$B$34:$B$777,M$260)+'СЕТ СН'!$F$12</f>
        <v>0</v>
      </c>
      <c r="N289" s="37">
        <f>SUMIFS(СВЦЭМ!$H$34:$H$777,СВЦЭМ!$A$34:$A$777,$A289,СВЦЭМ!$B$34:$B$777,N$260)+'СЕТ СН'!$F$12</f>
        <v>0</v>
      </c>
      <c r="O289" s="37">
        <f>SUMIFS(СВЦЭМ!$H$34:$H$777,СВЦЭМ!$A$34:$A$777,$A289,СВЦЭМ!$B$34:$B$777,O$260)+'СЕТ СН'!$F$12</f>
        <v>0</v>
      </c>
      <c r="P289" s="37">
        <f>SUMIFS(СВЦЭМ!$H$34:$H$777,СВЦЭМ!$A$34:$A$777,$A289,СВЦЭМ!$B$34:$B$777,P$260)+'СЕТ СН'!$F$12</f>
        <v>0</v>
      </c>
      <c r="Q289" s="37">
        <f>SUMIFS(СВЦЭМ!$H$34:$H$777,СВЦЭМ!$A$34:$A$777,$A289,СВЦЭМ!$B$34:$B$777,Q$260)+'СЕТ СН'!$F$12</f>
        <v>0</v>
      </c>
      <c r="R289" s="37">
        <f>SUMIFS(СВЦЭМ!$H$34:$H$777,СВЦЭМ!$A$34:$A$777,$A289,СВЦЭМ!$B$34:$B$777,R$260)+'СЕТ СН'!$F$12</f>
        <v>0</v>
      </c>
      <c r="S289" s="37">
        <f>SUMIFS(СВЦЭМ!$H$34:$H$777,СВЦЭМ!$A$34:$A$777,$A289,СВЦЭМ!$B$34:$B$777,S$260)+'СЕТ СН'!$F$12</f>
        <v>0</v>
      </c>
      <c r="T289" s="37">
        <f>SUMIFS(СВЦЭМ!$H$34:$H$777,СВЦЭМ!$A$34:$A$777,$A289,СВЦЭМ!$B$34:$B$777,T$260)+'СЕТ СН'!$F$12</f>
        <v>0</v>
      </c>
      <c r="U289" s="37">
        <f>SUMIFS(СВЦЭМ!$H$34:$H$777,СВЦЭМ!$A$34:$A$777,$A289,СВЦЭМ!$B$34:$B$777,U$260)+'СЕТ СН'!$F$12</f>
        <v>0</v>
      </c>
      <c r="V289" s="37">
        <f>SUMIFS(СВЦЭМ!$H$34:$H$777,СВЦЭМ!$A$34:$A$777,$A289,СВЦЭМ!$B$34:$B$777,V$260)+'СЕТ СН'!$F$12</f>
        <v>0</v>
      </c>
      <c r="W289" s="37">
        <f>SUMIFS(СВЦЭМ!$H$34:$H$777,СВЦЭМ!$A$34:$A$777,$A289,СВЦЭМ!$B$34:$B$777,W$260)+'СЕТ СН'!$F$12</f>
        <v>0</v>
      </c>
      <c r="X289" s="37">
        <f>SUMIFS(СВЦЭМ!$H$34:$H$777,СВЦЭМ!$A$34:$A$777,$A289,СВЦЭМ!$B$34:$B$777,X$260)+'СЕТ СН'!$F$12</f>
        <v>0</v>
      </c>
      <c r="Y289" s="37">
        <f>SUMIFS(СВЦЭМ!$H$34:$H$777,СВЦЭМ!$A$34:$A$777,$A289,СВЦЭМ!$B$34:$B$777,Y$260)+'СЕТ СН'!$F$12</f>
        <v>0</v>
      </c>
    </row>
    <row r="290" spans="1:27" ht="15.75" hidden="1" x14ac:dyDescent="0.2">
      <c r="A290" s="36">
        <f t="shared" si="7"/>
        <v>43161</v>
      </c>
      <c r="B290" s="37">
        <f>SUMIFS(СВЦЭМ!$H$34:$H$777,СВЦЭМ!$A$34:$A$777,$A290,СВЦЭМ!$B$34:$B$777,B$260)+'СЕТ СН'!$F$12</f>
        <v>0</v>
      </c>
      <c r="C290" s="37">
        <f>SUMIFS(СВЦЭМ!$H$34:$H$777,СВЦЭМ!$A$34:$A$777,$A290,СВЦЭМ!$B$34:$B$777,C$260)+'СЕТ СН'!$F$12</f>
        <v>0</v>
      </c>
      <c r="D290" s="37">
        <f>SUMIFS(СВЦЭМ!$H$34:$H$777,СВЦЭМ!$A$34:$A$777,$A290,СВЦЭМ!$B$34:$B$777,D$260)+'СЕТ СН'!$F$12</f>
        <v>0</v>
      </c>
      <c r="E290" s="37">
        <f>SUMIFS(СВЦЭМ!$H$34:$H$777,СВЦЭМ!$A$34:$A$777,$A290,СВЦЭМ!$B$34:$B$777,E$260)+'СЕТ СН'!$F$12</f>
        <v>0</v>
      </c>
      <c r="F290" s="37">
        <f>SUMIFS(СВЦЭМ!$H$34:$H$777,СВЦЭМ!$A$34:$A$777,$A290,СВЦЭМ!$B$34:$B$777,F$260)+'СЕТ СН'!$F$12</f>
        <v>0</v>
      </c>
      <c r="G290" s="37">
        <f>SUMIFS(СВЦЭМ!$H$34:$H$777,СВЦЭМ!$A$34:$A$777,$A290,СВЦЭМ!$B$34:$B$777,G$260)+'СЕТ СН'!$F$12</f>
        <v>0</v>
      </c>
      <c r="H290" s="37">
        <f>SUMIFS(СВЦЭМ!$H$34:$H$777,СВЦЭМ!$A$34:$A$777,$A290,СВЦЭМ!$B$34:$B$777,H$260)+'СЕТ СН'!$F$12</f>
        <v>0</v>
      </c>
      <c r="I290" s="37">
        <f>SUMIFS(СВЦЭМ!$H$34:$H$777,СВЦЭМ!$A$34:$A$777,$A290,СВЦЭМ!$B$34:$B$777,I$260)+'СЕТ СН'!$F$12</f>
        <v>0</v>
      </c>
      <c r="J290" s="37">
        <f>SUMIFS(СВЦЭМ!$H$34:$H$777,СВЦЭМ!$A$34:$A$777,$A290,СВЦЭМ!$B$34:$B$777,J$260)+'СЕТ СН'!$F$12</f>
        <v>0</v>
      </c>
      <c r="K290" s="37">
        <f>SUMIFS(СВЦЭМ!$H$34:$H$777,СВЦЭМ!$A$34:$A$777,$A290,СВЦЭМ!$B$34:$B$777,K$260)+'СЕТ СН'!$F$12</f>
        <v>0</v>
      </c>
      <c r="L290" s="37">
        <f>SUMIFS(СВЦЭМ!$H$34:$H$777,СВЦЭМ!$A$34:$A$777,$A290,СВЦЭМ!$B$34:$B$777,L$260)+'СЕТ СН'!$F$12</f>
        <v>0</v>
      </c>
      <c r="M290" s="37">
        <f>SUMIFS(СВЦЭМ!$H$34:$H$777,СВЦЭМ!$A$34:$A$777,$A290,СВЦЭМ!$B$34:$B$777,M$260)+'СЕТ СН'!$F$12</f>
        <v>0</v>
      </c>
      <c r="N290" s="37">
        <f>SUMIFS(СВЦЭМ!$H$34:$H$777,СВЦЭМ!$A$34:$A$777,$A290,СВЦЭМ!$B$34:$B$777,N$260)+'СЕТ СН'!$F$12</f>
        <v>0</v>
      </c>
      <c r="O290" s="37">
        <f>SUMIFS(СВЦЭМ!$H$34:$H$777,СВЦЭМ!$A$34:$A$777,$A290,СВЦЭМ!$B$34:$B$777,O$260)+'СЕТ СН'!$F$12</f>
        <v>0</v>
      </c>
      <c r="P290" s="37">
        <f>SUMIFS(СВЦЭМ!$H$34:$H$777,СВЦЭМ!$A$34:$A$777,$A290,СВЦЭМ!$B$34:$B$777,P$260)+'СЕТ СН'!$F$12</f>
        <v>0</v>
      </c>
      <c r="Q290" s="37">
        <f>SUMIFS(СВЦЭМ!$H$34:$H$777,СВЦЭМ!$A$34:$A$777,$A290,СВЦЭМ!$B$34:$B$777,Q$260)+'СЕТ СН'!$F$12</f>
        <v>0</v>
      </c>
      <c r="R290" s="37">
        <f>SUMIFS(СВЦЭМ!$H$34:$H$777,СВЦЭМ!$A$34:$A$777,$A290,СВЦЭМ!$B$34:$B$777,R$260)+'СЕТ СН'!$F$12</f>
        <v>0</v>
      </c>
      <c r="S290" s="37">
        <f>SUMIFS(СВЦЭМ!$H$34:$H$777,СВЦЭМ!$A$34:$A$777,$A290,СВЦЭМ!$B$34:$B$777,S$260)+'СЕТ СН'!$F$12</f>
        <v>0</v>
      </c>
      <c r="T290" s="37">
        <f>SUMIFS(СВЦЭМ!$H$34:$H$777,СВЦЭМ!$A$34:$A$777,$A290,СВЦЭМ!$B$34:$B$777,T$260)+'СЕТ СН'!$F$12</f>
        <v>0</v>
      </c>
      <c r="U290" s="37">
        <f>SUMIFS(СВЦЭМ!$H$34:$H$777,СВЦЭМ!$A$34:$A$777,$A290,СВЦЭМ!$B$34:$B$777,U$260)+'СЕТ СН'!$F$12</f>
        <v>0</v>
      </c>
      <c r="V290" s="37">
        <f>SUMIFS(СВЦЭМ!$H$34:$H$777,СВЦЭМ!$A$34:$A$777,$A290,СВЦЭМ!$B$34:$B$777,V$260)+'СЕТ СН'!$F$12</f>
        <v>0</v>
      </c>
      <c r="W290" s="37">
        <f>SUMIFS(СВЦЭМ!$H$34:$H$777,СВЦЭМ!$A$34:$A$777,$A290,СВЦЭМ!$B$34:$B$777,W$260)+'СЕТ СН'!$F$12</f>
        <v>0</v>
      </c>
      <c r="X290" s="37">
        <f>SUMIFS(СВЦЭМ!$H$34:$H$777,СВЦЭМ!$A$34:$A$777,$A290,СВЦЭМ!$B$34:$B$777,X$260)+'СЕТ СН'!$F$12</f>
        <v>0</v>
      </c>
      <c r="Y290" s="37">
        <f>SUMIFS(СВЦЭМ!$H$34:$H$777,СВЦЭМ!$A$34:$A$777,$A290,СВЦЭМ!$B$34:$B$777,Y$260)+'СЕТ СН'!$F$12</f>
        <v>0</v>
      </c>
    </row>
    <row r="291" spans="1:27" ht="15.75" hidden="1" x14ac:dyDescent="0.2">
      <c r="A291" s="36">
        <f t="shared" si="7"/>
        <v>43162</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8"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19"/>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0"/>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01.02.2018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43133</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43134</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43135</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43136</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43137</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43138</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43139</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43140</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43141</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43142</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43143</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43144</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43145</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43146</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43147</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43148</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43149</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43150</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43151</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43152</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43153</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43154</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43155</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43156</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43157</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43158</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43159</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hidden="1" x14ac:dyDescent="0.2">
      <c r="A325" s="36">
        <f t="shared" si="8"/>
        <v>43160</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hidden="1" x14ac:dyDescent="0.2">
      <c r="A326" s="36">
        <f t="shared" si="8"/>
        <v>43161</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hidden="1" x14ac:dyDescent="0.2">
      <c r="A327" s="36">
        <f t="shared" si="8"/>
        <v>43162</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8"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19"/>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0"/>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01.02.2018</v>
      </c>
      <c r="B332" s="37">
        <f>SUMIFS(СВЦЭМ!$J$34:$J$777,СВЦЭМ!$A$34:$A$777,$A332,СВЦЭМ!$B$34:$B$777,B$331)+'СЕТ СН'!$F$13</f>
        <v>595.05072913000004</v>
      </c>
      <c r="C332" s="37">
        <f>SUMIFS(СВЦЭМ!$J$34:$J$777,СВЦЭМ!$A$34:$A$777,$A332,СВЦЭМ!$B$34:$B$777,C$331)+'СЕТ СН'!$F$13</f>
        <v>615.09404844000005</v>
      </c>
      <c r="D332" s="37">
        <f>SUMIFS(СВЦЭМ!$J$34:$J$777,СВЦЭМ!$A$34:$A$777,$A332,СВЦЭМ!$B$34:$B$777,D$331)+'СЕТ СН'!$F$13</f>
        <v>644.69491983</v>
      </c>
      <c r="E332" s="37">
        <f>SUMIFS(СВЦЭМ!$J$34:$J$777,СВЦЭМ!$A$34:$A$777,$A332,СВЦЭМ!$B$34:$B$777,E$331)+'СЕТ СН'!$F$13</f>
        <v>653.02187529000003</v>
      </c>
      <c r="F332" s="37">
        <f>SUMIFS(СВЦЭМ!$J$34:$J$777,СВЦЭМ!$A$34:$A$777,$A332,СВЦЭМ!$B$34:$B$777,F$331)+'СЕТ СН'!$F$13</f>
        <v>651.15245473000004</v>
      </c>
      <c r="G332" s="37">
        <f>SUMIFS(СВЦЭМ!$J$34:$J$777,СВЦЭМ!$A$34:$A$777,$A332,СВЦЭМ!$B$34:$B$777,G$331)+'СЕТ СН'!$F$13</f>
        <v>638.26391305000004</v>
      </c>
      <c r="H332" s="37">
        <f>SUMIFS(СВЦЭМ!$J$34:$J$777,СВЦЭМ!$A$34:$A$777,$A332,СВЦЭМ!$B$34:$B$777,H$331)+'СЕТ СН'!$F$13</f>
        <v>625.74575805999996</v>
      </c>
      <c r="I332" s="37">
        <f>SUMIFS(СВЦЭМ!$J$34:$J$777,СВЦЭМ!$A$34:$A$777,$A332,СВЦЭМ!$B$34:$B$777,I$331)+'СЕТ СН'!$F$13</f>
        <v>577.48980046999998</v>
      </c>
      <c r="J332" s="37">
        <f>SUMIFS(СВЦЭМ!$J$34:$J$777,СВЦЭМ!$A$34:$A$777,$A332,СВЦЭМ!$B$34:$B$777,J$331)+'СЕТ СН'!$F$13</f>
        <v>549.62693707999995</v>
      </c>
      <c r="K332" s="37">
        <f>SUMIFS(СВЦЭМ!$J$34:$J$777,СВЦЭМ!$A$34:$A$777,$A332,СВЦЭМ!$B$34:$B$777,K$331)+'СЕТ СН'!$F$13</f>
        <v>539.23997990999999</v>
      </c>
      <c r="L332" s="37">
        <f>SUMIFS(СВЦЭМ!$J$34:$J$777,СВЦЭМ!$A$34:$A$777,$A332,СВЦЭМ!$B$34:$B$777,L$331)+'СЕТ СН'!$F$13</f>
        <v>531.61264687000005</v>
      </c>
      <c r="M332" s="37">
        <f>SUMIFS(СВЦЭМ!$J$34:$J$777,СВЦЭМ!$A$34:$A$777,$A332,СВЦЭМ!$B$34:$B$777,M$331)+'СЕТ СН'!$F$13</f>
        <v>534.99586017000001</v>
      </c>
      <c r="N332" s="37">
        <f>SUMIFS(СВЦЭМ!$J$34:$J$777,СВЦЭМ!$A$34:$A$777,$A332,СВЦЭМ!$B$34:$B$777,N$331)+'СЕТ СН'!$F$13</f>
        <v>536.34518894999997</v>
      </c>
      <c r="O332" s="37">
        <f>SUMIFS(СВЦЭМ!$J$34:$J$777,СВЦЭМ!$A$34:$A$777,$A332,СВЦЭМ!$B$34:$B$777,O$331)+'СЕТ СН'!$F$13</f>
        <v>540.15769363000004</v>
      </c>
      <c r="P332" s="37">
        <f>SUMIFS(СВЦЭМ!$J$34:$J$777,СВЦЭМ!$A$34:$A$777,$A332,СВЦЭМ!$B$34:$B$777,P$331)+'СЕТ СН'!$F$13</f>
        <v>546.61981861000004</v>
      </c>
      <c r="Q332" s="37">
        <f>SUMIFS(СВЦЭМ!$J$34:$J$777,СВЦЭМ!$A$34:$A$777,$A332,СВЦЭМ!$B$34:$B$777,Q$331)+'СЕТ СН'!$F$13</f>
        <v>552.54801984000005</v>
      </c>
      <c r="R332" s="37">
        <f>SUMIFS(СВЦЭМ!$J$34:$J$777,СВЦЭМ!$A$34:$A$777,$A332,СВЦЭМ!$B$34:$B$777,R$331)+'СЕТ СН'!$F$13</f>
        <v>553.70356208999999</v>
      </c>
      <c r="S332" s="37">
        <f>SUMIFS(СВЦЭМ!$J$34:$J$777,СВЦЭМ!$A$34:$A$777,$A332,СВЦЭМ!$B$34:$B$777,S$331)+'СЕТ СН'!$F$13</f>
        <v>551.56615556999998</v>
      </c>
      <c r="T332" s="37">
        <f>SUMIFS(СВЦЭМ!$J$34:$J$777,СВЦЭМ!$A$34:$A$777,$A332,СВЦЭМ!$B$34:$B$777,T$331)+'СЕТ СН'!$F$13</f>
        <v>531.02349686000002</v>
      </c>
      <c r="U332" s="37">
        <f>SUMIFS(СВЦЭМ!$J$34:$J$777,СВЦЭМ!$A$34:$A$777,$A332,СВЦЭМ!$B$34:$B$777,U$331)+'СЕТ СН'!$F$13</f>
        <v>527.33091551999996</v>
      </c>
      <c r="V332" s="37">
        <f>SUMIFS(СВЦЭМ!$J$34:$J$777,СВЦЭМ!$A$34:$A$777,$A332,СВЦЭМ!$B$34:$B$777,V$331)+'СЕТ СН'!$F$13</f>
        <v>529.71925830999999</v>
      </c>
      <c r="W332" s="37">
        <f>SUMIFS(СВЦЭМ!$J$34:$J$777,СВЦЭМ!$A$34:$A$777,$A332,СВЦЭМ!$B$34:$B$777,W$331)+'СЕТ СН'!$F$13</f>
        <v>532.15066414</v>
      </c>
      <c r="X332" s="37">
        <f>SUMIFS(СВЦЭМ!$J$34:$J$777,СВЦЭМ!$A$34:$A$777,$A332,СВЦЭМ!$B$34:$B$777,X$331)+'СЕТ СН'!$F$13</f>
        <v>538.56749538999998</v>
      </c>
      <c r="Y332" s="37">
        <f>SUMIFS(СВЦЭМ!$J$34:$J$777,СВЦЭМ!$A$34:$A$777,$A332,СВЦЭМ!$B$34:$B$777,Y$331)+'СЕТ СН'!$F$13</f>
        <v>578.75037456999996</v>
      </c>
      <c r="AA332" s="46"/>
    </row>
    <row r="333" spans="1:27" ht="15.75" x14ac:dyDescent="0.2">
      <c r="A333" s="36">
        <f>A332+1</f>
        <v>43133</v>
      </c>
      <c r="B333" s="37">
        <f>SUMIFS(СВЦЭМ!$J$34:$J$777,СВЦЭМ!$A$34:$A$777,$A333,СВЦЭМ!$B$34:$B$777,B$331)+'СЕТ СН'!$F$13</f>
        <v>608.39618616999996</v>
      </c>
      <c r="C333" s="37">
        <f>SUMIFS(СВЦЭМ!$J$34:$J$777,СВЦЭМ!$A$34:$A$777,$A333,СВЦЭМ!$B$34:$B$777,C$331)+'СЕТ СН'!$F$13</f>
        <v>630.02751547000003</v>
      </c>
      <c r="D333" s="37">
        <f>SUMIFS(СВЦЭМ!$J$34:$J$777,СВЦЭМ!$A$34:$A$777,$A333,СВЦЭМ!$B$34:$B$777,D$331)+'СЕТ СН'!$F$13</f>
        <v>665.20801340000003</v>
      </c>
      <c r="E333" s="37">
        <f>SUMIFS(СВЦЭМ!$J$34:$J$777,СВЦЭМ!$A$34:$A$777,$A333,СВЦЭМ!$B$34:$B$777,E$331)+'СЕТ СН'!$F$13</f>
        <v>672.35610077000001</v>
      </c>
      <c r="F333" s="37">
        <f>SUMIFS(СВЦЭМ!$J$34:$J$777,СВЦЭМ!$A$34:$A$777,$A333,СВЦЭМ!$B$34:$B$777,F$331)+'СЕТ СН'!$F$13</f>
        <v>671.65274412999997</v>
      </c>
      <c r="G333" s="37">
        <f>SUMIFS(СВЦЭМ!$J$34:$J$777,СВЦЭМ!$A$34:$A$777,$A333,СВЦЭМ!$B$34:$B$777,G$331)+'СЕТ СН'!$F$13</f>
        <v>658.71066549</v>
      </c>
      <c r="H333" s="37">
        <f>SUMIFS(СВЦЭМ!$J$34:$J$777,СВЦЭМ!$A$34:$A$777,$A333,СВЦЭМ!$B$34:$B$777,H$331)+'СЕТ СН'!$F$13</f>
        <v>622.87234022999996</v>
      </c>
      <c r="I333" s="37">
        <f>SUMIFS(СВЦЭМ!$J$34:$J$777,СВЦЭМ!$A$34:$A$777,$A333,СВЦЭМ!$B$34:$B$777,I$331)+'СЕТ СН'!$F$13</f>
        <v>574.21832300000005</v>
      </c>
      <c r="J333" s="37">
        <f>SUMIFS(СВЦЭМ!$J$34:$J$777,СВЦЭМ!$A$34:$A$777,$A333,СВЦЭМ!$B$34:$B$777,J$331)+'СЕТ СН'!$F$13</f>
        <v>539.46625332999997</v>
      </c>
      <c r="K333" s="37">
        <f>SUMIFS(СВЦЭМ!$J$34:$J$777,СВЦЭМ!$A$34:$A$777,$A333,СВЦЭМ!$B$34:$B$777,K$331)+'СЕТ СН'!$F$13</f>
        <v>517.46958474999997</v>
      </c>
      <c r="L333" s="37">
        <f>SUMIFS(СВЦЭМ!$J$34:$J$777,СВЦЭМ!$A$34:$A$777,$A333,СВЦЭМ!$B$34:$B$777,L$331)+'СЕТ СН'!$F$13</f>
        <v>510.55332127000003</v>
      </c>
      <c r="M333" s="37">
        <f>SUMIFS(СВЦЭМ!$J$34:$J$777,СВЦЭМ!$A$34:$A$777,$A333,СВЦЭМ!$B$34:$B$777,M$331)+'СЕТ СН'!$F$13</f>
        <v>515.98688602000004</v>
      </c>
      <c r="N333" s="37">
        <f>SUMIFS(СВЦЭМ!$J$34:$J$777,СВЦЭМ!$A$34:$A$777,$A333,СВЦЭМ!$B$34:$B$777,N$331)+'СЕТ СН'!$F$13</f>
        <v>526.17587472000002</v>
      </c>
      <c r="O333" s="37">
        <f>SUMIFS(СВЦЭМ!$J$34:$J$777,СВЦЭМ!$A$34:$A$777,$A333,СВЦЭМ!$B$34:$B$777,O$331)+'СЕТ СН'!$F$13</f>
        <v>531.58264878</v>
      </c>
      <c r="P333" s="37">
        <f>SUMIFS(СВЦЭМ!$J$34:$J$777,СВЦЭМ!$A$34:$A$777,$A333,СВЦЭМ!$B$34:$B$777,P$331)+'СЕТ СН'!$F$13</f>
        <v>539.99892667999995</v>
      </c>
      <c r="Q333" s="37">
        <f>SUMIFS(СВЦЭМ!$J$34:$J$777,СВЦЭМ!$A$34:$A$777,$A333,СВЦЭМ!$B$34:$B$777,Q$331)+'СЕТ СН'!$F$13</f>
        <v>545.17389778999996</v>
      </c>
      <c r="R333" s="37">
        <f>SUMIFS(СВЦЭМ!$J$34:$J$777,СВЦЭМ!$A$34:$A$777,$A333,СВЦЭМ!$B$34:$B$777,R$331)+'СЕТ СН'!$F$13</f>
        <v>551.85184895999998</v>
      </c>
      <c r="S333" s="37">
        <f>SUMIFS(СВЦЭМ!$J$34:$J$777,СВЦЭМ!$A$34:$A$777,$A333,СВЦЭМ!$B$34:$B$777,S$331)+'СЕТ СН'!$F$13</f>
        <v>547.85812949000001</v>
      </c>
      <c r="T333" s="37">
        <f>SUMIFS(СВЦЭМ!$J$34:$J$777,СВЦЭМ!$A$34:$A$777,$A333,СВЦЭМ!$B$34:$B$777,T$331)+'СЕТ СН'!$F$13</f>
        <v>527.10661298000002</v>
      </c>
      <c r="U333" s="37">
        <f>SUMIFS(СВЦЭМ!$J$34:$J$777,СВЦЭМ!$A$34:$A$777,$A333,СВЦЭМ!$B$34:$B$777,U$331)+'СЕТ СН'!$F$13</f>
        <v>516.93983054</v>
      </c>
      <c r="V333" s="37">
        <f>SUMIFS(СВЦЭМ!$J$34:$J$777,СВЦЭМ!$A$34:$A$777,$A333,СВЦЭМ!$B$34:$B$777,V$331)+'СЕТ СН'!$F$13</f>
        <v>522.13482279000004</v>
      </c>
      <c r="W333" s="37">
        <f>SUMIFS(СВЦЭМ!$J$34:$J$777,СВЦЭМ!$A$34:$A$777,$A333,СВЦЭМ!$B$34:$B$777,W$331)+'СЕТ СН'!$F$13</f>
        <v>531.69837641000004</v>
      </c>
      <c r="X333" s="37">
        <f>SUMIFS(СВЦЭМ!$J$34:$J$777,СВЦЭМ!$A$34:$A$777,$A333,СВЦЭМ!$B$34:$B$777,X$331)+'СЕТ СН'!$F$13</f>
        <v>542.97340698000005</v>
      </c>
      <c r="Y333" s="37">
        <f>SUMIFS(СВЦЭМ!$J$34:$J$777,СВЦЭМ!$A$34:$A$777,$A333,СВЦЭМ!$B$34:$B$777,Y$331)+'СЕТ СН'!$F$13</f>
        <v>575.71437889000003</v>
      </c>
    </row>
    <row r="334" spans="1:27" ht="15.75" x14ac:dyDescent="0.2">
      <c r="A334" s="36">
        <f t="shared" ref="A334:A362" si="9">A333+1</f>
        <v>43134</v>
      </c>
      <c r="B334" s="37">
        <f>SUMIFS(СВЦЭМ!$J$34:$J$777,СВЦЭМ!$A$34:$A$777,$A334,СВЦЭМ!$B$34:$B$777,B$331)+'СЕТ СН'!$F$13</f>
        <v>595.86612226</v>
      </c>
      <c r="C334" s="37">
        <f>SUMIFS(СВЦЭМ!$J$34:$J$777,СВЦЭМ!$A$34:$A$777,$A334,СВЦЭМ!$B$34:$B$777,C$331)+'СЕТ СН'!$F$13</f>
        <v>616.58866839999996</v>
      </c>
      <c r="D334" s="37">
        <f>SUMIFS(СВЦЭМ!$J$34:$J$777,СВЦЭМ!$A$34:$A$777,$A334,СВЦЭМ!$B$34:$B$777,D$331)+'СЕТ СН'!$F$13</f>
        <v>652.02112901999999</v>
      </c>
      <c r="E334" s="37">
        <f>SUMIFS(СВЦЭМ!$J$34:$J$777,СВЦЭМ!$A$34:$A$777,$A334,СВЦЭМ!$B$34:$B$777,E$331)+'СЕТ СН'!$F$13</f>
        <v>657.38036312999998</v>
      </c>
      <c r="F334" s="37">
        <f>SUMIFS(СВЦЭМ!$J$34:$J$777,СВЦЭМ!$A$34:$A$777,$A334,СВЦЭМ!$B$34:$B$777,F$331)+'СЕТ СН'!$F$13</f>
        <v>660.35105913999996</v>
      </c>
      <c r="G334" s="37">
        <f>SUMIFS(СВЦЭМ!$J$34:$J$777,СВЦЭМ!$A$34:$A$777,$A334,СВЦЭМ!$B$34:$B$777,G$331)+'СЕТ СН'!$F$13</f>
        <v>649.61826680000001</v>
      </c>
      <c r="H334" s="37">
        <f>SUMIFS(СВЦЭМ!$J$34:$J$777,СВЦЭМ!$A$34:$A$777,$A334,СВЦЭМ!$B$34:$B$777,H$331)+'СЕТ СН'!$F$13</f>
        <v>635.99497564000001</v>
      </c>
      <c r="I334" s="37">
        <f>SUMIFS(СВЦЭМ!$J$34:$J$777,СВЦЭМ!$A$34:$A$777,$A334,СВЦЭМ!$B$34:$B$777,I$331)+'СЕТ СН'!$F$13</f>
        <v>594.23506128999998</v>
      </c>
      <c r="J334" s="37">
        <f>SUMIFS(СВЦЭМ!$J$34:$J$777,СВЦЭМ!$A$34:$A$777,$A334,СВЦЭМ!$B$34:$B$777,J$331)+'СЕТ СН'!$F$13</f>
        <v>561.98244211999997</v>
      </c>
      <c r="K334" s="37">
        <f>SUMIFS(СВЦЭМ!$J$34:$J$777,СВЦЭМ!$A$34:$A$777,$A334,СВЦЭМ!$B$34:$B$777,K$331)+'СЕТ СН'!$F$13</f>
        <v>534.47793544000001</v>
      </c>
      <c r="L334" s="37">
        <f>SUMIFS(СВЦЭМ!$J$34:$J$777,СВЦЭМ!$A$34:$A$777,$A334,СВЦЭМ!$B$34:$B$777,L$331)+'СЕТ СН'!$F$13</f>
        <v>516.72363661999998</v>
      </c>
      <c r="M334" s="37">
        <f>SUMIFS(СВЦЭМ!$J$34:$J$777,СВЦЭМ!$A$34:$A$777,$A334,СВЦЭМ!$B$34:$B$777,M$331)+'СЕТ СН'!$F$13</f>
        <v>517.11029023000003</v>
      </c>
      <c r="N334" s="37">
        <f>SUMIFS(СВЦЭМ!$J$34:$J$777,СВЦЭМ!$A$34:$A$777,$A334,СВЦЭМ!$B$34:$B$777,N$331)+'СЕТ СН'!$F$13</f>
        <v>520.97299125999996</v>
      </c>
      <c r="O334" s="37">
        <f>SUMIFS(СВЦЭМ!$J$34:$J$777,СВЦЭМ!$A$34:$A$777,$A334,СВЦЭМ!$B$34:$B$777,O$331)+'СЕТ СН'!$F$13</f>
        <v>526.19512653000004</v>
      </c>
      <c r="P334" s="37">
        <f>SUMIFS(СВЦЭМ!$J$34:$J$777,СВЦЭМ!$A$34:$A$777,$A334,СВЦЭМ!$B$34:$B$777,P$331)+'СЕТ СН'!$F$13</f>
        <v>533.71219377</v>
      </c>
      <c r="Q334" s="37">
        <f>SUMIFS(СВЦЭМ!$J$34:$J$777,СВЦЭМ!$A$34:$A$777,$A334,СВЦЭМ!$B$34:$B$777,Q$331)+'СЕТ СН'!$F$13</f>
        <v>539.69518741000002</v>
      </c>
      <c r="R334" s="37">
        <f>SUMIFS(СВЦЭМ!$J$34:$J$777,СВЦЭМ!$A$34:$A$777,$A334,СВЦЭМ!$B$34:$B$777,R$331)+'СЕТ СН'!$F$13</f>
        <v>540.93084536000003</v>
      </c>
      <c r="S334" s="37">
        <f>SUMIFS(СВЦЭМ!$J$34:$J$777,СВЦЭМ!$A$34:$A$777,$A334,СВЦЭМ!$B$34:$B$777,S$331)+'СЕТ СН'!$F$13</f>
        <v>534.21182734000001</v>
      </c>
      <c r="T334" s="37">
        <f>SUMIFS(СВЦЭМ!$J$34:$J$777,СВЦЭМ!$A$34:$A$777,$A334,СВЦЭМ!$B$34:$B$777,T$331)+'СЕТ СН'!$F$13</f>
        <v>516.79982887999995</v>
      </c>
      <c r="U334" s="37">
        <f>SUMIFS(СВЦЭМ!$J$34:$J$777,СВЦЭМ!$A$34:$A$777,$A334,СВЦЭМ!$B$34:$B$777,U$331)+'СЕТ СН'!$F$13</f>
        <v>512.28864810000005</v>
      </c>
      <c r="V334" s="37">
        <f>SUMIFS(СВЦЭМ!$J$34:$J$777,СВЦЭМ!$A$34:$A$777,$A334,СВЦЭМ!$B$34:$B$777,V$331)+'СЕТ СН'!$F$13</f>
        <v>517.53565128000002</v>
      </c>
      <c r="W334" s="37">
        <f>SUMIFS(СВЦЭМ!$J$34:$J$777,СВЦЭМ!$A$34:$A$777,$A334,СВЦЭМ!$B$34:$B$777,W$331)+'СЕТ СН'!$F$13</f>
        <v>527.03374444999997</v>
      </c>
      <c r="X334" s="37">
        <f>SUMIFS(СВЦЭМ!$J$34:$J$777,СВЦЭМ!$A$34:$A$777,$A334,СВЦЭМ!$B$34:$B$777,X$331)+'СЕТ СН'!$F$13</f>
        <v>541.76537380000002</v>
      </c>
      <c r="Y334" s="37">
        <f>SUMIFS(СВЦЭМ!$J$34:$J$777,СВЦЭМ!$A$34:$A$777,$A334,СВЦЭМ!$B$34:$B$777,Y$331)+'СЕТ СН'!$F$13</f>
        <v>580.93754005000005</v>
      </c>
    </row>
    <row r="335" spans="1:27" ht="15.75" x14ac:dyDescent="0.2">
      <c r="A335" s="36">
        <f t="shared" si="9"/>
        <v>43135</v>
      </c>
      <c r="B335" s="37">
        <f>SUMIFS(СВЦЭМ!$J$34:$J$777,СВЦЭМ!$A$34:$A$777,$A335,СВЦЭМ!$B$34:$B$777,B$331)+'СЕТ СН'!$F$13</f>
        <v>582.24883457999999</v>
      </c>
      <c r="C335" s="37">
        <f>SUMIFS(СВЦЭМ!$J$34:$J$777,СВЦЭМ!$A$34:$A$777,$A335,СВЦЭМ!$B$34:$B$777,C$331)+'СЕТ СН'!$F$13</f>
        <v>591.65773708999996</v>
      </c>
      <c r="D335" s="37">
        <f>SUMIFS(СВЦЭМ!$J$34:$J$777,СВЦЭМ!$A$34:$A$777,$A335,СВЦЭМ!$B$34:$B$777,D$331)+'СЕТ СН'!$F$13</f>
        <v>628.59039458999996</v>
      </c>
      <c r="E335" s="37">
        <f>SUMIFS(СВЦЭМ!$J$34:$J$777,СВЦЭМ!$A$34:$A$777,$A335,СВЦЭМ!$B$34:$B$777,E$331)+'СЕТ СН'!$F$13</f>
        <v>632.11462270000004</v>
      </c>
      <c r="F335" s="37">
        <f>SUMIFS(СВЦЭМ!$J$34:$J$777,СВЦЭМ!$A$34:$A$777,$A335,СВЦЭМ!$B$34:$B$777,F$331)+'СЕТ СН'!$F$13</f>
        <v>632.96007752000003</v>
      </c>
      <c r="G335" s="37">
        <f>SUMIFS(СВЦЭМ!$J$34:$J$777,СВЦЭМ!$A$34:$A$777,$A335,СВЦЭМ!$B$34:$B$777,G$331)+'СЕТ СН'!$F$13</f>
        <v>627.59772992000001</v>
      </c>
      <c r="H335" s="37">
        <f>SUMIFS(СВЦЭМ!$J$34:$J$777,СВЦЭМ!$A$34:$A$777,$A335,СВЦЭМ!$B$34:$B$777,H$331)+'СЕТ СН'!$F$13</f>
        <v>616.70118523999997</v>
      </c>
      <c r="I335" s="37">
        <f>SUMIFS(СВЦЭМ!$J$34:$J$777,СВЦЭМ!$A$34:$A$777,$A335,СВЦЭМ!$B$34:$B$777,I$331)+'СЕТ СН'!$F$13</f>
        <v>581.81772276000004</v>
      </c>
      <c r="J335" s="37">
        <f>SUMIFS(СВЦЭМ!$J$34:$J$777,СВЦЭМ!$A$34:$A$777,$A335,СВЦЭМ!$B$34:$B$777,J$331)+'СЕТ СН'!$F$13</f>
        <v>558.79450536000002</v>
      </c>
      <c r="K335" s="37">
        <f>SUMIFS(СВЦЭМ!$J$34:$J$777,СВЦЭМ!$A$34:$A$777,$A335,СВЦЭМ!$B$34:$B$777,K$331)+'СЕТ СН'!$F$13</f>
        <v>530.04546034999998</v>
      </c>
      <c r="L335" s="37">
        <f>SUMIFS(СВЦЭМ!$J$34:$J$777,СВЦЭМ!$A$34:$A$777,$A335,СВЦЭМ!$B$34:$B$777,L$331)+'СЕТ СН'!$F$13</f>
        <v>506.85509946000002</v>
      </c>
      <c r="M335" s="37">
        <f>SUMIFS(СВЦЭМ!$J$34:$J$777,СВЦЭМ!$A$34:$A$777,$A335,СВЦЭМ!$B$34:$B$777,M$331)+'СЕТ СН'!$F$13</f>
        <v>503.44133282000001</v>
      </c>
      <c r="N335" s="37">
        <f>SUMIFS(СВЦЭМ!$J$34:$J$777,СВЦЭМ!$A$34:$A$777,$A335,СВЦЭМ!$B$34:$B$777,N$331)+'СЕТ СН'!$F$13</f>
        <v>511.19275157999999</v>
      </c>
      <c r="O335" s="37">
        <f>SUMIFS(СВЦЭМ!$J$34:$J$777,СВЦЭМ!$A$34:$A$777,$A335,СВЦЭМ!$B$34:$B$777,O$331)+'СЕТ СН'!$F$13</f>
        <v>517.85020286999998</v>
      </c>
      <c r="P335" s="37">
        <f>SUMIFS(СВЦЭМ!$J$34:$J$777,СВЦЭМ!$A$34:$A$777,$A335,СВЦЭМ!$B$34:$B$777,P$331)+'СЕТ СН'!$F$13</f>
        <v>522.21326016</v>
      </c>
      <c r="Q335" s="37">
        <f>SUMIFS(СВЦЭМ!$J$34:$J$777,СВЦЭМ!$A$34:$A$777,$A335,СВЦЭМ!$B$34:$B$777,Q$331)+'СЕТ СН'!$F$13</f>
        <v>525.56950297000003</v>
      </c>
      <c r="R335" s="37">
        <f>SUMIFS(СВЦЭМ!$J$34:$J$777,СВЦЭМ!$A$34:$A$777,$A335,СВЦЭМ!$B$34:$B$777,R$331)+'СЕТ СН'!$F$13</f>
        <v>526.35578382999995</v>
      </c>
      <c r="S335" s="37">
        <f>SUMIFS(СВЦЭМ!$J$34:$J$777,СВЦЭМ!$A$34:$A$777,$A335,СВЦЭМ!$B$34:$B$777,S$331)+'СЕТ СН'!$F$13</f>
        <v>520.26486352999996</v>
      </c>
      <c r="T335" s="37">
        <f>SUMIFS(СВЦЭМ!$J$34:$J$777,СВЦЭМ!$A$34:$A$777,$A335,СВЦЭМ!$B$34:$B$777,T$331)+'СЕТ СН'!$F$13</f>
        <v>514.14221135000003</v>
      </c>
      <c r="U335" s="37">
        <f>SUMIFS(СВЦЭМ!$J$34:$J$777,СВЦЭМ!$A$34:$A$777,$A335,СВЦЭМ!$B$34:$B$777,U$331)+'СЕТ СН'!$F$13</f>
        <v>517.28142620999995</v>
      </c>
      <c r="V335" s="37">
        <f>SUMIFS(СВЦЭМ!$J$34:$J$777,СВЦЭМ!$A$34:$A$777,$A335,СВЦЭМ!$B$34:$B$777,V$331)+'СЕТ СН'!$F$13</f>
        <v>510.29456943000002</v>
      </c>
      <c r="W335" s="37">
        <f>SUMIFS(СВЦЭМ!$J$34:$J$777,СВЦЭМ!$A$34:$A$777,$A335,СВЦЭМ!$B$34:$B$777,W$331)+'СЕТ СН'!$F$13</f>
        <v>502.05873079000003</v>
      </c>
      <c r="X335" s="37">
        <f>SUMIFS(СВЦЭМ!$J$34:$J$777,СВЦЭМ!$A$34:$A$777,$A335,СВЦЭМ!$B$34:$B$777,X$331)+'СЕТ СН'!$F$13</f>
        <v>512.48112927</v>
      </c>
      <c r="Y335" s="37">
        <f>SUMIFS(СВЦЭМ!$J$34:$J$777,СВЦЭМ!$A$34:$A$777,$A335,СВЦЭМ!$B$34:$B$777,Y$331)+'СЕТ СН'!$F$13</f>
        <v>549.48791141000004</v>
      </c>
    </row>
    <row r="336" spans="1:27" ht="15.75" x14ac:dyDescent="0.2">
      <c r="A336" s="36">
        <f t="shared" si="9"/>
        <v>43136</v>
      </c>
      <c r="B336" s="37">
        <f>SUMIFS(СВЦЭМ!$J$34:$J$777,СВЦЭМ!$A$34:$A$777,$A336,СВЦЭМ!$B$34:$B$777,B$331)+'СЕТ СН'!$F$13</f>
        <v>607.38741227000003</v>
      </c>
      <c r="C336" s="37">
        <f>SUMIFS(СВЦЭМ!$J$34:$J$777,СВЦЭМ!$A$34:$A$777,$A336,СВЦЭМ!$B$34:$B$777,C$331)+'СЕТ СН'!$F$13</f>
        <v>626.12620449999997</v>
      </c>
      <c r="D336" s="37">
        <f>SUMIFS(СВЦЭМ!$J$34:$J$777,СВЦЭМ!$A$34:$A$777,$A336,СВЦЭМ!$B$34:$B$777,D$331)+'СЕТ СН'!$F$13</f>
        <v>657.09967160999997</v>
      </c>
      <c r="E336" s="37">
        <f>SUMIFS(СВЦЭМ!$J$34:$J$777,СВЦЭМ!$A$34:$A$777,$A336,СВЦЭМ!$B$34:$B$777,E$331)+'СЕТ СН'!$F$13</f>
        <v>664.44219667000004</v>
      </c>
      <c r="F336" s="37">
        <f>SUMIFS(СВЦЭМ!$J$34:$J$777,СВЦЭМ!$A$34:$A$777,$A336,СВЦЭМ!$B$34:$B$777,F$331)+'СЕТ СН'!$F$13</f>
        <v>664.07745538999995</v>
      </c>
      <c r="G336" s="37">
        <f>SUMIFS(СВЦЭМ!$J$34:$J$777,СВЦЭМ!$A$34:$A$777,$A336,СВЦЭМ!$B$34:$B$777,G$331)+'СЕТ СН'!$F$13</f>
        <v>655.63944378999997</v>
      </c>
      <c r="H336" s="37">
        <f>SUMIFS(СВЦЭМ!$J$34:$J$777,СВЦЭМ!$A$34:$A$777,$A336,СВЦЭМ!$B$34:$B$777,H$331)+'СЕТ СН'!$F$13</f>
        <v>620.32946947999994</v>
      </c>
      <c r="I336" s="37">
        <f>SUMIFS(СВЦЭМ!$J$34:$J$777,СВЦЭМ!$A$34:$A$777,$A336,СВЦЭМ!$B$34:$B$777,I$331)+'СЕТ СН'!$F$13</f>
        <v>563.18272348000005</v>
      </c>
      <c r="J336" s="37">
        <f>SUMIFS(СВЦЭМ!$J$34:$J$777,СВЦЭМ!$A$34:$A$777,$A336,СВЦЭМ!$B$34:$B$777,J$331)+'СЕТ СН'!$F$13</f>
        <v>546.31504430999996</v>
      </c>
      <c r="K336" s="37">
        <f>SUMIFS(СВЦЭМ!$J$34:$J$777,СВЦЭМ!$A$34:$A$777,$A336,СВЦЭМ!$B$34:$B$777,K$331)+'СЕТ СН'!$F$13</f>
        <v>544.00825757999996</v>
      </c>
      <c r="L336" s="37">
        <f>SUMIFS(СВЦЭМ!$J$34:$J$777,СВЦЭМ!$A$34:$A$777,$A336,СВЦЭМ!$B$34:$B$777,L$331)+'СЕТ СН'!$F$13</f>
        <v>541.29782754999997</v>
      </c>
      <c r="M336" s="37">
        <f>SUMIFS(СВЦЭМ!$J$34:$J$777,СВЦЭМ!$A$34:$A$777,$A336,СВЦЭМ!$B$34:$B$777,M$331)+'СЕТ СН'!$F$13</f>
        <v>541.04932098999996</v>
      </c>
      <c r="N336" s="37">
        <f>SUMIFS(СВЦЭМ!$J$34:$J$777,СВЦЭМ!$A$34:$A$777,$A336,СВЦЭМ!$B$34:$B$777,N$331)+'СЕТ СН'!$F$13</f>
        <v>538.48214806999999</v>
      </c>
      <c r="O336" s="37">
        <f>SUMIFS(СВЦЭМ!$J$34:$J$777,СВЦЭМ!$A$34:$A$777,$A336,СВЦЭМ!$B$34:$B$777,O$331)+'СЕТ СН'!$F$13</f>
        <v>539.60373349999998</v>
      </c>
      <c r="P336" s="37">
        <f>SUMIFS(СВЦЭМ!$J$34:$J$777,СВЦЭМ!$A$34:$A$777,$A336,СВЦЭМ!$B$34:$B$777,P$331)+'СЕТ СН'!$F$13</f>
        <v>547.97389155999997</v>
      </c>
      <c r="Q336" s="37">
        <f>SUMIFS(СВЦЭМ!$J$34:$J$777,СВЦЭМ!$A$34:$A$777,$A336,СВЦЭМ!$B$34:$B$777,Q$331)+'СЕТ СН'!$F$13</f>
        <v>550.96728607</v>
      </c>
      <c r="R336" s="37">
        <f>SUMIFS(СВЦЭМ!$J$34:$J$777,СВЦЭМ!$A$34:$A$777,$A336,СВЦЭМ!$B$34:$B$777,R$331)+'СЕТ СН'!$F$13</f>
        <v>554.80919419999998</v>
      </c>
      <c r="S336" s="37">
        <f>SUMIFS(СВЦЭМ!$J$34:$J$777,СВЦЭМ!$A$34:$A$777,$A336,СВЦЭМ!$B$34:$B$777,S$331)+'СЕТ СН'!$F$13</f>
        <v>553.16749318999996</v>
      </c>
      <c r="T336" s="37">
        <f>SUMIFS(СВЦЭМ!$J$34:$J$777,СВЦЭМ!$A$34:$A$777,$A336,СВЦЭМ!$B$34:$B$777,T$331)+'СЕТ СН'!$F$13</f>
        <v>539.28632175999996</v>
      </c>
      <c r="U336" s="37">
        <f>SUMIFS(СВЦЭМ!$J$34:$J$777,СВЦЭМ!$A$34:$A$777,$A336,СВЦЭМ!$B$34:$B$777,U$331)+'СЕТ СН'!$F$13</f>
        <v>535.46453236000002</v>
      </c>
      <c r="V336" s="37">
        <f>SUMIFS(СВЦЭМ!$J$34:$J$777,СВЦЭМ!$A$34:$A$777,$A336,СВЦЭМ!$B$34:$B$777,V$331)+'СЕТ СН'!$F$13</f>
        <v>534.30020393999996</v>
      </c>
      <c r="W336" s="37">
        <f>SUMIFS(СВЦЭМ!$J$34:$J$777,СВЦЭМ!$A$34:$A$777,$A336,СВЦЭМ!$B$34:$B$777,W$331)+'СЕТ СН'!$F$13</f>
        <v>536.77124241000001</v>
      </c>
      <c r="X336" s="37">
        <f>SUMIFS(СВЦЭМ!$J$34:$J$777,СВЦЭМ!$A$34:$A$777,$A336,СВЦЭМ!$B$34:$B$777,X$331)+'СЕТ СН'!$F$13</f>
        <v>547.42753467</v>
      </c>
      <c r="Y336" s="37">
        <f>SUMIFS(СВЦЭМ!$J$34:$J$777,СВЦЭМ!$A$34:$A$777,$A336,СВЦЭМ!$B$34:$B$777,Y$331)+'СЕТ СН'!$F$13</f>
        <v>590.72626864999995</v>
      </c>
    </row>
    <row r="337" spans="1:25" ht="15.75" x14ac:dyDescent="0.2">
      <c r="A337" s="36">
        <f t="shared" si="9"/>
        <v>43137</v>
      </c>
      <c r="B337" s="37">
        <f>SUMIFS(СВЦЭМ!$J$34:$J$777,СВЦЭМ!$A$34:$A$777,$A337,СВЦЭМ!$B$34:$B$777,B$331)+'СЕТ СН'!$F$13</f>
        <v>576.48492911000005</v>
      </c>
      <c r="C337" s="37">
        <f>SUMIFS(СВЦЭМ!$J$34:$J$777,СВЦЭМ!$A$34:$A$777,$A337,СВЦЭМ!$B$34:$B$777,C$331)+'СЕТ СН'!$F$13</f>
        <v>592.43484956999998</v>
      </c>
      <c r="D337" s="37">
        <f>SUMIFS(СВЦЭМ!$J$34:$J$777,СВЦЭМ!$A$34:$A$777,$A337,СВЦЭМ!$B$34:$B$777,D$331)+'СЕТ СН'!$F$13</f>
        <v>631.35681517</v>
      </c>
      <c r="E337" s="37">
        <f>SUMIFS(СВЦЭМ!$J$34:$J$777,СВЦЭМ!$A$34:$A$777,$A337,СВЦЭМ!$B$34:$B$777,E$331)+'СЕТ СН'!$F$13</f>
        <v>641.62416221000001</v>
      </c>
      <c r="F337" s="37">
        <f>SUMIFS(СВЦЭМ!$J$34:$J$777,СВЦЭМ!$A$34:$A$777,$A337,СВЦЭМ!$B$34:$B$777,F$331)+'СЕТ СН'!$F$13</f>
        <v>636.79282362000004</v>
      </c>
      <c r="G337" s="37">
        <f>SUMIFS(СВЦЭМ!$J$34:$J$777,СВЦЭМ!$A$34:$A$777,$A337,СВЦЭМ!$B$34:$B$777,G$331)+'СЕТ СН'!$F$13</f>
        <v>626.61239247000003</v>
      </c>
      <c r="H337" s="37">
        <f>SUMIFS(СВЦЭМ!$J$34:$J$777,СВЦЭМ!$A$34:$A$777,$A337,СВЦЭМ!$B$34:$B$777,H$331)+'СЕТ СН'!$F$13</f>
        <v>592.82039775999999</v>
      </c>
      <c r="I337" s="37">
        <f>SUMIFS(СВЦЭМ!$J$34:$J$777,СВЦЭМ!$A$34:$A$777,$A337,СВЦЭМ!$B$34:$B$777,I$331)+'СЕТ СН'!$F$13</f>
        <v>544.50688135999997</v>
      </c>
      <c r="J337" s="37">
        <f>SUMIFS(СВЦЭМ!$J$34:$J$777,СВЦЭМ!$A$34:$A$777,$A337,СВЦЭМ!$B$34:$B$777,J$331)+'СЕТ СН'!$F$13</f>
        <v>519.66426997999997</v>
      </c>
      <c r="K337" s="37">
        <f>SUMIFS(СВЦЭМ!$J$34:$J$777,СВЦЭМ!$A$34:$A$777,$A337,СВЦЭМ!$B$34:$B$777,K$331)+'СЕТ СН'!$F$13</f>
        <v>504.51746056000002</v>
      </c>
      <c r="L337" s="37">
        <f>SUMIFS(СВЦЭМ!$J$34:$J$777,СВЦЭМ!$A$34:$A$777,$A337,СВЦЭМ!$B$34:$B$777,L$331)+'СЕТ СН'!$F$13</f>
        <v>503.00862833999997</v>
      </c>
      <c r="M337" s="37">
        <f>SUMIFS(СВЦЭМ!$J$34:$J$777,СВЦЭМ!$A$34:$A$777,$A337,СВЦЭМ!$B$34:$B$777,M$331)+'СЕТ СН'!$F$13</f>
        <v>508.99023742000003</v>
      </c>
      <c r="N337" s="37">
        <f>SUMIFS(СВЦЭМ!$J$34:$J$777,СВЦЭМ!$A$34:$A$777,$A337,СВЦЭМ!$B$34:$B$777,N$331)+'СЕТ СН'!$F$13</f>
        <v>521.57881938000003</v>
      </c>
      <c r="O337" s="37">
        <f>SUMIFS(СВЦЭМ!$J$34:$J$777,СВЦЭМ!$A$34:$A$777,$A337,СВЦЭМ!$B$34:$B$777,O$331)+'СЕТ СН'!$F$13</f>
        <v>531.04259084</v>
      </c>
      <c r="P337" s="37">
        <f>SUMIFS(СВЦЭМ!$J$34:$J$777,СВЦЭМ!$A$34:$A$777,$A337,СВЦЭМ!$B$34:$B$777,P$331)+'СЕТ СН'!$F$13</f>
        <v>535.04244920999997</v>
      </c>
      <c r="Q337" s="37">
        <f>SUMIFS(СВЦЭМ!$J$34:$J$777,СВЦЭМ!$A$34:$A$777,$A337,СВЦЭМ!$B$34:$B$777,Q$331)+'СЕТ СН'!$F$13</f>
        <v>547.13171569999997</v>
      </c>
      <c r="R337" s="37">
        <f>SUMIFS(СВЦЭМ!$J$34:$J$777,СВЦЭМ!$A$34:$A$777,$A337,СВЦЭМ!$B$34:$B$777,R$331)+'СЕТ СН'!$F$13</f>
        <v>551.13701851999997</v>
      </c>
      <c r="S337" s="37">
        <f>SUMIFS(СВЦЭМ!$J$34:$J$777,СВЦЭМ!$A$34:$A$777,$A337,СВЦЭМ!$B$34:$B$777,S$331)+'СЕТ СН'!$F$13</f>
        <v>544.36320099</v>
      </c>
      <c r="T337" s="37">
        <f>SUMIFS(СВЦЭМ!$J$34:$J$777,СВЦЭМ!$A$34:$A$777,$A337,СВЦЭМ!$B$34:$B$777,T$331)+'СЕТ СН'!$F$13</f>
        <v>530.87931605999995</v>
      </c>
      <c r="U337" s="37">
        <f>SUMIFS(СВЦЭМ!$J$34:$J$777,СВЦЭМ!$A$34:$A$777,$A337,СВЦЭМ!$B$34:$B$777,U$331)+'СЕТ СН'!$F$13</f>
        <v>525.68312921999996</v>
      </c>
      <c r="V337" s="37">
        <f>SUMIFS(СВЦЭМ!$J$34:$J$777,СВЦЭМ!$A$34:$A$777,$A337,СВЦЭМ!$B$34:$B$777,V$331)+'СЕТ СН'!$F$13</f>
        <v>521.84182680000004</v>
      </c>
      <c r="W337" s="37">
        <f>SUMIFS(СВЦЭМ!$J$34:$J$777,СВЦЭМ!$A$34:$A$777,$A337,СВЦЭМ!$B$34:$B$777,W$331)+'СЕТ СН'!$F$13</f>
        <v>530.35181216000001</v>
      </c>
      <c r="X337" s="37">
        <f>SUMIFS(СВЦЭМ!$J$34:$J$777,СВЦЭМ!$A$34:$A$777,$A337,СВЦЭМ!$B$34:$B$777,X$331)+'СЕТ СН'!$F$13</f>
        <v>541.47777335000001</v>
      </c>
      <c r="Y337" s="37">
        <f>SUMIFS(СВЦЭМ!$J$34:$J$777,СВЦЭМ!$A$34:$A$777,$A337,СВЦЭМ!$B$34:$B$777,Y$331)+'СЕТ СН'!$F$13</f>
        <v>580.87751956</v>
      </c>
    </row>
    <row r="338" spans="1:25" ht="15.75" x14ac:dyDescent="0.2">
      <c r="A338" s="36">
        <f t="shared" si="9"/>
        <v>43138</v>
      </c>
      <c r="B338" s="37">
        <f>SUMIFS(СВЦЭМ!$J$34:$J$777,СВЦЭМ!$A$34:$A$777,$A338,СВЦЭМ!$B$34:$B$777,B$331)+'СЕТ СН'!$F$13</f>
        <v>613.50618953000003</v>
      </c>
      <c r="C338" s="37">
        <f>SUMIFS(СВЦЭМ!$J$34:$J$777,СВЦЭМ!$A$34:$A$777,$A338,СВЦЭМ!$B$34:$B$777,C$331)+'СЕТ СН'!$F$13</f>
        <v>631.43364914000006</v>
      </c>
      <c r="D338" s="37">
        <f>SUMIFS(СВЦЭМ!$J$34:$J$777,СВЦЭМ!$A$34:$A$777,$A338,СВЦЭМ!$B$34:$B$777,D$331)+'СЕТ СН'!$F$13</f>
        <v>668.68367546000002</v>
      </c>
      <c r="E338" s="37">
        <f>SUMIFS(СВЦЭМ!$J$34:$J$777,СВЦЭМ!$A$34:$A$777,$A338,СВЦЭМ!$B$34:$B$777,E$331)+'СЕТ СН'!$F$13</f>
        <v>673.95020323999995</v>
      </c>
      <c r="F338" s="37">
        <f>SUMIFS(СВЦЭМ!$J$34:$J$777,СВЦЭМ!$A$34:$A$777,$A338,СВЦЭМ!$B$34:$B$777,F$331)+'СЕТ СН'!$F$13</f>
        <v>672.13405433000003</v>
      </c>
      <c r="G338" s="37">
        <f>SUMIFS(СВЦЭМ!$J$34:$J$777,СВЦЭМ!$A$34:$A$777,$A338,СВЦЭМ!$B$34:$B$777,G$331)+'СЕТ СН'!$F$13</f>
        <v>654.64197450999995</v>
      </c>
      <c r="H338" s="37">
        <f>SUMIFS(СВЦЭМ!$J$34:$J$777,СВЦЭМ!$A$34:$A$777,$A338,СВЦЭМ!$B$34:$B$777,H$331)+'СЕТ СН'!$F$13</f>
        <v>618.49960635000002</v>
      </c>
      <c r="I338" s="37">
        <f>SUMIFS(СВЦЭМ!$J$34:$J$777,СВЦЭМ!$A$34:$A$777,$A338,СВЦЭМ!$B$34:$B$777,I$331)+'СЕТ СН'!$F$13</f>
        <v>566.16281767999999</v>
      </c>
      <c r="J338" s="37">
        <f>SUMIFS(СВЦЭМ!$J$34:$J$777,СВЦЭМ!$A$34:$A$777,$A338,СВЦЭМ!$B$34:$B$777,J$331)+'СЕТ СН'!$F$13</f>
        <v>532.93048461000001</v>
      </c>
      <c r="K338" s="37">
        <f>SUMIFS(СВЦЭМ!$J$34:$J$777,СВЦЭМ!$A$34:$A$777,$A338,СВЦЭМ!$B$34:$B$777,K$331)+'СЕТ СН'!$F$13</f>
        <v>524.11710531000006</v>
      </c>
      <c r="L338" s="37">
        <f>SUMIFS(СВЦЭМ!$J$34:$J$777,СВЦЭМ!$A$34:$A$777,$A338,СВЦЭМ!$B$34:$B$777,L$331)+'СЕТ СН'!$F$13</f>
        <v>522.27201357000001</v>
      </c>
      <c r="M338" s="37">
        <f>SUMIFS(СВЦЭМ!$J$34:$J$777,СВЦЭМ!$A$34:$A$777,$A338,СВЦЭМ!$B$34:$B$777,M$331)+'СЕТ СН'!$F$13</f>
        <v>519.83851071000004</v>
      </c>
      <c r="N338" s="37">
        <f>SUMIFS(СВЦЭМ!$J$34:$J$777,СВЦЭМ!$A$34:$A$777,$A338,СВЦЭМ!$B$34:$B$777,N$331)+'СЕТ СН'!$F$13</f>
        <v>519.76486452999995</v>
      </c>
      <c r="O338" s="37">
        <f>SUMIFS(СВЦЭМ!$J$34:$J$777,СВЦЭМ!$A$34:$A$777,$A338,СВЦЭМ!$B$34:$B$777,O$331)+'СЕТ СН'!$F$13</f>
        <v>523.12237342000003</v>
      </c>
      <c r="P338" s="37">
        <f>SUMIFS(СВЦЭМ!$J$34:$J$777,СВЦЭМ!$A$34:$A$777,$A338,СВЦЭМ!$B$34:$B$777,P$331)+'СЕТ СН'!$F$13</f>
        <v>532.36736425000004</v>
      </c>
      <c r="Q338" s="37">
        <f>SUMIFS(СВЦЭМ!$J$34:$J$777,СВЦЭМ!$A$34:$A$777,$A338,СВЦЭМ!$B$34:$B$777,Q$331)+'СЕТ СН'!$F$13</f>
        <v>541.99586451000005</v>
      </c>
      <c r="R338" s="37">
        <f>SUMIFS(СВЦЭМ!$J$34:$J$777,СВЦЭМ!$A$34:$A$777,$A338,СВЦЭМ!$B$34:$B$777,R$331)+'СЕТ СН'!$F$13</f>
        <v>546.08330481999997</v>
      </c>
      <c r="S338" s="37">
        <f>SUMIFS(СВЦЭМ!$J$34:$J$777,СВЦЭМ!$A$34:$A$777,$A338,СВЦЭМ!$B$34:$B$777,S$331)+'СЕТ СН'!$F$13</f>
        <v>536.40939057000003</v>
      </c>
      <c r="T338" s="37">
        <f>SUMIFS(СВЦЭМ!$J$34:$J$777,СВЦЭМ!$A$34:$A$777,$A338,СВЦЭМ!$B$34:$B$777,T$331)+'СЕТ СН'!$F$13</f>
        <v>519.90854352999997</v>
      </c>
      <c r="U338" s="37">
        <f>SUMIFS(СВЦЭМ!$J$34:$J$777,СВЦЭМ!$A$34:$A$777,$A338,СВЦЭМ!$B$34:$B$777,U$331)+'СЕТ СН'!$F$13</f>
        <v>517.88145114999998</v>
      </c>
      <c r="V338" s="37">
        <f>SUMIFS(СВЦЭМ!$J$34:$J$777,СВЦЭМ!$A$34:$A$777,$A338,СВЦЭМ!$B$34:$B$777,V$331)+'СЕТ СН'!$F$13</f>
        <v>513.31399854999995</v>
      </c>
      <c r="W338" s="37">
        <f>SUMIFS(СВЦЭМ!$J$34:$J$777,СВЦЭМ!$A$34:$A$777,$A338,СВЦЭМ!$B$34:$B$777,W$331)+'СЕТ СН'!$F$13</f>
        <v>516.22516757999995</v>
      </c>
      <c r="X338" s="37">
        <f>SUMIFS(СВЦЭМ!$J$34:$J$777,СВЦЭМ!$A$34:$A$777,$A338,СВЦЭМ!$B$34:$B$777,X$331)+'СЕТ СН'!$F$13</f>
        <v>535.51555413000006</v>
      </c>
      <c r="Y338" s="37">
        <f>SUMIFS(СВЦЭМ!$J$34:$J$777,СВЦЭМ!$A$34:$A$777,$A338,СВЦЭМ!$B$34:$B$777,Y$331)+'СЕТ СН'!$F$13</f>
        <v>576.03425632999995</v>
      </c>
    </row>
    <row r="339" spans="1:25" ht="15.75" x14ac:dyDescent="0.2">
      <c r="A339" s="36">
        <f t="shared" si="9"/>
        <v>43139</v>
      </c>
      <c r="B339" s="37">
        <f>SUMIFS(СВЦЭМ!$J$34:$J$777,СВЦЭМ!$A$34:$A$777,$A339,СВЦЭМ!$B$34:$B$777,B$331)+'СЕТ СН'!$F$13</f>
        <v>598.22572736999996</v>
      </c>
      <c r="C339" s="37">
        <f>SUMIFS(СВЦЭМ!$J$34:$J$777,СВЦЭМ!$A$34:$A$777,$A339,СВЦЭМ!$B$34:$B$777,C$331)+'СЕТ СН'!$F$13</f>
        <v>616.95310305999999</v>
      </c>
      <c r="D339" s="37">
        <f>SUMIFS(СВЦЭМ!$J$34:$J$777,СВЦЭМ!$A$34:$A$777,$A339,СВЦЭМ!$B$34:$B$777,D$331)+'СЕТ СН'!$F$13</f>
        <v>647.95380693000004</v>
      </c>
      <c r="E339" s="37">
        <f>SUMIFS(СВЦЭМ!$J$34:$J$777,СВЦЭМ!$A$34:$A$777,$A339,СВЦЭМ!$B$34:$B$777,E$331)+'СЕТ СН'!$F$13</f>
        <v>654.14622393000002</v>
      </c>
      <c r="F339" s="37">
        <f>SUMIFS(СВЦЭМ!$J$34:$J$777,СВЦЭМ!$A$34:$A$777,$A339,СВЦЭМ!$B$34:$B$777,F$331)+'СЕТ СН'!$F$13</f>
        <v>653.09067698000001</v>
      </c>
      <c r="G339" s="37">
        <f>SUMIFS(СВЦЭМ!$J$34:$J$777,СВЦЭМ!$A$34:$A$777,$A339,СВЦЭМ!$B$34:$B$777,G$331)+'СЕТ СН'!$F$13</f>
        <v>643.35751301000005</v>
      </c>
      <c r="H339" s="37">
        <f>SUMIFS(СВЦЭМ!$J$34:$J$777,СВЦЭМ!$A$34:$A$777,$A339,СВЦЭМ!$B$34:$B$777,H$331)+'СЕТ СН'!$F$13</f>
        <v>606.93090090999999</v>
      </c>
      <c r="I339" s="37">
        <f>SUMIFS(СВЦЭМ!$J$34:$J$777,СВЦЭМ!$A$34:$A$777,$A339,СВЦЭМ!$B$34:$B$777,I$331)+'СЕТ СН'!$F$13</f>
        <v>553.40877532000002</v>
      </c>
      <c r="J339" s="37">
        <f>SUMIFS(СВЦЭМ!$J$34:$J$777,СВЦЭМ!$A$34:$A$777,$A339,СВЦЭМ!$B$34:$B$777,J$331)+'СЕТ СН'!$F$13</f>
        <v>523.66534894999995</v>
      </c>
      <c r="K339" s="37">
        <f>SUMIFS(СВЦЭМ!$J$34:$J$777,СВЦЭМ!$A$34:$A$777,$A339,СВЦЭМ!$B$34:$B$777,K$331)+'СЕТ СН'!$F$13</f>
        <v>523.35824363999996</v>
      </c>
      <c r="L339" s="37">
        <f>SUMIFS(СВЦЭМ!$J$34:$J$777,СВЦЭМ!$A$34:$A$777,$A339,СВЦЭМ!$B$34:$B$777,L$331)+'СЕТ СН'!$F$13</f>
        <v>520.40588048999996</v>
      </c>
      <c r="M339" s="37">
        <f>SUMIFS(СВЦЭМ!$J$34:$J$777,СВЦЭМ!$A$34:$A$777,$A339,СВЦЭМ!$B$34:$B$777,M$331)+'СЕТ СН'!$F$13</f>
        <v>515.55538558000001</v>
      </c>
      <c r="N339" s="37">
        <f>SUMIFS(СВЦЭМ!$J$34:$J$777,СВЦЭМ!$A$34:$A$777,$A339,СВЦЭМ!$B$34:$B$777,N$331)+'СЕТ СН'!$F$13</f>
        <v>520.17696720000004</v>
      </c>
      <c r="O339" s="37">
        <f>SUMIFS(СВЦЭМ!$J$34:$J$777,СВЦЭМ!$A$34:$A$777,$A339,СВЦЭМ!$B$34:$B$777,O$331)+'СЕТ СН'!$F$13</f>
        <v>523.43819595000002</v>
      </c>
      <c r="P339" s="37">
        <f>SUMIFS(СВЦЭМ!$J$34:$J$777,СВЦЭМ!$A$34:$A$777,$A339,СВЦЭМ!$B$34:$B$777,P$331)+'СЕТ СН'!$F$13</f>
        <v>531.72891071000004</v>
      </c>
      <c r="Q339" s="37">
        <f>SUMIFS(СВЦЭМ!$J$34:$J$777,СВЦЭМ!$A$34:$A$777,$A339,СВЦЭМ!$B$34:$B$777,Q$331)+'СЕТ СН'!$F$13</f>
        <v>545.54041606999999</v>
      </c>
      <c r="R339" s="37">
        <f>SUMIFS(СВЦЭМ!$J$34:$J$777,СВЦЭМ!$A$34:$A$777,$A339,СВЦЭМ!$B$34:$B$777,R$331)+'СЕТ СН'!$F$13</f>
        <v>557.68108708</v>
      </c>
      <c r="S339" s="37">
        <f>SUMIFS(СВЦЭМ!$J$34:$J$777,СВЦЭМ!$A$34:$A$777,$A339,СВЦЭМ!$B$34:$B$777,S$331)+'СЕТ СН'!$F$13</f>
        <v>566.95693770000003</v>
      </c>
      <c r="T339" s="37">
        <f>SUMIFS(СВЦЭМ!$J$34:$J$777,СВЦЭМ!$A$34:$A$777,$A339,СВЦЭМ!$B$34:$B$777,T$331)+'СЕТ СН'!$F$13</f>
        <v>555.39778613999999</v>
      </c>
      <c r="U339" s="37">
        <f>SUMIFS(СВЦЭМ!$J$34:$J$777,СВЦЭМ!$A$34:$A$777,$A339,СВЦЭМ!$B$34:$B$777,U$331)+'СЕТ СН'!$F$13</f>
        <v>548.32629417999999</v>
      </c>
      <c r="V339" s="37">
        <f>SUMIFS(СВЦЭМ!$J$34:$J$777,СВЦЭМ!$A$34:$A$777,$A339,СВЦЭМ!$B$34:$B$777,V$331)+'СЕТ СН'!$F$13</f>
        <v>545.67913198999997</v>
      </c>
      <c r="W339" s="37">
        <f>SUMIFS(СВЦЭМ!$J$34:$J$777,СВЦЭМ!$A$34:$A$777,$A339,СВЦЭМ!$B$34:$B$777,W$331)+'СЕТ СН'!$F$13</f>
        <v>552.53290103999996</v>
      </c>
      <c r="X339" s="37">
        <f>SUMIFS(СВЦЭМ!$J$34:$J$777,СВЦЭМ!$A$34:$A$777,$A339,СВЦЭМ!$B$34:$B$777,X$331)+'СЕТ СН'!$F$13</f>
        <v>541.22742859000005</v>
      </c>
      <c r="Y339" s="37">
        <f>SUMIFS(СВЦЭМ!$J$34:$J$777,СВЦЭМ!$A$34:$A$777,$A339,СВЦЭМ!$B$34:$B$777,Y$331)+'СЕТ СН'!$F$13</f>
        <v>574.23500672</v>
      </c>
    </row>
    <row r="340" spans="1:25" ht="15.75" x14ac:dyDescent="0.2">
      <c r="A340" s="36">
        <f t="shared" si="9"/>
        <v>43140</v>
      </c>
      <c r="B340" s="37">
        <f>SUMIFS(СВЦЭМ!$J$34:$J$777,СВЦЭМ!$A$34:$A$777,$A340,СВЦЭМ!$B$34:$B$777,B$331)+'СЕТ СН'!$F$13</f>
        <v>612.21695978000002</v>
      </c>
      <c r="C340" s="37">
        <f>SUMIFS(СВЦЭМ!$J$34:$J$777,СВЦЭМ!$A$34:$A$777,$A340,СВЦЭМ!$B$34:$B$777,C$331)+'СЕТ СН'!$F$13</f>
        <v>621.72324100000003</v>
      </c>
      <c r="D340" s="37">
        <f>SUMIFS(СВЦЭМ!$J$34:$J$777,СВЦЭМ!$A$34:$A$777,$A340,СВЦЭМ!$B$34:$B$777,D$331)+'СЕТ СН'!$F$13</f>
        <v>652.90182993999997</v>
      </c>
      <c r="E340" s="37">
        <f>SUMIFS(СВЦЭМ!$J$34:$J$777,СВЦЭМ!$A$34:$A$777,$A340,СВЦЭМ!$B$34:$B$777,E$331)+'СЕТ СН'!$F$13</f>
        <v>656.23824792000005</v>
      </c>
      <c r="F340" s="37">
        <f>SUMIFS(СВЦЭМ!$J$34:$J$777,СВЦЭМ!$A$34:$A$777,$A340,СВЦЭМ!$B$34:$B$777,F$331)+'СЕТ СН'!$F$13</f>
        <v>654.43110631000002</v>
      </c>
      <c r="G340" s="37">
        <f>SUMIFS(СВЦЭМ!$J$34:$J$777,СВЦЭМ!$A$34:$A$777,$A340,СВЦЭМ!$B$34:$B$777,G$331)+'СЕТ СН'!$F$13</f>
        <v>647.82408909000003</v>
      </c>
      <c r="H340" s="37">
        <f>SUMIFS(СВЦЭМ!$J$34:$J$777,СВЦЭМ!$A$34:$A$777,$A340,СВЦЭМ!$B$34:$B$777,H$331)+'СЕТ СН'!$F$13</f>
        <v>603.73536060000004</v>
      </c>
      <c r="I340" s="37">
        <f>SUMIFS(СВЦЭМ!$J$34:$J$777,СВЦЭМ!$A$34:$A$777,$A340,СВЦЭМ!$B$34:$B$777,I$331)+'СЕТ СН'!$F$13</f>
        <v>551.33753793999995</v>
      </c>
      <c r="J340" s="37">
        <f>SUMIFS(СВЦЭМ!$J$34:$J$777,СВЦЭМ!$A$34:$A$777,$A340,СВЦЭМ!$B$34:$B$777,J$331)+'СЕТ СН'!$F$13</f>
        <v>534.80865535999999</v>
      </c>
      <c r="K340" s="37">
        <f>SUMIFS(СВЦЭМ!$J$34:$J$777,СВЦЭМ!$A$34:$A$777,$A340,СВЦЭМ!$B$34:$B$777,K$331)+'СЕТ СН'!$F$13</f>
        <v>522.9872431</v>
      </c>
      <c r="L340" s="37">
        <f>SUMIFS(СВЦЭМ!$J$34:$J$777,СВЦЭМ!$A$34:$A$777,$A340,СВЦЭМ!$B$34:$B$777,L$331)+'СЕТ СН'!$F$13</f>
        <v>519.04570133000004</v>
      </c>
      <c r="M340" s="37">
        <f>SUMIFS(СВЦЭМ!$J$34:$J$777,СВЦЭМ!$A$34:$A$777,$A340,СВЦЭМ!$B$34:$B$777,M$331)+'СЕТ СН'!$F$13</f>
        <v>522.34557608</v>
      </c>
      <c r="N340" s="37">
        <f>SUMIFS(СВЦЭМ!$J$34:$J$777,СВЦЭМ!$A$34:$A$777,$A340,СВЦЭМ!$B$34:$B$777,N$331)+'СЕТ СН'!$F$13</f>
        <v>526.45416182999998</v>
      </c>
      <c r="O340" s="37">
        <f>SUMIFS(СВЦЭМ!$J$34:$J$777,СВЦЭМ!$A$34:$A$777,$A340,СВЦЭМ!$B$34:$B$777,O$331)+'СЕТ СН'!$F$13</f>
        <v>527.37385707999999</v>
      </c>
      <c r="P340" s="37">
        <f>SUMIFS(СВЦЭМ!$J$34:$J$777,СВЦЭМ!$A$34:$A$777,$A340,СВЦЭМ!$B$34:$B$777,P$331)+'СЕТ СН'!$F$13</f>
        <v>545.12354213000003</v>
      </c>
      <c r="Q340" s="37">
        <f>SUMIFS(СВЦЭМ!$J$34:$J$777,СВЦЭМ!$A$34:$A$777,$A340,СВЦЭМ!$B$34:$B$777,Q$331)+'СЕТ СН'!$F$13</f>
        <v>558.91573513000003</v>
      </c>
      <c r="R340" s="37">
        <f>SUMIFS(СВЦЭМ!$J$34:$J$777,СВЦЭМ!$A$34:$A$777,$A340,СВЦЭМ!$B$34:$B$777,R$331)+'СЕТ СН'!$F$13</f>
        <v>559.61946049999995</v>
      </c>
      <c r="S340" s="37">
        <f>SUMIFS(СВЦЭМ!$J$34:$J$777,СВЦЭМ!$A$34:$A$777,$A340,СВЦЭМ!$B$34:$B$777,S$331)+'СЕТ СН'!$F$13</f>
        <v>552.27656321999996</v>
      </c>
      <c r="T340" s="37">
        <f>SUMIFS(СВЦЭМ!$J$34:$J$777,СВЦЭМ!$A$34:$A$777,$A340,СВЦЭМ!$B$34:$B$777,T$331)+'СЕТ СН'!$F$13</f>
        <v>528.4318988</v>
      </c>
      <c r="U340" s="37">
        <f>SUMIFS(СВЦЭМ!$J$34:$J$777,СВЦЭМ!$A$34:$A$777,$A340,СВЦЭМ!$B$34:$B$777,U$331)+'СЕТ СН'!$F$13</f>
        <v>515.70941267000001</v>
      </c>
      <c r="V340" s="37">
        <f>SUMIFS(СВЦЭМ!$J$34:$J$777,СВЦЭМ!$A$34:$A$777,$A340,СВЦЭМ!$B$34:$B$777,V$331)+'СЕТ СН'!$F$13</f>
        <v>521.94749549999995</v>
      </c>
      <c r="W340" s="37">
        <f>SUMIFS(СВЦЭМ!$J$34:$J$777,СВЦЭМ!$A$34:$A$777,$A340,СВЦЭМ!$B$34:$B$777,W$331)+'СЕТ СН'!$F$13</f>
        <v>522.92070751999995</v>
      </c>
      <c r="X340" s="37">
        <f>SUMIFS(СВЦЭМ!$J$34:$J$777,СВЦЭМ!$A$34:$A$777,$A340,СВЦЭМ!$B$34:$B$777,X$331)+'СЕТ СН'!$F$13</f>
        <v>541.45472490999998</v>
      </c>
      <c r="Y340" s="37">
        <f>SUMIFS(СВЦЭМ!$J$34:$J$777,СВЦЭМ!$A$34:$A$777,$A340,СВЦЭМ!$B$34:$B$777,Y$331)+'СЕТ СН'!$F$13</f>
        <v>559.77296576000003</v>
      </c>
    </row>
    <row r="341" spans="1:25" ht="15.75" x14ac:dyDescent="0.2">
      <c r="A341" s="36">
        <f t="shared" si="9"/>
        <v>43141</v>
      </c>
      <c r="B341" s="37">
        <f>SUMIFS(СВЦЭМ!$J$34:$J$777,СВЦЭМ!$A$34:$A$777,$A341,СВЦЭМ!$B$34:$B$777,B$331)+'СЕТ СН'!$F$13</f>
        <v>565.51438570000005</v>
      </c>
      <c r="C341" s="37">
        <f>SUMIFS(СВЦЭМ!$J$34:$J$777,СВЦЭМ!$A$34:$A$777,$A341,СВЦЭМ!$B$34:$B$777,C$331)+'СЕТ СН'!$F$13</f>
        <v>583.52341873</v>
      </c>
      <c r="D341" s="37">
        <f>SUMIFS(СВЦЭМ!$J$34:$J$777,СВЦЭМ!$A$34:$A$777,$A341,СВЦЭМ!$B$34:$B$777,D$331)+'СЕТ СН'!$F$13</f>
        <v>619.54647580000005</v>
      </c>
      <c r="E341" s="37">
        <f>SUMIFS(СВЦЭМ!$J$34:$J$777,СВЦЭМ!$A$34:$A$777,$A341,СВЦЭМ!$B$34:$B$777,E$331)+'СЕТ СН'!$F$13</f>
        <v>626.97162280999999</v>
      </c>
      <c r="F341" s="37">
        <f>SUMIFS(СВЦЭМ!$J$34:$J$777,СВЦЭМ!$A$34:$A$777,$A341,СВЦЭМ!$B$34:$B$777,F$331)+'СЕТ СН'!$F$13</f>
        <v>623.70574591000002</v>
      </c>
      <c r="G341" s="37">
        <f>SUMIFS(СВЦЭМ!$J$34:$J$777,СВЦЭМ!$A$34:$A$777,$A341,СВЦЭМ!$B$34:$B$777,G$331)+'СЕТ СН'!$F$13</f>
        <v>616.29011777000005</v>
      </c>
      <c r="H341" s="37">
        <f>SUMIFS(СВЦЭМ!$J$34:$J$777,СВЦЭМ!$A$34:$A$777,$A341,СВЦЭМ!$B$34:$B$777,H$331)+'СЕТ СН'!$F$13</f>
        <v>603.87473539999996</v>
      </c>
      <c r="I341" s="37">
        <f>SUMIFS(СВЦЭМ!$J$34:$J$777,СВЦЭМ!$A$34:$A$777,$A341,СВЦЭМ!$B$34:$B$777,I$331)+'СЕТ СН'!$F$13</f>
        <v>581.23440812000001</v>
      </c>
      <c r="J341" s="37">
        <f>SUMIFS(СВЦЭМ!$J$34:$J$777,СВЦЭМ!$A$34:$A$777,$A341,СВЦЭМ!$B$34:$B$777,J$331)+'СЕТ СН'!$F$13</f>
        <v>560.74789292000003</v>
      </c>
      <c r="K341" s="37">
        <f>SUMIFS(СВЦЭМ!$J$34:$J$777,СВЦЭМ!$A$34:$A$777,$A341,СВЦЭМ!$B$34:$B$777,K$331)+'СЕТ СН'!$F$13</f>
        <v>542.16594541999996</v>
      </c>
      <c r="L341" s="37">
        <f>SUMIFS(СВЦЭМ!$J$34:$J$777,СВЦЭМ!$A$34:$A$777,$A341,СВЦЭМ!$B$34:$B$777,L$331)+'СЕТ СН'!$F$13</f>
        <v>537.30299556</v>
      </c>
      <c r="M341" s="37">
        <f>SUMIFS(СВЦЭМ!$J$34:$J$777,СВЦЭМ!$A$34:$A$777,$A341,СВЦЭМ!$B$34:$B$777,M$331)+'СЕТ СН'!$F$13</f>
        <v>535.08492711999997</v>
      </c>
      <c r="N341" s="37">
        <f>SUMIFS(СВЦЭМ!$J$34:$J$777,СВЦЭМ!$A$34:$A$777,$A341,СВЦЭМ!$B$34:$B$777,N$331)+'СЕТ СН'!$F$13</f>
        <v>538.35651623000001</v>
      </c>
      <c r="O341" s="37">
        <f>SUMIFS(СВЦЭМ!$J$34:$J$777,СВЦЭМ!$A$34:$A$777,$A341,СВЦЭМ!$B$34:$B$777,O$331)+'СЕТ СН'!$F$13</f>
        <v>545.48494576999997</v>
      </c>
      <c r="P341" s="37">
        <f>SUMIFS(СВЦЭМ!$J$34:$J$777,СВЦЭМ!$A$34:$A$777,$A341,СВЦЭМ!$B$34:$B$777,P$331)+'СЕТ СН'!$F$13</f>
        <v>547.49865832</v>
      </c>
      <c r="Q341" s="37">
        <f>SUMIFS(СВЦЭМ!$J$34:$J$777,СВЦЭМ!$A$34:$A$777,$A341,СВЦЭМ!$B$34:$B$777,Q$331)+'СЕТ СН'!$F$13</f>
        <v>552.42826694999997</v>
      </c>
      <c r="R341" s="37">
        <f>SUMIFS(СВЦЭМ!$J$34:$J$777,СВЦЭМ!$A$34:$A$777,$A341,СВЦЭМ!$B$34:$B$777,R$331)+'СЕТ СН'!$F$13</f>
        <v>559.48640373000001</v>
      </c>
      <c r="S341" s="37">
        <f>SUMIFS(СВЦЭМ!$J$34:$J$777,СВЦЭМ!$A$34:$A$777,$A341,СВЦЭМ!$B$34:$B$777,S$331)+'СЕТ СН'!$F$13</f>
        <v>552.40479619999996</v>
      </c>
      <c r="T341" s="37">
        <f>SUMIFS(СВЦЭМ!$J$34:$J$777,СВЦЭМ!$A$34:$A$777,$A341,СВЦЭМ!$B$34:$B$777,T$331)+'СЕТ СН'!$F$13</f>
        <v>540.38022537999996</v>
      </c>
      <c r="U341" s="37">
        <f>SUMIFS(СВЦЭМ!$J$34:$J$777,СВЦЭМ!$A$34:$A$777,$A341,СВЦЭМ!$B$34:$B$777,U$331)+'СЕТ СН'!$F$13</f>
        <v>533.49780768000005</v>
      </c>
      <c r="V341" s="37">
        <f>SUMIFS(СВЦЭМ!$J$34:$J$777,СВЦЭМ!$A$34:$A$777,$A341,СВЦЭМ!$B$34:$B$777,V$331)+'СЕТ СН'!$F$13</f>
        <v>538.17476705000001</v>
      </c>
      <c r="W341" s="37">
        <f>SUMIFS(СВЦЭМ!$J$34:$J$777,СВЦЭМ!$A$34:$A$777,$A341,СВЦЭМ!$B$34:$B$777,W$331)+'СЕТ СН'!$F$13</f>
        <v>536.36963508999997</v>
      </c>
      <c r="X341" s="37">
        <f>SUMIFS(СВЦЭМ!$J$34:$J$777,СВЦЭМ!$A$34:$A$777,$A341,СВЦЭМ!$B$34:$B$777,X$331)+'СЕТ СН'!$F$13</f>
        <v>536.52584582999998</v>
      </c>
      <c r="Y341" s="37">
        <f>SUMIFS(СВЦЭМ!$J$34:$J$777,СВЦЭМ!$A$34:$A$777,$A341,СВЦЭМ!$B$34:$B$777,Y$331)+'СЕТ СН'!$F$13</f>
        <v>552.26444405999996</v>
      </c>
    </row>
    <row r="342" spans="1:25" ht="15.75" x14ac:dyDescent="0.2">
      <c r="A342" s="36">
        <f t="shared" si="9"/>
        <v>43142</v>
      </c>
      <c r="B342" s="37">
        <f>SUMIFS(СВЦЭМ!$J$34:$J$777,СВЦЭМ!$A$34:$A$777,$A342,СВЦЭМ!$B$34:$B$777,B$331)+'СЕТ СН'!$F$13</f>
        <v>551.58946266999999</v>
      </c>
      <c r="C342" s="37">
        <f>SUMIFS(СВЦЭМ!$J$34:$J$777,СВЦЭМ!$A$34:$A$777,$A342,СВЦЭМ!$B$34:$B$777,C$331)+'СЕТ СН'!$F$13</f>
        <v>567.55661227999997</v>
      </c>
      <c r="D342" s="37">
        <f>SUMIFS(СВЦЭМ!$J$34:$J$777,СВЦЭМ!$A$34:$A$777,$A342,СВЦЭМ!$B$34:$B$777,D$331)+'СЕТ СН'!$F$13</f>
        <v>600.30467586999998</v>
      </c>
      <c r="E342" s="37">
        <f>SUMIFS(СВЦЭМ!$J$34:$J$777,СВЦЭМ!$A$34:$A$777,$A342,СВЦЭМ!$B$34:$B$777,E$331)+'СЕТ СН'!$F$13</f>
        <v>609.22892285</v>
      </c>
      <c r="F342" s="37">
        <f>SUMIFS(СВЦЭМ!$J$34:$J$777,СВЦЭМ!$A$34:$A$777,$A342,СВЦЭМ!$B$34:$B$777,F$331)+'СЕТ СН'!$F$13</f>
        <v>607.18220693000001</v>
      </c>
      <c r="G342" s="37">
        <f>SUMIFS(СВЦЭМ!$J$34:$J$777,СВЦЭМ!$A$34:$A$777,$A342,СВЦЭМ!$B$34:$B$777,G$331)+'СЕТ СН'!$F$13</f>
        <v>599.14772096000002</v>
      </c>
      <c r="H342" s="37">
        <f>SUMIFS(СВЦЭМ!$J$34:$J$777,СВЦЭМ!$A$34:$A$777,$A342,СВЦЭМ!$B$34:$B$777,H$331)+'СЕТ СН'!$F$13</f>
        <v>589.61133744999995</v>
      </c>
      <c r="I342" s="37">
        <f>SUMIFS(СВЦЭМ!$J$34:$J$777,СВЦЭМ!$A$34:$A$777,$A342,СВЦЭМ!$B$34:$B$777,I$331)+'СЕТ СН'!$F$13</f>
        <v>564.36792101000003</v>
      </c>
      <c r="J342" s="37">
        <f>SUMIFS(СВЦЭМ!$J$34:$J$777,СВЦЭМ!$A$34:$A$777,$A342,СВЦЭМ!$B$34:$B$777,J$331)+'СЕТ СН'!$F$13</f>
        <v>544.26886477999994</v>
      </c>
      <c r="K342" s="37">
        <f>SUMIFS(СВЦЭМ!$J$34:$J$777,СВЦЭМ!$A$34:$A$777,$A342,СВЦЭМ!$B$34:$B$777,K$331)+'СЕТ СН'!$F$13</f>
        <v>527.07526932999997</v>
      </c>
      <c r="L342" s="37">
        <f>SUMIFS(СВЦЭМ!$J$34:$J$777,СВЦЭМ!$A$34:$A$777,$A342,СВЦЭМ!$B$34:$B$777,L$331)+'СЕТ СН'!$F$13</f>
        <v>522.66098098999998</v>
      </c>
      <c r="M342" s="37">
        <f>SUMIFS(СВЦЭМ!$J$34:$J$777,СВЦЭМ!$A$34:$A$777,$A342,СВЦЭМ!$B$34:$B$777,M$331)+'СЕТ СН'!$F$13</f>
        <v>523.31870462999996</v>
      </c>
      <c r="N342" s="37">
        <f>SUMIFS(СВЦЭМ!$J$34:$J$777,СВЦЭМ!$A$34:$A$777,$A342,СВЦЭМ!$B$34:$B$777,N$331)+'СЕТ СН'!$F$13</f>
        <v>519.47627767999995</v>
      </c>
      <c r="O342" s="37">
        <f>SUMIFS(СВЦЭМ!$J$34:$J$777,СВЦЭМ!$A$34:$A$777,$A342,СВЦЭМ!$B$34:$B$777,O$331)+'СЕТ СН'!$F$13</f>
        <v>517.38316124999994</v>
      </c>
      <c r="P342" s="37">
        <f>SUMIFS(СВЦЭМ!$J$34:$J$777,СВЦЭМ!$A$34:$A$777,$A342,СВЦЭМ!$B$34:$B$777,P$331)+'СЕТ СН'!$F$13</f>
        <v>520.55501276999996</v>
      </c>
      <c r="Q342" s="37">
        <f>SUMIFS(СВЦЭМ!$J$34:$J$777,СВЦЭМ!$A$34:$A$777,$A342,СВЦЭМ!$B$34:$B$777,Q$331)+'СЕТ СН'!$F$13</f>
        <v>521.17396096000004</v>
      </c>
      <c r="R342" s="37">
        <f>SUMIFS(СВЦЭМ!$J$34:$J$777,СВЦЭМ!$A$34:$A$777,$A342,СВЦЭМ!$B$34:$B$777,R$331)+'СЕТ СН'!$F$13</f>
        <v>521.54884289999995</v>
      </c>
      <c r="S342" s="37">
        <f>SUMIFS(СВЦЭМ!$J$34:$J$777,СВЦЭМ!$A$34:$A$777,$A342,СВЦЭМ!$B$34:$B$777,S$331)+'СЕТ СН'!$F$13</f>
        <v>515.39792387</v>
      </c>
      <c r="T342" s="37">
        <f>SUMIFS(СВЦЭМ!$J$34:$J$777,СВЦЭМ!$A$34:$A$777,$A342,СВЦЭМ!$B$34:$B$777,T$331)+'СЕТ СН'!$F$13</f>
        <v>507.8107152</v>
      </c>
      <c r="U342" s="37">
        <f>SUMIFS(СВЦЭМ!$J$34:$J$777,СВЦЭМ!$A$34:$A$777,$A342,СВЦЭМ!$B$34:$B$777,U$331)+'СЕТ СН'!$F$13</f>
        <v>509.40915097999999</v>
      </c>
      <c r="V342" s="37">
        <f>SUMIFS(СВЦЭМ!$J$34:$J$777,СВЦЭМ!$A$34:$A$777,$A342,СВЦЭМ!$B$34:$B$777,V$331)+'СЕТ СН'!$F$13</f>
        <v>509.68017082</v>
      </c>
      <c r="W342" s="37">
        <f>SUMIFS(СВЦЭМ!$J$34:$J$777,СВЦЭМ!$A$34:$A$777,$A342,СВЦЭМ!$B$34:$B$777,W$331)+'СЕТ СН'!$F$13</f>
        <v>510.93448068999999</v>
      </c>
      <c r="X342" s="37">
        <f>SUMIFS(СВЦЭМ!$J$34:$J$777,СВЦЭМ!$A$34:$A$777,$A342,СВЦЭМ!$B$34:$B$777,X$331)+'СЕТ СН'!$F$13</f>
        <v>509.48302683999998</v>
      </c>
      <c r="Y342" s="37">
        <f>SUMIFS(СВЦЭМ!$J$34:$J$777,СВЦЭМ!$A$34:$A$777,$A342,СВЦЭМ!$B$34:$B$777,Y$331)+'СЕТ СН'!$F$13</f>
        <v>517.93407853999997</v>
      </c>
    </row>
    <row r="343" spans="1:25" ht="15.75" x14ac:dyDescent="0.2">
      <c r="A343" s="36">
        <f t="shared" si="9"/>
        <v>43143</v>
      </c>
      <c r="B343" s="37">
        <f>SUMIFS(СВЦЭМ!$J$34:$J$777,СВЦЭМ!$A$34:$A$777,$A343,СВЦЭМ!$B$34:$B$777,B$331)+'СЕТ СН'!$F$13</f>
        <v>578.91960088999997</v>
      </c>
      <c r="C343" s="37">
        <f>SUMIFS(СВЦЭМ!$J$34:$J$777,СВЦЭМ!$A$34:$A$777,$A343,СВЦЭМ!$B$34:$B$777,C$331)+'СЕТ СН'!$F$13</f>
        <v>593.38610684000002</v>
      </c>
      <c r="D343" s="37">
        <f>SUMIFS(СВЦЭМ!$J$34:$J$777,СВЦЭМ!$A$34:$A$777,$A343,СВЦЭМ!$B$34:$B$777,D$331)+'СЕТ СН'!$F$13</f>
        <v>623.99966064</v>
      </c>
      <c r="E343" s="37">
        <f>SUMIFS(СВЦЭМ!$J$34:$J$777,СВЦЭМ!$A$34:$A$777,$A343,СВЦЭМ!$B$34:$B$777,E$331)+'СЕТ СН'!$F$13</f>
        <v>629.13504490000003</v>
      </c>
      <c r="F343" s="37">
        <f>SUMIFS(СВЦЭМ!$J$34:$J$777,СВЦЭМ!$A$34:$A$777,$A343,СВЦЭМ!$B$34:$B$777,F$331)+'СЕТ СН'!$F$13</f>
        <v>625.76705994999998</v>
      </c>
      <c r="G343" s="37">
        <f>SUMIFS(СВЦЭМ!$J$34:$J$777,СВЦЭМ!$A$34:$A$777,$A343,СВЦЭМ!$B$34:$B$777,G$331)+'СЕТ СН'!$F$13</f>
        <v>615.63788862000001</v>
      </c>
      <c r="H343" s="37">
        <f>SUMIFS(СВЦЭМ!$J$34:$J$777,СВЦЭМ!$A$34:$A$777,$A343,СВЦЭМ!$B$34:$B$777,H$331)+'СЕТ СН'!$F$13</f>
        <v>592.34884724999995</v>
      </c>
      <c r="I343" s="37">
        <f>SUMIFS(СВЦЭМ!$J$34:$J$777,СВЦЭМ!$A$34:$A$777,$A343,СВЦЭМ!$B$34:$B$777,I$331)+'СЕТ СН'!$F$13</f>
        <v>561.25047727000003</v>
      </c>
      <c r="J343" s="37">
        <f>SUMIFS(СВЦЭМ!$J$34:$J$777,СВЦЭМ!$A$34:$A$777,$A343,СВЦЭМ!$B$34:$B$777,J$331)+'СЕТ СН'!$F$13</f>
        <v>559.90756405000002</v>
      </c>
      <c r="K343" s="37">
        <f>SUMIFS(СВЦЭМ!$J$34:$J$777,СВЦЭМ!$A$34:$A$777,$A343,СВЦЭМ!$B$34:$B$777,K$331)+'СЕТ СН'!$F$13</f>
        <v>556.31323343999998</v>
      </c>
      <c r="L343" s="37">
        <f>SUMIFS(СВЦЭМ!$J$34:$J$777,СВЦЭМ!$A$34:$A$777,$A343,СВЦЭМ!$B$34:$B$777,L$331)+'СЕТ СН'!$F$13</f>
        <v>555.25413299000002</v>
      </c>
      <c r="M343" s="37">
        <f>SUMIFS(СВЦЭМ!$J$34:$J$777,СВЦЭМ!$A$34:$A$777,$A343,СВЦЭМ!$B$34:$B$777,M$331)+'СЕТ СН'!$F$13</f>
        <v>557.46651800999996</v>
      </c>
      <c r="N343" s="37">
        <f>SUMIFS(СВЦЭМ!$J$34:$J$777,СВЦЭМ!$A$34:$A$777,$A343,СВЦЭМ!$B$34:$B$777,N$331)+'СЕТ СН'!$F$13</f>
        <v>555.67360681000002</v>
      </c>
      <c r="O343" s="37">
        <f>SUMIFS(СВЦЭМ!$J$34:$J$777,СВЦЭМ!$A$34:$A$777,$A343,СВЦЭМ!$B$34:$B$777,O$331)+'СЕТ СН'!$F$13</f>
        <v>555.30438382</v>
      </c>
      <c r="P343" s="37">
        <f>SUMIFS(СВЦЭМ!$J$34:$J$777,СВЦЭМ!$A$34:$A$777,$A343,СВЦЭМ!$B$34:$B$777,P$331)+'СЕТ СН'!$F$13</f>
        <v>557.13940766999997</v>
      </c>
      <c r="Q343" s="37">
        <f>SUMIFS(СВЦЭМ!$J$34:$J$777,СВЦЭМ!$A$34:$A$777,$A343,СВЦЭМ!$B$34:$B$777,Q$331)+'СЕТ СН'!$F$13</f>
        <v>556.84775180999998</v>
      </c>
      <c r="R343" s="37">
        <f>SUMIFS(СВЦЭМ!$J$34:$J$777,СВЦЭМ!$A$34:$A$777,$A343,СВЦЭМ!$B$34:$B$777,R$331)+'СЕТ СН'!$F$13</f>
        <v>572.98935970000002</v>
      </c>
      <c r="S343" s="37">
        <f>SUMIFS(СВЦЭМ!$J$34:$J$777,СВЦЭМ!$A$34:$A$777,$A343,СВЦЭМ!$B$34:$B$777,S$331)+'СЕТ СН'!$F$13</f>
        <v>581.00576235000005</v>
      </c>
      <c r="T343" s="37">
        <f>SUMIFS(СВЦЭМ!$J$34:$J$777,СВЦЭМ!$A$34:$A$777,$A343,СВЦЭМ!$B$34:$B$777,T$331)+'СЕТ СН'!$F$13</f>
        <v>558.08936739000001</v>
      </c>
      <c r="U343" s="37">
        <f>SUMIFS(СВЦЭМ!$J$34:$J$777,СВЦЭМ!$A$34:$A$777,$A343,СВЦЭМ!$B$34:$B$777,U$331)+'СЕТ СН'!$F$13</f>
        <v>551.65904482999997</v>
      </c>
      <c r="V343" s="37">
        <f>SUMIFS(СВЦЭМ!$J$34:$J$777,СВЦЭМ!$A$34:$A$777,$A343,СВЦЭМ!$B$34:$B$777,V$331)+'СЕТ СН'!$F$13</f>
        <v>552.74447845999998</v>
      </c>
      <c r="W343" s="37">
        <f>SUMIFS(СВЦЭМ!$J$34:$J$777,СВЦЭМ!$A$34:$A$777,$A343,СВЦЭМ!$B$34:$B$777,W$331)+'СЕТ СН'!$F$13</f>
        <v>554.86984314999995</v>
      </c>
      <c r="X343" s="37">
        <f>SUMIFS(СВЦЭМ!$J$34:$J$777,СВЦЭМ!$A$34:$A$777,$A343,СВЦЭМ!$B$34:$B$777,X$331)+'СЕТ СН'!$F$13</f>
        <v>555.92818051999996</v>
      </c>
      <c r="Y343" s="37">
        <f>SUMIFS(СВЦЭМ!$J$34:$J$777,СВЦЭМ!$A$34:$A$777,$A343,СВЦЭМ!$B$34:$B$777,Y$331)+'СЕТ СН'!$F$13</f>
        <v>570.58490530999995</v>
      </c>
    </row>
    <row r="344" spans="1:25" ht="15.75" x14ac:dyDescent="0.2">
      <c r="A344" s="36">
        <f t="shared" si="9"/>
        <v>43144</v>
      </c>
      <c r="B344" s="37">
        <f>SUMIFS(СВЦЭМ!$J$34:$J$777,СВЦЭМ!$A$34:$A$777,$A344,СВЦЭМ!$B$34:$B$777,B$331)+'СЕТ СН'!$F$13</f>
        <v>569.84345455000005</v>
      </c>
      <c r="C344" s="37">
        <f>SUMIFS(СВЦЭМ!$J$34:$J$777,СВЦЭМ!$A$34:$A$777,$A344,СВЦЭМ!$B$34:$B$777,C$331)+'СЕТ СН'!$F$13</f>
        <v>587.82071155999995</v>
      </c>
      <c r="D344" s="37">
        <f>SUMIFS(СВЦЭМ!$J$34:$J$777,СВЦЭМ!$A$34:$A$777,$A344,СВЦЭМ!$B$34:$B$777,D$331)+'СЕТ СН'!$F$13</f>
        <v>621.96265989999995</v>
      </c>
      <c r="E344" s="37">
        <f>SUMIFS(СВЦЭМ!$J$34:$J$777,СВЦЭМ!$A$34:$A$777,$A344,СВЦЭМ!$B$34:$B$777,E$331)+'СЕТ СН'!$F$13</f>
        <v>632.55646490000004</v>
      </c>
      <c r="F344" s="37">
        <f>SUMIFS(СВЦЭМ!$J$34:$J$777,СВЦЭМ!$A$34:$A$777,$A344,СВЦЭМ!$B$34:$B$777,F$331)+'СЕТ СН'!$F$13</f>
        <v>625.24749254999995</v>
      </c>
      <c r="G344" s="37">
        <f>SUMIFS(СВЦЭМ!$J$34:$J$777,СВЦЭМ!$A$34:$A$777,$A344,СВЦЭМ!$B$34:$B$777,G$331)+'СЕТ СН'!$F$13</f>
        <v>613.69614826999998</v>
      </c>
      <c r="H344" s="37">
        <f>SUMIFS(СВЦЭМ!$J$34:$J$777,СВЦЭМ!$A$34:$A$777,$A344,СВЦЭМ!$B$34:$B$777,H$331)+'СЕТ СН'!$F$13</f>
        <v>582.37723987000004</v>
      </c>
      <c r="I344" s="37">
        <f>SUMIFS(СВЦЭМ!$J$34:$J$777,СВЦЭМ!$A$34:$A$777,$A344,СВЦЭМ!$B$34:$B$777,I$331)+'СЕТ СН'!$F$13</f>
        <v>545.53397873999995</v>
      </c>
      <c r="J344" s="37">
        <f>SUMIFS(СВЦЭМ!$J$34:$J$777,СВЦЭМ!$A$34:$A$777,$A344,СВЦЭМ!$B$34:$B$777,J$331)+'СЕТ СН'!$F$13</f>
        <v>557.73721184999999</v>
      </c>
      <c r="K344" s="37">
        <f>SUMIFS(СВЦЭМ!$J$34:$J$777,СВЦЭМ!$A$34:$A$777,$A344,СВЦЭМ!$B$34:$B$777,K$331)+'СЕТ СН'!$F$13</f>
        <v>551.69026570999995</v>
      </c>
      <c r="L344" s="37">
        <f>SUMIFS(СВЦЭМ!$J$34:$J$777,СВЦЭМ!$A$34:$A$777,$A344,СВЦЭМ!$B$34:$B$777,L$331)+'СЕТ СН'!$F$13</f>
        <v>547.68573821999996</v>
      </c>
      <c r="M344" s="37">
        <f>SUMIFS(СВЦЭМ!$J$34:$J$777,СВЦЭМ!$A$34:$A$777,$A344,СВЦЭМ!$B$34:$B$777,M$331)+'СЕТ СН'!$F$13</f>
        <v>549.47788180999999</v>
      </c>
      <c r="N344" s="37">
        <f>SUMIFS(СВЦЭМ!$J$34:$J$777,СВЦЭМ!$A$34:$A$777,$A344,СВЦЭМ!$B$34:$B$777,N$331)+'СЕТ СН'!$F$13</f>
        <v>550.56091137999999</v>
      </c>
      <c r="O344" s="37">
        <f>SUMIFS(СВЦЭМ!$J$34:$J$777,СВЦЭМ!$A$34:$A$777,$A344,СВЦЭМ!$B$34:$B$777,O$331)+'СЕТ СН'!$F$13</f>
        <v>544.60480546999997</v>
      </c>
      <c r="P344" s="37">
        <f>SUMIFS(СВЦЭМ!$J$34:$J$777,СВЦЭМ!$A$34:$A$777,$A344,СВЦЭМ!$B$34:$B$777,P$331)+'СЕТ СН'!$F$13</f>
        <v>554.55746981000004</v>
      </c>
      <c r="Q344" s="37">
        <f>SUMIFS(СВЦЭМ!$J$34:$J$777,СВЦЭМ!$A$34:$A$777,$A344,СВЦЭМ!$B$34:$B$777,Q$331)+'СЕТ СН'!$F$13</f>
        <v>566.00360402000001</v>
      </c>
      <c r="R344" s="37">
        <f>SUMIFS(СВЦЭМ!$J$34:$J$777,СВЦЭМ!$A$34:$A$777,$A344,СВЦЭМ!$B$34:$B$777,R$331)+'СЕТ СН'!$F$13</f>
        <v>571.01262295000004</v>
      </c>
      <c r="S344" s="37">
        <f>SUMIFS(СВЦЭМ!$J$34:$J$777,СВЦЭМ!$A$34:$A$777,$A344,СВЦЭМ!$B$34:$B$777,S$331)+'СЕТ СН'!$F$13</f>
        <v>559.14807873999996</v>
      </c>
      <c r="T344" s="37">
        <f>SUMIFS(СВЦЭМ!$J$34:$J$777,СВЦЭМ!$A$34:$A$777,$A344,СВЦЭМ!$B$34:$B$777,T$331)+'СЕТ СН'!$F$13</f>
        <v>549.41782569999998</v>
      </c>
      <c r="U344" s="37">
        <f>SUMIFS(СВЦЭМ!$J$34:$J$777,СВЦЭМ!$A$34:$A$777,$A344,СВЦЭМ!$B$34:$B$777,U$331)+'СЕТ СН'!$F$13</f>
        <v>547.92648832999998</v>
      </c>
      <c r="V344" s="37">
        <f>SUMIFS(СВЦЭМ!$J$34:$J$777,СВЦЭМ!$A$34:$A$777,$A344,СВЦЭМ!$B$34:$B$777,V$331)+'СЕТ СН'!$F$13</f>
        <v>553.14954547000002</v>
      </c>
      <c r="W344" s="37">
        <f>SUMIFS(СВЦЭМ!$J$34:$J$777,СВЦЭМ!$A$34:$A$777,$A344,СВЦЭМ!$B$34:$B$777,W$331)+'СЕТ СН'!$F$13</f>
        <v>557.14920809</v>
      </c>
      <c r="X344" s="37">
        <f>SUMIFS(СВЦЭМ!$J$34:$J$777,СВЦЭМ!$A$34:$A$777,$A344,СВЦЭМ!$B$34:$B$777,X$331)+'СЕТ СН'!$F$13</f>
        <v>563.30009618999998</v>
      </c>
      <c r="Y344" s="37">
        <f>SUMIFS(СВЦЭМ!$J$34:$J$777,СВЦЭМ!$A$34:$A$777,$A344,СВЦЭМ!$B$34:$B$777,Y$331)+'СЕТ СН'!$F$13</f>
        <v>587.88891855999998</v>
      </c>
    </row>
    <row r="345" spans="1:25" ht="15.75" x14ac:dyDescent="0.2">
      <c r="A345" s="36">
        <f t="shared" si="9"/>
        <v>43145</v>
      </c>
      <c r="B345" s="37">
        <f>SUMIFS(СВЦЭМ!$J$34:$J$777,СВЦЭМ!$A$34:$A$777,$A345,СВЦЭМ!$B$34:$B$777,B$331)+'СЕТ СН'!$F$13</f>
        <v>589.08843194999997</v>
      </c>
      <c r="C345" s="37">
        <f>SUMIFS(СВЦЭМ!$J$34:$J$777,СВЦЭМ!$A$34:$A$777,$A345,СВЦЭМ!$B$34:$B$777,C$331)+'СЕТ СН'!$F$13</f>
        <v>595.87484627000003</v>
      </c>
      <c r="D345" s="37">
        <f>SUMIFS(СВЦЭМ!$J$34:$J$777,СВЦЭМ!$A$34:$A$777,$A345,СВЦЭМ!$B$34:$B$777,D$331)+'СЕТ СН'!$F$13</f>
        <v>618.52317149999999</v>
      </c>
      <c r="E345" s="37">
        <f>SUMIFS(СВЦЭМ!$J$34:$J$777,СВЦЭМ!$A$34:$A$777,$A345,СВЦЭМ!$B$34:$B$777,E$331)+'СЕТ СН'!$F$13</f>
        <v>620.06646591000003</v>
      </c>
      <c r="F345" s="37">
        <f>SUMIFS(СВЦЭМ!$J$34:$J$777,СВЦЭМ!$A$34:$A$777,$A345,СВЦЭМ!$B$34:$B$777,F$331)+'СЕТ СН'!$F$13</f>
        <v>622.66151114000002</v>
      </c>
      <c r="G345" s="37">
        <f>SUMIFS(СВЦЭМ!$J$34:$J$777,СВЦЭМ!$A$34:$A$777,$A345,СВЦЭМ!$B$34:$B$777,G$331)+'СЕТ СН'!$F$13</f>
        <v>617.50823559000003</v>
      </c>
      <c r="H345" s="37">
        <f>SUMIFS(СВЦЭМ!$J$34:$J$777,СВЦЭМ!$A$34:$A$777,$A345,СВЦЭМ!$B$34:$B$777,H$331)+'СЕТ СН'!$F$13</f>
        <v>595.33846499000003</v>
      </c>
      <c r="I345" s="37">
        <f>SUMIFS(СВЦЭМ!$J$34:$J$777,СВЦЭМ!$A$34:$A$777,$A345,СВЦЭМ!$B$34:$B$777,I$331)+'СЕТ СН'!$F$13</f>
        <v>543.90142251999998</v>
      </c>
      <c r="J345" s="37">
        <f>SUMIFS(СВЦЭМ!$J$34:$J$777,СВЦЭМ!$A$34:$A$777,$A345,СВЦЭМ!$B$34:$B$777,J$331)+'СЕТ СН'!$F$13</f>
        <v>540.32045833999996</v>
      </c>
      <c r="K345" s="37">
        <f>SUMIFS(СВЦЭМ!$J$34:$J$777,СВЦЭМ!$A$34:$A$777,$A345,СВЦЭМ!$B$34:$B$777,K$331)+'СЕТ СН'!$F$13</f>
        <v>531.89946448000001</v>
      </c>
      <c r="L345" s="37">
        <f>SUMIFS(СВЦЭМ!$J$34:$J$777,СВЦЭМ!$A$34:$A$777,$A345,СВЦЭМ!$B$34:$B$777,L$331)+'СЕТ СН'!$F$13</f>
        <v>526.52833597999995</v>
      </c>
      <c r="M345" s="37">
        <f>SUMIFS(СВЦЭМ!$J$34:$J$777,СВЦЭМ!$A$34:$A$777,$A345,СВЦЭМ!$B$34:$B$777,M$331)+'СЕТ СН'!$F$13</f>
        <v>528.72436679999998</v>
      </c>
      <c r="N345" s="37">
        <f>SUMIFS(СВЦЭМ!$J$34:$J$777,СВЦЭМ!$A$34:$A$777,$A345,СВЦЭМ!$B$34:$B$777,N$331)+'СЕТ СН'!$F$13</f>
        <v>536.18058762999999</v>
      </c>
      <c r="O345" s="37">
        <f>SUMIFS(СВЦЭМ!$J$34:$J$777,СВЦЭМ!$A$34:$A$777,$A345,СВЦЭМ!$B$34:$B$777,O$331)+'СЕТ СН'!$F$13</f>
        <v>540.07788169000003</v>
      </c>
      <c r="P345" s="37">
        <f>SUMIFS(СВЦЭМ!$J$34:$J$777,СВЦЭМ!$A$34:$A$777,$A345,СВЦЭМ!$B$34:$B$777,P$331)+'СЕТ СН'!$F$13</f>
        <v>551.06321165999998</v>
      </c>
      <c r="Q345" s="37">
        <f>SUMIFS(СВЦЭМ!$J$34:$J$777,СВЦЭМ!$A$34:$A$777,$A345,СВЦЭМ!$B$34:$B$777,Q$331)+'СЕТ СН'!$F$13</f>
        <v>558.53860187999999</v>
      </c>
      <c r="R345" s="37">
        <f>SUMIFS(СВЦЭМ!$J$34:$J$777,СВЦЭМ!$A$34:$A$777,$A345,СВЦЭМ!$B$34:$B$777,R$331)+'СЕТ СН'!$F$13</f>
        <v>564.05516987999999</v>
      </c>
      <c r="S345" s="37">
        <f>SUMIFS(СВЦЭМ!$J$34:$J$777,СВЦЭМ!$A$34:$A$777,$A345,СВЦЭМ!$B$34:$B$777,S$331)+'СЕТ СН'!$F$13</f>
        <v>552.89844237</v>
      </c>
      <c r="T345" s="37">
        <f>SUMIFS(СВЦЭМ!$J$34:$J$777,СВЦЭМ!$A$34:$A$777,$A345,СВЦЭМ!$B$34:$B$777,T$331)+'СЕТ СН'!$F$13</f>
        <v>533.75190630999998</v>
      </c>
      <c r="U345" s="37">
        <f>SUMIFS(СВЦЭМ!$J$34:$J$777,СВЦЭМ!$A$34:$A$777,$A345,СВЦЭМ!$B$34:$B$777,U$331)+'СЕТ СН'!$F$13</f>
        <v>529.52339094000001</v>
      </c>
      <c r="V345" s="37">
        <f>SUMIFS(СВЦЭМ!$J$34:$J$777,СВЦЭМ!$A$34:$A$777,$A345,СВЦЭМ!$B$34:$B$777,V$331)+'СЕТ СН'!$F$13</f>
        <v>534.64952734999997</v>
      </c>
      <c r="W345" s="37">
        <f>SUMIFS(СВЦЭМ!$J$34:$J$777,СВЦЭМ!$A$34:$A$777,$A345,СВЦЭМ!$B$34:$B$777,W$331)+'СЕТ СН'!$F$13</f>
        <v>538.27028934999998</v>
      </c>
      <c r="X345" s="37">
        <f>SUMIFS(СВЦЭМ!$J$34:$J$777,СВЦЭМ!$A$34:$A$777,$A345,СВЦЭМ!$B$34:$B$777,X$331)+'СЕТ СН'!$F$13</f>
        <v>561.23412551000001</v>
      </c>
      <c r="Y345" s="37">
        <f>SUMIFS(СВЦЭМ!$J$34:$J$777,СВЦЭМ!$A$34:$A$777,$A345,СВЦЭМ!$B$34:$B$777,Y$331)+'СЕТ СН'!$F$13</f>
        <v>584.18837174999999</v>
      </c>
    </row>
    <row r="346" spans="1:25" ht="15.75" x14ac:dyDescent="0.2">
      <c r="A346" s="36">
        <f t="shared" si="9"/>
        <v>43146</v>
      </c>
      <c r="B346" s="37">
        <f>SUMIFS(СВЦЭМ!$J$34:$J$777,СВЦЭМ!$A$34:$A$777,$A346,СВЦЭМ!$B$34:$B$777,B$331)+'СЕТ СН'!$F$13</f>
        <v>583.89765599999998</v>
      </c>
      <c r="C346" s="37">
        <f>SUMIFS(СВЦЭМ!$J$34:$J$777,СВЦЭМ!$A$34:$A$777,$A346,СВЦЭМ!$B$34:$B$777,C$331)+'СЕТ СН'!$F$13</f>
        <v>602.87579734999997</v>
      </c>
      <c r="D346" s="37">
        <f>SUMIFS(СВЦЭМ!$J$34:$J$777,СВЦЭМ!$A$34:$A$777,$A346,СВЦЭМ!$B$34:$B$777,D$331)+'СЕТ СН'!$F$13</f>
        <v>631.46945074999996</v>
      </c>
      <c r="E346" s="37">
        <f>SUMIFS(СВЦЭМ!$J$34:$J$777,СВЦЭМ!$A$34:$A$777,$A346,СВЦЭМ!$B$34:$B$777,E$331)+'СЕТ СН'!$F$13</f>
        <v>629.98041634000003</v>
      </c>
      <c r="F346" s="37">
        <f>SUMIFS(СВЦЭМ!$J$34:$J$777,СВЦЭМ!$A$34:$A$777,$A346,СВЦЭМ!$B$34:$B$777,F$331)+'СЕТ СН'!$F$13</f>
        <v>630.21692358999996</v>
      </c>
      <c r="G346" s="37">
        <f>SUMIFS(СВЦЭМ!$J$34:$J$777,СВЦЭМ!$A$34:$A$777,$A346,СВЦЭМ!$B$34:$B$777,G$331)+'СЕТ СН'!$F$13</f>
        <v>625.79577811000001</v>
      </c>
      <c r="H346" s="37">
        <f>SUMIFS(СВЦЭМ!$J$34:$J$777,СВЦЭМ!$A$34:$A$777,$A346,СВЦЭМ!$B$34:$B$777,H$331)+'СЕТ СН'!$F$13</f>
        <v>589.86916794000001</v>
      </c>
      <c r="I346" s="37">
        <f>SUMIFS(СВЦЭМ!$J$34:$J$777,СВЦЭМ!$A$34:$A$777,$A346,СВЦЭМ!$B$34:$B$777,I$331)+'СЕТ СН'!$F$13</f>
        <v>546.13449954999999</v>
      </c>
      <c r="J346" s="37">
        <f>SUMIFS(СВЦЭМ!$J$34:$J$777,СВЦЭМ!$A$34:$A$777,$A346,СВЦЭМ!$B$34:$B$777,J$331)+'СЕТ СН'!$F$13</f>
        <v>540.23563516000002</v>
      </c>
      <c r="K346" s="37">
        <f>SUMIFS(СВЦЭМ!$J$34:$J$777,СВЦЭМ!$A$34:$A$777,$A346,СВЦЭМ!$B$34:$B$777,K$331)+'СЕТ СН'!$F$13</f>
        <v>531.56453466999994</v>
      </c>
      <c r="L346" s="37">
        <f>SUMIFS(СВЦЭМ!$J$34:$J$777,СВЦЭМ!$A$34:$A$777,$A346,СВЦЭМ!$B$34:$B$777,L$331)+'СЕТ СН'!$F$13</f>
        <v>528.00125934000005</v>
      </c>
      <c r="M346" s="37">
        <f>SUMIFS(СВЦЭМ!$J$34:$J$777,СВЦЭМ!$A$34:$A$777,$A346,СВЦЭМ!$B$34:$B$777,M$331)+'СЕТ СН'!$F$13</f>
        <v>528.25330589999999</v>
      </c>
      <c r="N346" s="37">
        <f>SUMIFS(СВЦЭМ!$J$34:$J$777,СВЦЭМ!$A$34:$A$777,$A346,СВЦЭМ!$B$34:$B$777,N$331)+'СЕТ СН'!$F$13</f>
        <v>534.47802892000004</v>
      </c>
      <c r="O346" s="37">
        <f>SUMIFS(СВЦЭМ!$J$34:$J$777,СВЦЭМ!$A$34:$A$777,$A346,СВЦЭМ!$B$34:$B$777,O$331)+'СЕТ СН'!$F$13</f>
        <v>537.48923944000001</v>
      </c>
      <c r="P346" s="37">
        <f>SUMIFS(СВЦЭМ!$J$34:$J$777,СВЦЭМ!$A$34:$A$777,$A346,СВЦЭМ!$B$34:$B$777,P$331)+'СЕТ СН'!$F$13</f>
        <v>544.89191124000001</v>
      </c>
      <c r="Q346" s="37">
        <f>SUMIFS(СВЦЭМ!$J$34:$J$777,СВЦЭМ!$A$34:$A$777,$A346,СВЦЭМ!$B$34:$B$777,Q$331)+'СЕТ СН'!$F$13</f>
        <v>554.72530155000004</v>
      </c>
      <c r="R346" s="37">
        <f>SUMIFS(СВЦЭМ!$J$34:$J$777,СВЦЭМ!$A$34:$A$777,$A346,СВЦЭМ!$B$34:$B$777,R$331)+'СЕТ СН'!$F$13</f>
        <v>554.50560046999999</v>
      </c>
      <c r="S346" s="37">
        <f>SUMIFS(СВЦЭМ!$J$34:$J$777,СВЦЭМ!$A$34:$A$777,$A346,СВЦЭМ!$B$34:$B$777,S$331)+'СЕТ СН'!$F$13</f>
        <v>555.66054329999997</v>
      </c>
      <c r="T346" s="37">
        <f>SUMIFS(СВЦЭМ!$J$34:$J$777,СВЦЭМ!$A$34:$A$777,$A346,СВЦЭМ!$B$34:$B$777,T$331)+'СЕТ СН'!$F$13</f>
        <v>535.45037079999997</v>
      </c>
      <c r="U346" s="37">
        <f>SUMIFS(СВЦЭМ!$J$34:$J$777,СВЦЭМ!$A$34:$A$777,$A346,СВЦЭМ!$B$34:$B$777,U$331)+'СЕТ СН'!$F$13</f>
        <v>527.81952704000003</v>
      </c>
      <c r="V346" s="37">
        <f>SUMIFS(СВЦЭМ!$J$34:$J$777,СВЦЭМ!$A$34:$A$777,$A346,СВЦЭМ!$B$34:$B$777,V$331)+'СЕТ СН'!$F$13</f>
        <v>528.73454111000001</v>
      </c>
      <c r="W346" s="37">
        <f>SUMIFS(СВЦЭМ!$J$34:$J$777,СВЦЭМ!$A$34:$A$777,$A346,СВЦЭМ!$B$34:$B$777,W$331)+'СЕТ СН'!$F$13</f>
        <v>533.87952911000002</v>
      </c>
      <c r="X346" s="37">
        <f>SUMIFS(СВЦЭМ!$J$34:$J$777,СВЦЭМ!$A$34:$A$777,$A346,СВЦЭМ!$B$34:$B$777,X$331)+'СЕТ СН'!$F$13</f>
        <v>545.87312372999997</v>
      </c>
      <c r="Y346" s="37">
        <f>SUMIFS(СВЦЭМ!$J$34:$J$777,СВЦЭМ!$A$34:$A$777,$A346,СВЦЭМ!$B$34:$B$777,Y$331)+'СЕТ СН'!$F$13</f>
        <v>567.19541254000001</v>
      </c>
    </row>
    <row r="347" spans="1:25" ht="15.75" x14ac:dyDescent="0.2">
      <c r="A347" s="36">
        <f t="shared" si="9"/>
        <v>43147</v>
      </c>
      <c r="B347" s="37">
        <f>SUMIFS(СВЦЭМ!$J$34:$J$777,СВЦЭМ!$A$34:$A$777,$A347,СВЦЭМ!$B$34:$B$777,B$331)+'СЕТ СН'!$F$13</f>
        <v>552.55263820000005</v>
      </c>
      <c r="C347" s="37">
        <f>SUMIFS(СВЦЭМ!$J$34:$J$777,СВЦЭМ!$A$34:$A$777,$A347,СВЦЭМ!$B$34:$B$777,C$331)+'СЕТ СН'!$F$13</f>
        <v>572.43957483999998</v>
      </c>
      <c r="D347" s="37">
        <f>SUMIFS(СВЦЭМ!$J$34:$J$777,СВЦЭМ!$A$34:$A$777,$A347,СВЦЭМ!$B$34:$B$777,D$331)+'СЕТ СН'!$F$13</f>
        <v>610.14813974000003</v>
      </c>
      <c r="E347" s="37">
        <f>SUMIFS(СВЦЭМ!$J$34:$J$777,СВЦЭМ!$A$34:$A$777,$A347,СВЦЭМ!$B$34:$B$777,E$331)+'СЕТ СН'!$F$13</f>
        <v>613.74119660999997</v>
      </c>
      <c r="F347" s="37">
        <f>SUMIFS(СВЦЭМ!$J$34:$J$777,СВЦЭМ!$A$34:$A$777,$A347,СВЦЭМ!$B$34:$B$777,F$331)+'СЕТ СН'!$F$13</f>
        <v>610.35218954000004</v>
      </c>
      <c r="G347" s="37">
        <f>SUMIFS(СВЦЭМ!$J$34:$J$777,СВЦЭМ!$A$34:$A$777,$A347,СВЦЭМ!$B$34:$B$777,G$331)+'СЕТ СН'!$F$13</f>
        <v>597.19163838999998</v>
      </c>
      <c r="H347" s="37">
        <f>SUMIFS(СВЦЭМ!$J$34:$J$777,СВЦЭМ!$A$34:$A$777,$A347,СВЦЭМ!$B$34:$B$777,H$331)+'СЕТ СН'!$F$13</f>
        <v>563.27675462000002</v>
      </c>
      <c r="I347" s="37">
        <f>SUMIFS(СВЦЭМ!$J$34:$J$777,СВЦЭМ!$A$34:$A$777,$A347,СВЦЭМ!$B$34:$B$777,I$331)+'СЕТ СН'!$F$13</f>
        <v>522.94396064</v>
      </c>
      <c r="J347" s="37">
        <f>SUMIFS(СВЦЭМ!$J$34:$J$777,СВЦЭМ!$A$34:$A$777,$A347,СВЦЭМ!$B$34:$B$777,J$331)+'СЕТ СН'!$F$13</f>
        <v>529.91432855999994</v>
      </c>
      <c r="K347" s="37">
        <f>SUMIFS(СВЦЭМ!$J$34:$J$777,СВЦЭМ!$A$34:$A$777,$A347,СВЦЭМ!$B$34:$B$777,K$331)+'СЕТ СН'!$F$13</f>
        <v>526.72459270000002</v>
      </c>
      <c r="L347" s="37">
        <f>SUMIFS(СВЦЭМ!$J$34:$J$777,СВЦЭМ!$A$34:$A$777,$A347,СВЦЭМ!$B$34:$B$777,L$331)+'СЕТ СН'!$F$13</f>
        <v>531.05310890999999</v>
      </c>
      <c r="M347" s="37">
        <f>SUMIFS(СВЦЭМ!$J$34:$J$777,СВЦЭМ!$A$34:$A$777,$A347,СВЦЭМ!$B$34:$B$777,M$331)+'СЕТ СН'!$F$13</f>
        <v>532.82085156999995</v>
      </c>
      <c r="N347" s="37">
        <f>SUMIFS(СВЦЭМ!$J$34:$J$777,СВЦЭМ!$A$34:$A$777,$A347,СВЦЭМ!$B$34:$B$777,N$331)+'СЕТ СН'!$F$13</f>
        <v>535.31338303999996</v>
      </c>
      <c r="O347" s="37">
        <f>SUMIFS(СВЦЭМ!$J$34:$J$777,СВЦЭМ!$A$34:$A$777,$A347,СВЦЭМ!$B$34:$B$777,O$331)+'СЕТ СН'!$F$13</f>
        <v>542.55579264000005</v>
      </c>
      <c r="P347" s="37">
        <f>SUMIFS(СВЦЭМ!$J$34:$J$777,СВЦЭМ!$A$34:$A$777,$A347,СВЦЭМ!$B$34:$B$777,P$331)+'СЕТ СН'!$F$13</f>
        <v>553.73923690000004</v>
      </c>
      <c r="Q347" s="37">
        <f>SUMIFS(СВЦЭМ!$J$34:$J$777,СВЦЭМ!$A$34:$A$777,$A347,СВЦЭМ!$B$34:$B$777,Q$331)+'СЕТ СН'!$F$13</f>
        <v>554.26011028999994</v>
      </c>
      <c r="R347" s="37">
        <f>SUMIFS(СВЦЭМ!$J$34:$J$777,СВЦЭМ!$A$34:$A$777,$A347,СВЦЭМ!$B$34:$B$777,R$331)+'СЕТ СН'!$F$13</f>
        <v>554.06700506000004</v>
      </c>
      <c r="S347" s="37">
        <f>SUMIFS(СВЦЭМ!$J$34:$J$777,СВЦЭМ!$A$34:$A$777,$A347,СВЦЭМ!$B$34:$B$777,S$331)+'СЕТ СН'!$F$13</f>
        <v>550.56400367000003</v>
      </c>
      <c r="T347" s="37">
        <f>SUMIFS(СВЦЭМ!$J$34:$J$777,СВЦЭМ!$A$34:$A$777,$A347,СВЦЭМ!$B$34:$B$777,T$331)+'СЕТ СН'!$F$13</f>
        <v>532.43421496999997</v>
      </c>
      <c r="U347" s="37">
        <f>SUMIFS(СВЦЭМ!$J$34:$J$777,СВЦЭМ!$A$34:$A$777,$A347,СВЦЭМ!$B$34:$B$777,U$331)+'СЕТ СН'!$F$13</f>
        <v>519.95556088000001</v>
      </c>
      <c r="V347" s="37">
        <f>SUMIFS(СВЦЭМ!$J$34:$J$777,СВЦЭМ!$A$34:$A$777,$A347,СВЦЭМ!$B$34:$B$777,V$331)+'СЕТ СН'!$F$13</f>
        <v>524.03669432000004</v>
      </c>
      <c r="W347" s="37">
        <f>SUMIFS(СВЦЭМ!$J$34:$J$777,СВЦЭМ!$A$34:$A$777,$A347,СВЦЭМ!$B$34:$B$777,W$331)+'СЕТ СН'!$F$13</f>
        <v>526.35852524999996</v>
      </c>
      <c r="X347" s="37">
        <f>SUMIFS(СВЦЭМ!$J$34:$J$777,СВЦЭМ!$A$34:$A$777,$A347,СВЦЭМ!$B$34:$B$777,X$331)+'СЕТ СН'!$F$13</f>
        <v>528.19761446999996</v>
      </c>
      <c r="Y347" s="37">
        <f>SUMIFS(СВЦЭМ!$J$34:$J$777,СВЦЭМ!$A$34:$A$777,$A347,СВЦЭМ!$B$34:$B$777,Y$331)+'СЕТ СН'!$F$13</f>
        <v>538.04480450000005</v>
      </c>
    </row>
    <row r="348" spans="1:25" ht="15.75" x14ac:dyDescent="0.2">
      <c r="A348" s="36">
        <f t="shared" si="9"/>
        <v>43148</v>
      </c>
      <c r="B348" s="37">
        <f>SUMIFS(СВЦЭМ!$J$34:$J$777,СВЦЭМ!$A$34:$A$777,$A348,СВЦЭМ!$B$34:$B$777,B$331)+'СЕТ СН'!$F$13</f>
        <v>536.82364788999996</v>
      </c>
      <c r="C348" s="37">
        <f>SUMIFS(СВЦЭМ!$J$34:$J$777,СВЦЭМ!$A$34:$A$777,$A348,СВЦЭМ!$B$34:$B$777,C$331)+'СЕТ СН'!$F$13</f>
        <v>548.37816719</v>
      </c>
      <c r="D348" s="37">
        <f>SUMIFS(СВЦЭМ!$J$34:$J$777,СВЦЭМ!$A$34:$A$777,$A348,СВЦЭМ!$B$34:$B$777,D$331)+'СЕТ СН'!$F$13</f>
        <v>586.44616800999995</v>
      </c>
      <c r="E348" s="37">
        <f>SUMIFS(СВЦЭМ!$J$34:$J$777,СВЦЭМ!$A$34:$A$777,$A348,СВЦЭМ!$B$34:$B$777,E$331)+'СЕТ СН'!$F$13</f>
        <v>606.26873051999996</v>
      </c>
      <c r="F348" s="37">
        <f>SUMIFS(СВЦЭМ!$J$34:$J$777,СВЦЭМ!$A$34:$A$777,$A348,СВЦЭМ!$B$34:$B$777,F$331)+'СЕТ СН'!$F$13</f>
        <v>608.20871120000004</v>
      </c>
      <c r="G348" s="37">
        <f>SUMIFS(СВЦЭМ!$J$34:$J$777,СВЦЭМ!$A$34:$A$777,$A348,СВЦЭМ!$B$34:$B$777,G$331)+'СЕТ СН'!$F$13</f>
        <v>605.14443760999995</v>
      </c>
      <c r="H348" s="37">
        <f>SUMIFS(СВЦЭМ!$J$34:$J$777,СВЦЭМ!$A$34:$A$777,$A348,СВЦЭМ!$B$34:$B$777,H$331)+'СЕТ СН'!$F$13</f>
        <v>590.14192016000004</v>
      </c>
      <c r="I348" s="37">
        <f>SUMIFS(СВЦЭМ!$J$34:$J$777,СВЦЭМ!$A$34:$A$777,$A348,СВЦЭМ!$B$34:$B$777,I$331)+'СЕТ СН'!$F$13</f>
        <v>555.19754072000001</v>
      </c>
      <c r="J348" s="37">
        <f>SUMIFS(СВЦЭМ!$J$34:$J$777,СВЦЭМ!$A$34:$A$777,$A348,СВЦЭМ!$B$34:$B$777,J$331)+'СЕТ СН'!$F$13</f>
        <v>539.55202206000001</v>
      </c>
      <c r="K348" s="37">
        <f>SUMIFS(СВЦЭМ!$J$34:$J$777,СВЦЭМ!$A$34:$A$777,$A348,СВЦЭМ!$B$34:$B$777,K$331)+'СЕТ СН'!$F$13</f>
        <v>514.26422691000005</v>
      </c>
      <c r="L348" s="37">
        <f>SUMIFS(СВЦЭМ!$J$34:$J$777,СВЦЭМ!$A$34:$A$777,$A348,СВЦЭМ!$B$34:$B$777,L$331)+'СЕТ СН'!$F$13</f>
        <v>502.41963413000002</v>
      </c>
      <c r="M348" s="37">
        <f>SUMIFS(СВЦЭМ!$J$34:$J$777,СВЦЭМ!$A$34:$A$777,$A348,СВЦЭМ!$B$34:$B$777,M$331)+'СЕТ СН'!$F$13</f>
        <v>505.39530000000002</v>
      </c>
      <c r="N348" s="37">
        <f>SUMIFS(СВЦЭМ!$J$34:$J$777,СВЦЭМ!$A$34:$A$777,$A348,СВЦЭМ!$B$34:$B$777,N$331)+'СЕТ СН'!$F$13</f>
        <v>507.81198596000002</v>
      </c>
      <c r="O348" s="37">
        <f>SUMIFS(СВЦЭМ!$J$34:$J$777,СВЦЭМ!$A$34:$A$777,$A348,СВЦЭМ!$B$34:$B$777,O$331)+'СЕТ СН'!$F$13</f>
        <v>520.59830710999995</v>
      </c>
      <c r="P348" s="37">
        <f>SUMIFS(СВЦЭМ!$J$34:$J$777,СВЦЭМ!$A$34:$A$777,$A348,СВЦЭМ!$B$34:$B$777,P$331)+'СЕТ СН'!$F$13</f>
        <v>531.87095003000002</v>
      </c>
      <c r="Q348" s="37">
        <f>SUMIFS(СВЦЭМ!$J$34:$J$777,СВЦЭМ!$A$34:$A$777,$A348,СВЦЭМ!$B$34:$B$777,Q$331)+'СЕТ СН'!$F$13</f>
        <v>528.12653606000003</v>
      </c>
      <c r="R348" s="37">
        <f>SUMIFS(СВЦЭМ!$J$34:$J$777,СВЦЭМ!$A$34:$A$777,$A348,СВЦЭМ!$B$34:$B$777,R$331)+'СЕТ СН'!$F$13</f>
        <v>536.15905774999999</v>
      </c>
      <c r="S348" s="37">
        <f>SUMIFS(СВЦЭМ!$J$34:$J$777,СВЦЭМ!$A$34:$A$777,$A348,СВЦЭМ!$B$34:$B$777,S$331)+'СЕТ СН'!$F$13</f>
        <v>533.13325727999995</v>
      </c>
      <c r="T348" s="37">
        <f>SUMIFS(СВЦЭМ!$J$34:$J$777,СВЦЭМ!$A$34:$A$777,$A348,СВЦЭМ!$B$34:$B$777,T$331)+'СЕТ СН'!$F$13</f>
        <v>509.38765035</v>
      </c>
      <c r="U348" s="37">
        <f>SUMIFS(СВЦЭМ!$J$34:$J$777,СВЦЭМ!$A$34:$A$777,$A348,СВЦЭМ!$B$34:$B$777,U$331)+'СЕТ СН'!$F$13</f>
        <v>496.50780374999999</v>
      </c>
      <c r="V348" s="37">
        <f>SUMIFS(СВЦЭМ!$J$34:$J$777,СВЦЭМ!$A$34:$A$777,$A348,СВЦЭМ!$B$34:$B$777,V$331)+'СЕТ СН'!$F$13</f>
        <v>505.83429766</v>
      </c>
      <c r="W348" s="37">
        <f>SUMIFS(СВЦЭМ!$J$34:$J$777,СВЦЭМ!$A$34:$A$777,$A348,СВЦЭМ!$B$34:$B$777,W$331)+'СЕТ СН'!$F$13</f>
        <v>513.91715266999995</v>
      </c>
      <c r="X348" s="37">
        <f>SUMIFS(СВЦЭМ!$J$34:$J$777,СВЦЭМ!$A$34:$A$777,$A348,СВЦЭМ!$B$34:$B$777,X$331)+'СЕТ СН'!$F$13</f>
        <v>531.99169537</v>
      </c>
      <c r="Y348" s="37">
        <f>SUMIFS(СВЦЭМ!$J$34:$J$777,СВЦЭМ!$A$34:$A$777,$A348,СВЦЭМ!$B$34:$B$777,Y$331)+'СЕТ СН'!$F$13</f>
        <v>543.80694682000001</v>
      </c>
    </row>
    <row r="349" spans="1:25" ht="15.75" x14ac:dyDescent="0.2">
      <c r="A349" s="36">
        <f t="shared" si="9"/>
        <v>43149</v>
      </c>
      <c r="B349" s="37">
        <f>SUMIFS(СВЦЭМ!$J$34:$J$777,СВЦЭМ!$A$34:$A$777,$A349,СВЦЭМ!$B$34:$B$777,B$331)+'СЕТ СН'!$F$13</f>
        <v>563.72567436999998</v>
      </c>
      <c r="C349" s="37">
        <f>SUMIFS(СВЦЭМ!$J$34:$J$777,СВЦЭМ!$A$34:$A$777,$A349,СВЦЭМ!$B$34:$B$777,C$331)+'СЕТ СН'!$F$13</f>
        <v>589.95257602000004</v>
      </c>
      <c r="D349" s="37">
        <f>SUMIFS(СВЦЭМ!$J$34:$J$777,СВЦЭМ!$A$34:$A$777,$A349,СВЦЭМ!$B$34:$B$777,D$331)+'СЕТ СН'!$F$13</f>
        <v>614.13508071000001</v>
      </c>
      <c r="E349" s="37">
        <f>SUMIFS(СВЦЭМ!$J$34:$J$777,СВЦЭМ!$A$34:$A$777,$A349,СВЦЭМ!$B$34:$B$777,E$331)+'СЕТ СН'!$F$13</f>
        <v>626.60675595999999</v>
      </c>
      <c r="F349" s="37">
        <f>SUMIFS(СВЦЭМ!$J$34:$J$777,СВЦЭМ!$A$34:$A$777,$A349,СВЦЭМ!$B$34:$B$777,F$331)+'СЕТ СН'!$F$13</f>
        <v>610.68204535999996</v>
      </c>
      <c r="G349" s="37">
        <f>SUMIFS(СВЦЭМ!$J$34:$J$777,СВЦЭМ!$A$34:$A$777,$A349,СВЦЭМ!$B$34:$B$777,G$331)+'СЕТ СН'!$F$13</f>
        <v>594.83562095000002</v>
      </c>
      <c r="H349" s="37">
        <f>SUMIFS(СВЦЭМ!$J$34:$J$777,СВЦЭМ!$A$34:$A$777,$A349,СВЦЭМ!$B$34:$B$777,H$331)+'СЕТ СН'!$F$13</f>
        <v>585.25834483000006</v>
      </c>
      <c r="I349" s="37">
        <f>SUMIFS(СВЦЭМ!$J$34:$J$777,СВЦЭМ!$A$34:$A$777,$A349,СВЦЭМ!$B$34:$B$777,I$331)+'СЕТ СН'!$F$13</f>
        <v>561.86970553000003</v>
      </c>
      <c r="J349" s="37">
        <f>SUMIFS(СВЦЭМ!$J$34:$J$777,СВЦЭМ!$A$34:$A$777,$A349,СВЦЭМ!$B$34:$B$777,J$331)+'СЕТ СН'!$F$13</f>
        <v>559.97234589000004</v>
      </c>
      <c r="K349" s="37">
        <f>SUMIFS(СВЦЭМ!$J$34:$J$777,СВЦЭМ!$A$34:$A$777,$A349,СВЦЭМ!$B$34:$B$777,K$331)+'СЕТ СН'!$F$13</f>
        <v>548.01569323000001</v>
      </c>
      <c r="L349" s="37">
        <f>SUMIFS(СВЦЭМ!$J$34:$J$777,СВЦЭМ!$A$34:$A$777,$A349,СВЦЭМ!$B$34:$B$777,L$331)+'СЕТ СН'!$F$13</f>
        <v>534.29963778000001</v>
      </c>
      <c r="M349" s="37">
        <f>SUMIFS(СВЦЭМ!$J$34:$J$777,СВЦЭМ!$A$34:$A$777,$A349,СВЦЭМ!$B$34:$B$777,M$331)+'СЕТ СН'!$F$13</f>
        <v>533.60445922999997</v>
      </c>
      <c r="N349" s="37">
        <f>SUMIFS(СВЦЭМ!$J$34:$J$777,СВЦЭМ!$A$34:$A$777,$A349,СВЦЭМ!$B$34:$B$777,N$331)+'СЕТ СН'!$F$13</f>
        <v>536.74187158999996</v>
      </c>
      <c r="O349" s="37">
        <f>SUMIFS(СВЦЭМ!$J$34:$J$777,СВЦЭМ!$A$34:$A$777,$A349,СВЦЭМ!$B$34:$B$777,O$331)+'СЕТ СН'!$F$13</f>
        <v>542.41884634999997</v>
      </c>
      <c r="P349" s="37">
        <f>SUMIFS(СВЦЭМ!$J$34:$J$777,СВЦЭМ!$A$34:$A$777,$A349,СВЦЭМ!$B$34:$B$777,P$331)+'СЕТ СН'!$F$13</f>
        <v>546.88980190999996</v>
      </c>
      <c r="Q349" s="37">
        <f>SUMIFS(СВЦЭМ!$J$34:$J$777,СВЦЭМ!$A$34:$A$777,$A349,СВЦЭМ!$B$34:$B$777,Q$331)+'СЕТ СН'!$F$13</f>
        <v>546.62231740000004</v>
      </c>
      <c r="R349" s="37">
        <f>SUMIFS(СВЦЭМ!$J$34:$J$777,СВЦЭМ!$A$34:$A$777,$A349,СВЦЭМ!$B$34:$B$777,R$331)+'СЕТ СН'!$F$13</f>
        <v>548.29924984000002</v>
      </c>
      <c r="S349" s="37">
        <f>SUMIFS(СВЦЭМ!$J$34:$J$777,СВЦЭМ!$A$34:$A$777,$A349,СВЦЭМ!$B$34:$B$777,S$331)+'СЕТ СН'!$F$13</f>
        <v>534.08055802000001</v>
      </c>
      <c r="T349" s="37">
        <f>SUMIFS(СВЦЭМ!$J$34:$J$777,СВЦЭМ!$A$34:$A$777,$A349,СВЦЭМ!$B$34:$B$777,T$331)+'СЕТ СН'!$F$13</f>
        <v>518.03753856000003</v>
      </c>
      <c r="U349" s="37">
        <f>SUMIFS(СВЦЭМ!$J$34:$J$777,СВЦЭМ!$A$34:$A$777,$A349,СВЦЭМ!$B$34:$B$777,U$331)+'СЕТ СН'!$F$13</f>
        <v>501.10327061999999</v>
      </c>
      <c r="V349" s="37">
        <f>SUMIFS(СВЦЭМ!$J$34:$J$777,СВЦЭМ!$A$34:$A$777,$A349,СВЦЭМ!$B$34:$B$777,V$331)+'СЕТ СН'!$F$13</f>
        <v>508.74075162999998</v>
      </c>
      <c r="W349" s="37">
        <f>SUMIFS(СВЦЭМ!$J$34:$J$777,СВЦЭМ!$A$34:$A$777,$A349,СВЦЭМ!$B$34:$B$777,W$331)+'СЕТ СН'!$F$13</f>
        <v>513.81926723000004</v>
      </c>
      <c r="X349" s="37">
        <f>SUMIFS(СВЦЭМ!$J$34:$J$777,СВЦЭМ!$A$34:$A$777,$A349,СВЦЭМ!$B$34:$B$777,X$331)+'СЕТ СН'!$F$13</f>
        <v>529.05706583000006</v>
      </c>
      <c r="Y349" s="37">
        <f>SUMIFS(СВЦЭМ!$J$34:$J$777,СВЦЭМ!$A$34:$A$777,$A349,СВЦЭМ!$B$34:$B$777,Y$331)+'СЕТ СН'!$F$13</f>
        <v>546.42944811999996</v>
      </c>
    </row>
    <row r="350" spans="1:25" ht="15.75" x14ac:dyDescent="0.2">
      <c r="A350" s="36">
        <f t="shared" si="9"/>
        <v>43150</v>
      </c>
      <c r="B350" s="37">
        <f>SUMIFS(СВЦЭМ!$J$34:$J$777,СВЦЭМ!$A$34:$A$777,$A350,СВЦЭМ!$B$34:$B$777,B$331)+'СЕТ СН'!$F$13</f>
        <v>530.60069385999998</v>
      </c>
      <c r="C350" s="37">
        <f>SUMIFS(СВЦЭМ!$J$34:$J$777,СВЦЭМ!$A$34:$A$777,$A350,СВЦЭМ!$B$34:$B$777,C$331)+'СЕТ СН'!$F$13</f>
        <v>547.06754922000005</v>
      </c>
      <c r="D350" s="37">
        <f>SUMIFS(СВЦЭМ!$J$34:$J$777,СВЦЭМ!$A$34:$A$777,$A350,СВЦЭМ!$B$34:$B$777,D$331)+'СЕТ СН'!$F$13</f>
        <v>573.41927463000002</v>
      </c>
      <c r="E350" s="37">
        <f>SUMIFS(СВЦЭМ!$J$34:$J$777,СВЦЭМ!$A$34:$A$777,$A350,СВЦЭМ!$B$34:$B$777,E$331)+'СЕТ СН'!$F$13</f>
        <v>575.91149510000002</v>
      </c>
      <c r="F350" s="37">
        <f>SUMIFS(СВЦЭМ!$J$34:$J$777,СВЦЭМ!$A$34:$A$777,$A350,СВЦЭМ!$B$34:$B$777,F$331)+'СЕТ СН'!$F$13</f>
        <v>576.55538434000005</v>
      </c>
      <c r="G350" s="37">
        <f>SUMIFS(СВЦЭМ!$J$34:$J$777,СВЦЭМ!$A$34:$A$777,$A350,СВЦЭМ!$B$34:$B$777,G$331)+'СЕТ СН'!$F$13</f>
        <v>572.63225511999997</v>
      </c>
      <c r="H350" s="37">
        <f>SUMIFS(СВЦЭМ!$J$34:$J$777,СВЦЭМ!$A$34:$A$777,$A350,СВЦЭМ!$B$34:$B$777,H$331)+'СЕТ СН'!$F$13</f>
        <v>545.22479410000005</v>
      </c>
      <c r="I350" s="37">
        <f>SUMIFS(СВЦЭМ!$J$34:$J$777,СВЦЭМ!$A$34:$A$777,$A350,СВЦЭМ!$B$34:$B$777,I$331)+'СЕТ СН'!$F$13</f>
        <v>519.28591148999999</v>
      </c>
      <c r="J350" s="37">
        <f>SUMIFS(СВЦЭМ!$J$34:$J$777,СВЦЭМ!$A$34:$A$777,$A350,СВЦЭМ!$B$34:$B$777,J$331)+'СЕТ СН'!$F$13</f>
        <v>531.73706854</v>
      </c>
      <c r="K350" s="37">
        <f>SUMIFS(СВЦЭМ!$J$34:$J$777,СВЦЭМ!$A$34:$A$777,$A350,СВЦЭМ!$B$34:$B$777,K$331)+'СЕТ СН'!$F$13</f>
        <v>534.72666334999997</v>
      </c>
      <c r="L350" s="37">
        <f>SUMIFS(СВЦЭМ!$J$34:$J$777,СВЦЭМ!$A$34:$A$777,$A350,СВЦЭМ!$B$34:$B$777,L$331)+'СЕТ СН'!$F$13</f>
        <v>531.91252509000003</v>
      </c>
      <c r="M350" s="37">
        <f>SUMIFS(СВЦЭМ!$J$34:$J$777,СВЦЭМ!$A$34:$A$777,$A350,СВЦЭМ!$B$34:$B$777,M$331)+'СЕТ СН'!$F$13</f>
        <v>537.34875541999997</v>
      </c>
      <c r="N350" s="37">
        <f>SUMIFS(СВЦЭМ!$J$34:$J$777,СВЦЭМ!$A$34:$A$777,$A350,СВЦЭМ!$B$34:$B$777,N$331)+'СЕТ СН'!$F$13</f>
        <v>535.88872200000003</v>
      </c>
      <c r="O350" s="37">
        <f>SUMIFS(СВЦЭМ!$J$34:$J$777,СВЦЭМ!$A$34:$A$777,$A350,СВЦЭМ!$B$34:$B$777,O$331)+'СЕТ СН'!$F$13</f>
        <v>539.17584570999998</v>
      </c>
      <c r="P350" s="37">
        <f>SUMIFS(СВЦЭМ!$J$34:$J$777,СВЦЭМ!$A$34:$A$777,$A350,СВЦЭМ!$B$34:$B$777,P$331)+'СЕТ СН'!$F$13</f>
        <v>551.22604544000001</v>
      </c>
      <c r="Q350" s="37">
        <f>SUMIFS(СВЦЭМ!$J$34:$J$777,СВЦЭМ!$A$34:$A$777,$A350,СВЦЭМ!$B$34:$B$777,Q$331)+'СЕТ СН'!$F$13</f>
        <v>545.63032889999999</v>
      </c>
      <c r="R350" s="37">
        <f>SUMIFS(СВЦЭМ!$J$34:$J$777,СВЦЭМ!$A$34:$A$777,$A350,СВЦЭМ!$B$34:$B$777,R$331)+'СЕТ СН'!$F$13</f>
        <v>544.17384415000004</v>
      </c>
      <c r="S350" s="37">
        <f>SUMIFS(СВЦЭМ!$J$34:$J$777,СВЦЭМ!$A$34:$A$777,$A350,СВЦЭМ!$B$34:$B$777,S$331)+'СЕТ СН'!$F$13</f>
        <v>540.34352152999998</v>
      </c>
      <c r="T350" s="37">
        <f>SUMIFS(СВЦЭМ!$J$34:$J$777,СВЦЭМ!$A$34:$A$777,$A350,СВЦЭМ!$B$34:$B$777,T$331)+'СЕТ СН'!$F$13</f>
        <v>525.07019176999995</v>
      </c>
      <c r="U350" s="37">
        <f>SUMIFS(СВЦЭМ!$J$34:$J$777,СВЦЭМ!$A$34:$A$777,$A350,СВЦЭМ!$B$34:$B$777,U$331)+'СЕТ СН'!$F$13</f>
        <v>517.75783091000005</v>
      </c>
      <c r="V350" s="37">
        <f>SUMIFS(СВЦЭМ!$J$34:$J$777,СВЦЭМ!$A$34:$A$777,$A350,СВЦЭМ!$B$34:$B$777,V$331)+'СЕТ СН'!$F$13</f>
        <v>534.15604727000004</v>
      </c>
      <c r="W350" s="37">
        <f>SUMIFS(СВЦЭМ!$J$34:$J$777,СВЦЭМ!$A$34:$A$777,$A350,СВЦЭМ!$B$34:$B$777,W$331)+'СЕТ СН'!$F$13</f>
        <v>536.03922299999999</v>
      </c>
      <c r="X350" s="37">
        <f>SUMIFS(СВЦЭМ!$J$34:$J$777,СВЦЭМ!$A$34:$A$777,$A350,СВЦЭМ!$B$34:$B$777,X$331)+'СЕТ СН'!$F$13</f>
        <v>543.03644878</v>
      </c>
      <c r="Y350" s="37">
        <f>SUMIFS(СВЦЭМ!$J$34:$J$777,СВЦЭМ!$A$34:$A$777,$A350,СВЦЭМ!$B$34:$B$777,Y$331)+'СЕТ СН'!$F$13</f>
        <v>559.04942452</v>
      </c>
    </row>
    <row r="351" spans="1:25" ht="15.75" x14ac:dyDescent="0.2">
      <c r="A351" s="36">
        <f t="shared" si="9"/>
        <v>43151</v>
      </c>
      <c r="B351" s="37">
        <f>SUMIFS(СВЦЭМ!$J$34:$J$777,СВЦЭМ!$A$34:$A$777,$A351,СВЦЭМ!$B$34:$B$777,B$331)+'СЕТ СН'!$F$13</f>
        <v>562.30149082000003</v>
      </c>
      <c r="C351" s="37">
        <f>SUMIFS(СВЦЭМ!$J$34:$J$777,СВЦЭМ!$A$34:$A$777,$A351,СВЦЭМ!$B$34:$B$777,C$331)+'СЕТ СН'!$F$13</f>
        <v>580.22181421000005</v>
      </c>
      <c r="D351" s="37">
        <f>SUMIFS(СВЦЭМ!$J$34:$J$777,СВЦЭМ!$A$34:$A$777,$A351,СВЦЭМ!$B$34:$B$777,D$331)+'СЕТ СН'!$F$13</f>
        <v>607.64768064999998</v>
      </c>
      <c r="E351" s="37">
        <f>SUMIFS(СВЦЭМ!$J$34:$J$777,СВЦЭМ!$A$34:$A$777,$A351,СВЦЭМ!$B$34:$B$777,E$331)+'СЕТ СН'!$F$13</f>
        <v>613.88183007999999</v>
      </c>
      <c r="F351" s="37">
        <f>SUMIFS(СВЦЭМ!$J$34:$J$777,СВЦЭМ!$A$34:$A$777,$A351,СВЦЭМ!$B$34:$B$777,F$331)+'СЕТ СН'!$F$13</f>
        <v>614.09606700999996</v>
      </c>
      <c r="G351" s="37">
        <f>SUMIFS(СВЦЭМ!$J$34:$J$777,СВЦЭМ!$A$34:$A$777,$A351,СВЦЭМ!$B$34:$B$777,G$331)+'СЕТ СН'!$F$13</f>
        <v>609.83014128000002</v>
      </c>
      <c r="H351" s="37">
        <f>SUMIFS(СВЦЭМ!$J$34:$J$777,СВЦЭМ!$A$34:$A$777,$A351,СВЦЭМ!$B$34:$B$777,H$331)+'СЕТ СН'!$F$13</f>
        <v>580.85002969000004</v>
      </c>
      <c r="I351" s="37">
        <f>SUMIFS(СВЦЭМ!$J$34:$J$777,СВЦЭМ!$A$34:$A$777,$A351,СВЦЭМ!$B$34:$B$777,I$331)+'СЕТ СН'!$F$13</f>
        <v>538.65697356999999</v>
      </c>
      <c r="J351" s="37">
        <f>SUMIFS(СВЦЭМ!$J$34:$J$777,СВЦЭМ!$A$34:$A$777,$A351,СВЦЭМ!$B$34:$B$777,J$331)+'СЕТ СН'!$F$13</f>
        <v>547.25005622000003</v>
      </c>
      <c r="K351" s="37">
        <f>SUMIFS(СВЦЭМ!$J$34:$J$777,СВЦЭМ!$A$34:$A$777,$A351,СВЦЭМ!$B$34:$B$777,K$331)+'СЕТ СН'!$F$13</f>
        <v>538.93314922000002</v>
      </c>
      <c r="L351" s="37">
        <f>SUMIFS(СВЦЭМ!$J$34:$J$777,СВЦЭМ!$A$34:$A$777,$A351,СВЦЭМ!$B$34:$B$777,L$331)+'СЕТ СН'!$F$13</f>
        <v>535.96473613000001</v>
      </c>
      <c r="M351" s="37">
        <f>SUMIFS(СВЦЭМ!$J$34:$J$777,СВЦЭМ!$A$34:$A$777,$A351,СВЦЭМ!$B$34:$B$777,M$331)+'СЕТ СН'!$F$13</f>
        <v>542.69116503999999</v>
      </c>
      <c r="N351" s="37">
        <f>SUMIFS(СВЦЭМ!$J$34:$J$777,СВЦЭМ!$A$34:$A$777,$A351,СВЦЭМ!$B$34:$B$777,N$331)+'СЕТ СН'!$F$13</f>
        <v>542.12090570999999</v>
      </c>
      <c r="O351" s="37">
        <f>SUMIFS(СВЦЭМ!$J$34:$J$777,СВЦЭМ!$A$34:$A$777,$A351,СВЦЭМ!$B$34:$B$777,O$331)+'СЕТ СН'!$F$13</f>
        <v>545.34799715999998</v>
      </c>
      <c r="P351" s="37">
        <f>SUMIFS(СВЦЭМ!$J$34:$J$777,СВЦЭМ!$A$34:$A$777,$A351,СВЦЭМ!$B$34:$B$777,P$331)+'СЕТ СН'!$F$13</f>
        <v>553.31172413000002</v>
      </c>
      <c r="Q351" s="37">
        <f>SUMIFS(СВЦЭМ!$J$34:$J$777,СВЦЭМ!$A$34:$A$777,$A351,СВЦЭМ!$B$34:$B$777,Q$331)+'СЕТ СН'!$F$13</f>
        <v>554.06021011999997</v>
      </c>
      <c r="R351" s="37">
        <f>SUMIFS(СВЦЭМ!$J$34:$J$777,СВЦЭМ!$A$34:$A$777,$A351,СВЦЭМ!$B$34:$B$777,R$331)+'СЕТ СН'!$F$13</f>
        <v>561.40270138999995</v>
      </c>
      <c r="S351" s="37">
        <f>SUMIFS(СВЦЭМ!$J$34:$J$777,СВЦЭМ!$A$34:$A$777,$A351,СВЦЭМ!$B$34:$B$777,S$331)+'СЕТ СН'!$F$13</f>
        <v>555.07588750000002</v>
      </c>
      <c r="T351" s="37">
        <f>SUMIFS(СВЦЭМ!$J$34:$J$777,СВЦЭМ!$A$34:$A$777,$A351,СВЦЭМ!$B$34:$B$777,T$331)+'СЕТ СН'!$F$13</f>
        <v>542.21318868000003</v>
      </c>
      <c r="U351" s="37">
        <f>SUMIFS(СВЦЭМ!$J$34:$J$777,СВЦЭМ!$A$34:$A$777,$A351,СВЦЭМ!$B$34:$B$777,U$331)+'СЕТ СН'!$F$13</f>
        <v>539.27901772999996</v>
      </c>
      <c r="V351" s="37">
        <f>SUMIFS(СВЦЭМ!$J$34:$J$777,СВЦЭМ!$A$34:$A$777,$A351,СВЦЭМ!$B$34:$B$777,V$331)+'СЕТ СН'!$F$13</f>
        <v>515.99881167000001</v>
      </c>
      <c r="W351" s="37">
        <f>SUMIFS(СВЦЭМ!$J$34:$J$777,СВЦЭМ!$A$34:$A$777,$A351,СВЦЭМ!$B$34:$B$777,W$331)+'СЕТ СН'!$F$13</f>
        <v>522.44198996</v>
      </c>
      <c r="X351" s="37">
        <f>SUMIFS(СВЦЭМ!$J$34:$J$777,СВЦЭМ!$A$34:$A$777,$A351,СВЦЭМ!$B$34:$B$777,X$331)+'СЕТ СН'!$F$13</f>
        <v>538.93630568000003</v>
      </c>
      <c r="Y351" s="37">
        <f>SUMIFS(СВЦЭМ!$J$34:$J$777,СВЦЭМ!$A$34:$A$777,$A351,СВЦЭМ!$B$34:$B$777,Y$331)+'СЕТ СН'!$F$13</f>
        <v>557.29222874000004</v>
      </c>
    </row>
    <row r="352" spans="1:25" ht="15.75" x14ac:dyDescent="0.2">
      <c r="A352" s="36">
        <f t="shared" si="9"/>
        <v>43152</v>
      </c>
      <c r="B352" s="37">
        <f>SUMIFS(СВЦЭМ!$J$34:$J$777,СВЦЭМ!$A$34:$A$777,$A352,СВЦЭМ!$B$34:$B$777,B$331)+'СЕТ СН'!$F$13</f>
        <v>557.80830565999997</v>
      </c>
      <c r="C352" s="37">
        <f>SUMIFS(СВЦЭМ!$J$34:$J$777,СВЦЭМ!$A$34:$A$777,$A352,СВЦЭМ!$B$34:$B$777,C$331)+'СЕТ СН'!$F$13</f>
        <v>575.27146739</v>
      </c>
      <c r="D352" s="37">
        <f>SUMIFS(СВЦЭМ!$J$34:$J$777,СВЦЭМ!$A$34:$A$777,$A352,СВЦЭМ!$B$34:$B$777,D$331)+'СЕТ СН'!$F$13</f>
        <v>617.00304133999998</v>
      </c>
      <c r="E352" s="37">
        <f>SUMIFS(СВЦЭМ!$J$34:$J$777,СВЦЭМ!$A$34:$A$777,$A352,СВЦЭМ!$B$34:$B$777,E$331)+'СЕТ СН'!$F$13</f>
        <v>629.00688011</v>
      </c>
      <c r="F352" s="37">
        <f>SUMIFS(СВЦЭМ!$J$34:$J$777,СВЦЭМ!$A$34:$A$777,$A352,СВЦЭМ!$B$34:$B$777,F$331)+'СЕТ СН'!$F$13</f>
        <v>629.17904736000003</v>
      </c>
      <c r="G352" s="37">
        <f>SUMIFS(СВЦЭМ!$J$34:$J$777,СВЦЭМ!$A$34:$A$777,$A352,СВЦЭМ!$B$34:$B$777,G$331)+'СЕТ СН'!$F$13</f>
        <v>623.54523942000003</v>
      </c>
      <c r="H352" s="37">
        <f>SUMIFS(СВЦЭМ!$J$34:$J$777,СВЦЭМ!$A$34:$A$777,$A352,СВЦЭМ!$B$34:$B$777,H$331)+'СЕТ СН'!$F$13</f>
        <v>591.26622028999998</v>
      </c>
      <c r="I352" s="37">
        <f>SUMIFS(СВЦЭМ!$J$34:$J$777,СВЦЭМ!$A$34:$A$777,$A352,СВЦЭМ!$B$34:$B$777,I$331)+'СЕТ СН'!$F$13</f>
        <v>552.10807441999998</v>
      </c>
      <c r="J352" s="37">
        <f>SUMIFS(СВЦЭМ!$J$34:$J$777,СВЦЭМ!$A$34:$A$777,$A352,СВЦЭМ!$B$34:$B$777,J$331)+'СЕТ СН'!$F$13</f>
        <v>555.44371855999998</v>
      </c>
      <c r="K352" s="37">
        <f>SUMIFS(СВЦЭМ!$J$34:$J$777,СВЦЭМ!$A$34:$A$777,$A352,СВЦЭМ!$B$34:$B$777,K$331)+'СЕТ СН'!$F$13</f>
        <v>537.45120815999996</v>
      </c>
      <c r="L352" s="37">
        <f>SUMIFS(СВЦЭМ!$J$34:$J$777,СВЦЭМ!$A$34:$A$777,$A352,СВЦЭМ!$B$34:$B$777,L$331)+'СЕТ СН'!$F$13</f>
        <v>533.52102721999995</v>
      </c>
      <c r="M352" s="37">
        <f>SUMIFS(СВЦЭМ!$J$34:$J$777,СВЦЭМ!$A$34:$A$777,$A352,СВЦЭМ!$B$34:$B$777,M$331)+'СЕТ СН'!$F$13</f>
        <v>540.43470462000005</v>
      </c>
      <c r="N352" s="37">
        <f>SUMIFS(СВЦЭМ!$J$34:$J$777,СВЦЭМ!$A$34:$A$777,$A352,СВЦЭМ!$B$34:$B$777,N$331)+'СЕТ СН'!$F$13</f>
        <v>533.83973979999996</v>
      </c>
      <c r="O352" s="37">
        <f>SUMIFS(СВЦЭМ!$J$34:$J$777,СВЦЭМ!$A$34:$A$777,$A352,СВЦЭМ!$B$34:$B$777,O$331)+'СЕТ СН'!$F$13</f>
        <v>533.11790728999995</v>
      </c>
      <c r="P352" s="37">
        <f>SUMIFS(СВЦЭМ!$J$34:$J$777,СВЦЭМ!$A$34:$A$777,$A352,СВЦЭМ!$B$34:$B$777,P$331)+'СЕТ СН'!$F$13</f>
        <v>541.33368022000002</v>
      </c>
      <c r="Q352" s="37">
        <f>SUMIFS(СВЦЭМ!$J$34:$J$777,СВЦЭМ!$A$34:$A$777,$A352,СВЦЭМ!$B$34:$B$777,Q$331)+'СЕТ СН'!$F$13</f>
        <v>546.26869282999996</v>
      </c>
      <c r="R352" s="37">
        <f>SUMIFS(СВЦЭМ!$J$34:$J$777,СВЦЭМ!$A$34:$A$777,$A352,СВЦЭМ!$B$34:$B$777,R$331)+'СЕТ СН'!$F$13</f>
        <v>547.34622168999999</v>
      </c>
      <c r="S352" s="37">
        <f>SUMIFS(СВЦЭМ!$J$34:$J$777,СВЦЭМ!$A$34:$A$777,$A352,СВЦЭМ!$B$34:$B$777,S$331)+'СЕТ СН'!$F$13</f>
        <v>544.54276145999995</v>
      </c>
      <c r="T352" s="37">
        <f>SUMIFS(СВЦЭМ!$J$34:$J$777,СВЦЭМ!$A$34:$A$777,$A352,СВЦЭМ!$B$34:$B$777,T$331)+'СЕТ СН'!$F$13</f>
        <v>527.06024560000003</v>
      </c>
      <c r="U352" s="37">
        <f>SUMIFS(СВЦЭМ!$J$34:$J$777,СВЦЭМ!$A$34:$A$777,$A352,СВЦЭМ!$B$34:$B$777,U$331)+'СЕТ СН'!$F$13</f>
        <v>505.15838624999998</v>
      </c>
      <c r="V352" s="37">
        <f>SUMIFS(СВЦЭМ!$J$34:$J$777,СВЦЭМ!$A$34:$A$777,$A352,СВЦЭМ!$B$34:$B$777,V$331)+'СЕТ СН'!$F$13</f>
        <v>509.59960668999997</v>
      </c>
      <c r="W352" s="37">
        <f>SUMIFS(СВЦЭМ!$J$34:$J$777,СВЦЭМ!$A$34:$A$777,$A352,СВЦЭМ!$B$34:$B$777,W$331)+'СЕТ СН'!$F$13</f>
        <v>518.49761533000003</v>
      </c>
      <c r="X352" s="37">
        <f>SUMIFS(СВЦЭМ!$J$34:$J$777,СВЦЭМ!$A$34:$A$777,$A352,СВЦЭМ!$B$34:$B$777,X$331)+'СЕТ СН'!$F$13</f>
        <v>533.04303993999997</v>
      </c>
      <c r="Y352" s="37">
        <f>SUMIFS(СВЦЭМ!$J$34:$J$777,СВЦЭМ!$A$34:$A$777,$A352,СВЦЭМ!$B$34:$B$777,Y$331)+'СЕТ СН'!$F$13</f>
        <v>547.58274412000003</v>
      </c>
    </row>
    <row r="353" spans="1:27" ht="15.75" x14ac:dyDescent="0.2">
      <c r="A353" s="36">
        <f t="shared" si="9"/>
        <v>43153</v>
      </c>
      <c r="B353" s="37">
        <f>SUMIFS(СВЦЭМ!$J$34:$J$777,СВЦЭМ!$A$34:$A$777,$A353,СВЦЭМ!$B$34:$B$777,B$331)+'СЕТ СН'!$F$13</f>
        <v>580.37032223000006</v>
      </c>
      <c r="C353" s="37">
        <f>SUMIFS(СВЦЭМ!$J$34:$J$777,СВЦЭМ!$A$34:$A$777,$A353,СВЦЭМ!$B$34:$B$777,C$331)+'СЕТ СН'!$F$13</f>
        <v>577.18944223000005</v>
      </c>
      <c r="D353" s="37">
        <f>SUMIFS(СВЦЭМ!$J$34:$J$777,СВЦЭМ!$A$34:$A$777,$A353,СВЦЭМ!$B$34:$B$777,D$331)+'СЕТ СН'!$F$13</f>
        <v>606.09228579000001</v>
      </c>
      <c r="E353" s="37">
        <f>SUMIFS(СВЦЭМ!$J$34:$J$777,СВЦЭМ!$A$34:$A$777,$A353,СВЦЭМ!$B$34:$B$777,E$331)+'СЕТ СН'!$F$13</f>
        <v>612.18532932000005</v>
      </c>
      <c r="F353" s="37">
        <f>SUMIFS(СВЦЭМ!$J$34:$J$777,СВЦЭМ!$A$34:$A$777,$A353,СВЦЭМ!$B$34:$B$777,F$331)+'СЕТ СН'!$F$13</f>
        <v>614.31734161999998</v>
      </c>
      <c r="G353" s="37">
        <f>SUMIFS(СВЦЭМ!$J$34:$J$777,СВЦЭМ!$A$34:$A$777,$A353,СВЦЭМ!$B$34:$B$777,G$331)+'СЕТ СН'!$F$13</f>
        <v>605.12852453999994</v>
      </c>
      <c r="H353" s="37">
        <f>SUMIFS(СВЦЭМ!$J$34:$J$777,СВЦЭМ!$A$34:$A$777,$A353,СВЦЭМ!$B$34:$B$777,H$331)+'СЕТ СН'!$F$13</f>
        <v>576.34236987999998</v>
      </c>
      <c r="I353" s="37">
        <f>SUMIFS(СВЦЭМ!$J$34:$J$777,СВЦЭМ!$A$34:$A$777,$A353,СВЦЭМ!$B$34:$B$777,I$331)+'СЕТ СН'!$F$13</f>
        <v>531.80379936999998</v>
      </c>
      <c r="J353" s="37">
        <f>SUMIFS(СВЦЭМ!$J$34:$J$777,СВЦЭМ!$A$34:$A$777,$A353,СВЦЭМ!$B$34:$B$777,J$331)+'СЕТ СН'!$F$13</f>
        <v>527.16851454000005</v>
      </c>
      <c r="K353" s="37">
        <f>SUMIFS(СВЦЭМ!$J$34:$J$777,СВЦЭМ!$A$34:$A$777,$A353,СВЦЭМ!$B$34:$B$777,K$331)+'СЕТ СН'!$F$13</f>
        <v>511.53436947</v>
      </c>
      <c r="L353" s="37">
        <f>SUMIFS(СВЦЭМ!$J$34:$J$777,СВЦЭМ!$A$34:$A$777,$A353,СВЦЭМ!$B$34:$B$777,L$331)+'СЕТ СН'!$F$13</f>
        <v>512.05679368000006</v>
      </c>
      <c r="M353" s="37">
        <f>SUMIFS(СВЦЭМ!$J$34:$J$777,СВЦЭМ!$A$34:$A$777,$A353,СВЦЭМ!$B$34:$B$777,M$331)+'СЕТ СН'!$F$13</f>
        <v>521.3304875</v>
      </c>
      <c r="N353" s="37">
        <f>SUMIFS(СВЦЭМ!$J$34:$J$777,СВЦЭМ!$A$34:$A$777,$A353,СВЦЭМ!$B$34:$B$777,N$331)+'СЕТ СН'!$F$13</f>
        <v>529.13688071000001</v>
      </c>
      <c r="O353" s="37">
        <f>SUMIFS(СВЦЭМ!$J$34:$J$777,СВЦЭМ!$A$34:$A$777,$A353,СВЦЭМ!$B$34:$B$777,O$331)+'СЕТ СН'!$F$13</f>
        <v>532.24991649000003</v>
      </c>
      <c r="P353" s="37">
        <f>SUMIFS(СВЦЭМ!$J$34:$J$777,СВЦЭМ!$A$34:$A$777,$A353,СВЦЭМ!$B$34:$B$777,P$331)+'СЕТ СН'!$F$13</f>
        <v>541.73465477000002</v>
      </c>
      <c r="Q353" s="37">
        <f>SUMIFS(СВЦЭМ!$J$34:$J$777,СВЦЭМ!$A$34:$A$777,$A353,СВЦЭМ!$B$34:$B$777,Q$331)+'СЕТ СН'!$F$13</f>
        <v>551.21039565000001</v>
      </c>
      <c r="R353" s="37">
        <f>SUMIFS(СВЦЭМ!$J$34:$J$777,СВЦЭМ!$A$34:$A$777,$A353,СВЦЭМ!$B$34:$B$777,R$331)+'СЕТ СН'!$F$13</f>
        <v>557.30563748999998</v>
      </c>
      <c r="S353" s="37">
        <f>SUMIFS(СВЦЭМ!$J$34:$J$777,СВЦЭМ!$A$34:$A$777,$A353,СВЦЭМ!$B$34:$B$777,S$331)+'СЕТ СН'!$F$13</f>
        <v>554.41745003000005</v>
      </c>
      <c r="T353" s="37">
        <f>SUMIFS(СВЦЭМ!$J$34:$J$777,СВЦЭМ!$A$34:$A$777,$A353,СВЦЭМ!$B$34:$B$777,T$331)+'СЕТ СН'!$F$13</f>
        <v>533.94509866999999</v>
      </c>
      <c r="U353" s="37">
        <f>SUMIFS(СВЦЭМ!$J$34:$J$777,СВЦЭМ!$A$34:$A$777,$A353,СВЦЭМ!$B$34:$B$777,U$331)+'СЕТ СН'!$F$13</f>
        <v>517.00027036999995</v>
      </c>
      <c r="V353" s="37">
        <f>SUMIFS(СВЦЭМ!$J$34:$J$777,СВЦЭМ!$A$34:$A$777,$A353,СВЦЭМ!$B$34:$B$777,V$331)+'СЕТ СН'!$F$13</f>
        <v>524.59324535999997</v>
      </c>
      <c r="W353" s="37">
        <f>SUMIFS(СВЦЭМ!$J$34:$J$777,СВЦЭМ!$A$34:$A$777,$A353,СВЦЭМ!$B$34:$B$777,W$331)+'СЕТ СН'!$F$13</f>
        <v>529.38108930999999</v>
      </c>
      <c r="X353" s="37">
        <f>SUMIFS(СВЦЭМ!$J$34:$J$777,СВЦЭМ!$A$34:$A$777,$A353,СВЦЭМ!$B$34:$B$777,X$331)+'СЕТ СН'!$F$13</f>
        <v>542.72687692</v>
      </c>
      <c r="Y353" s="37">
        <f>SUMIFS(СВЦЭМ!$J$34:$J$777,СВЦЭМ!$A$34:$A$777,$A353,СВЦЭМ!$B$34:$B$777,Y$331)+'СЕТ СН'!$F$13</f>
        <v>565.29771182000002</v>
      </c>
    </row>
    <row r="354" spans="1:27" ht="15.75" x14ac:dyDescent="0.2">
      <c r="A354" s="36">
        <f t="shared" si="9"/>
        <v>43154</v>
      </c>
      <c r="B354" s="37">
        <f>SUMIFS(СВЦЭМ!$J$34:$J$777,СВЦЭМ!$A$34:$A$777,$A354,СВЦЭМ!$B$34:$B$777,B$331)+'СЕТ СН'!$F$13</f>
        <v>570.00823897999999</v>
      </c>
      <c r="C354" s="37">
        <f>SUMIFS(СВЦЭМ!$J$34:$J$777,СВЦЭМ!$A$34:$A$777,$A354,СВЦЭМ!$B$34:$B$777,C$331)+'СЕТ СН'!$F$13</f>
        <v>590.64304426000001</v>
      </c>
      <c r="D354" s="37">
        <f>SUMIFS(СВЦЭМ!$J$34:$J$777,СВЦЭМ!$A$34:$A$777,$A354,СВЦЭМ!$B$34:$B$777,D$331)+'СЕТ СН'!$F$13</f>
        <v>611.08952101</v>
      </c>
      <c r="E354" s="37">
        <f>SUMIFS(СВЦЭМ!$J$34:$J$777,СВЦЭМ!$A$34:$A$777,$A354,СВЦЭМ!$B$34:$B$777,E$331)+'СЕТ СН'!$F$13</f>
        <v>611.76560729000005</v>
      </c>
      <c r="F354" s="37">
        <f>SUMIFS(СВЦЭМ!$J$34:$J$777,СВЦЭМ!$A$34:$A$777,$A354,СВЦЭМ!$B$34:$B$777,F$331)+'СЕТ СН'!$F$13</f>
        <v>608.81415286000004</v>
      </c>
      <c r="G354" s="37">
        <f>SUMIFS(СВЦЭМ!$J$34:$J$777,СВЦЭМ!$A$34:$A$777,$A354,СВЦЭМ!$B$34:$B$777,G$331)+'СЕТ СН'!$F$13</f>
        <v>602.84781729999997</v>
      </c>
      <c r="H354" s="37">
        <f>SUMIFS(СВЦЭМ!$J$34:$J$777,СВЦЭМ!$A$34:$A$777,$A354,СВЦЭМ!$B$34:$B$777,H$331)+'СЕТ СН'!$F$13</f>
        <v>592.37669073999996</v>
      </c>
      <c r="I354" s="37">
        <f>SUMIFS(СВЦЭМ!$J$34:$J$777,СВЦЭМ!$A$34:$A$777,$A354,СВЦЭМ!$B$34:$B$777,I$331)+'СЕТ СН'!$F$13</f>
        <v>555.46341758000005</v>
      </c>
      <c r="J354" s="37">
        <f>SUMIFS(СВЦЭМ!$J$34:$J$777,СВЦЭМ!$A$34:$A$777,$A354,СВЦЭМ!$B$34:$B$777,J$331)+'СЕТ СН'!$F$13</f>
        <v>532.53985197999998</v>
      </c>
      <c r="K354" s="37">
        <f>SUMIFS(СВЦЭМ!$J$34:$J$777,СВЦЭМ!$A$34:$A$777,$A354,СВЦЭМ!$B$34:$B$777,K$331)+'СЕТ СН'!$F$13</f>
        <v>510.50537689999999</v>
      </c>
      <c r="L354" s="37">
        <f>SUMIFS(СВЦЭМ!$J$34:$J$777,СВЦЭМ!$A$34:$A$777,$A354,СВЦЭМ!$B$34:$B$777,L$331)+'СЕТ СН'!$F$13</f>
        <v>500.39240969999997</v>
      </c>
      <c r="M354" s="37">
        <f>SUMIFS(СВЦЭМ!$J$34:$J$777,СВЦЭМ!$A$34:$A$777,$A354,СВЦЭМ!$B$34:$B$777,M$331)+'СЕТ СН'!$F$13</f>
        <v>505.54148953999999</v>
      </c>
      <c r="N354" s="37">
        <f>SUMIFS(СВЦЭМ!$J$34:$J$777,СВЦЭМ!$A$34:$A$777,$A354,СВЦЭМ!$B$34:$B$777,N$331)+'СЕТ СН'!$F$13</f>
        <v>509.26502646</v>
      </c>
      <c r="O354" s="37">
        <f>SUMIFS(СВЦЭМ!$J$34:$J$777,СВЦЭМ!$A$34:$A$777,$A354,СВЦЭМ!$B$34:$B$777,O$331)+'СЕТ СН'!$F$13</f>
        <v>518.74668156999996</v>
      </c>
      <c r="P354" s="37">
        <f>SUMIFS(СВЦЭМ!$J$34:$J$777,СВЦЭМ!$A$34:$A$777,$A354,СВЦЭМ!$B$34:$B$777,P$331)+'СЕТ СН'!$F$13</f>
        <v>530.41018112999996</v>
      </c>
      <c r="Q354" s="37">
        <f>SUMIFS(СВЦЭМ!$J$34:$J$777,СВЦЭМ!$A$34:$A$777,$A354,СВЦЭМ!$B$34:$B$777,Q$331)+'СЕТ СН'!$F$13</f>
        <v>535.50608874</v>
      </c>
      <c r="R354" s="37">
        <f>SUMIFS(СВЦЭМ!$J$34:$J$777,СВЦЭМ!$A$34:$A$777,$A354,СВЦЭМ!$B$34:$B$777,R$331)+'СЕТ СН'!$F$13</f>
        <v>536.02005381000004</v>
      </c>
      <c r="S354" s="37">
        <f>SUMIFS(СВЦЭМ!$J$34:$J$777,СВЦЭМ!$A$34:$A$777,$A354,СВЦЭМ!$B$34:$B$777,S$331)+'СЕТ СН'!$F$13</f>
        <v>528.90030005000006</v>
      </c>
      <c r="T354" s="37">
        <f>SUMIFS(СВЦЭМ!$J$34:$J$777,СВЦЭМ!$A$34:$A$777,$A354,СВЦЭМ!$B$34:$B$777,T$331)+'СЕТ СН'!$F$13</f>
        <v>508.13203629999998</v>
      </c>
      <c r="U354" s="37">
        <f>SUMIFS(СВЦЭМ!$J$34:$J$777,СВЦЭМ!$A$34:$A$777,$A354,СВЦЭМ!$B$34:$B$777,U$331)+'СЕТ СН'!$F$13</f>
        <v>489.61673948999999</v>
      </c>
      <c r="V354" s="37">
        <f>SUMIFS(СВЦЭМ!$J$34:$J$777,СВЦЭМ!$A$34:$A$777,$A354,СВЦЭМ!$B$34:$B$777,V$331)+'СЕТ СН'!$F$13</f>
        <v>497.18454000999998</v>
      </c>
      <c r="W354" s="37">
        <f>SUMIFS(СВЦЭМ!$J$34:$J$777,СВЦЭМ!$A$34:$A$777,$A354,СВЦЭМ!$B$34:$B$777,W$331)+'СЕТ СН'!$F$13</f>
        <v>498.98218159999999</v>
      </c>
      <c r="X354" s="37">
        <f>SUMIFS(СВЦЭМ!$J$34:$J$777,СВЦЭМ!$A$34:$A$777,$A354,СВЦЭМ!$B$34:$B$777,X$331)+'СЕТ СН'!$F$13</f>
        <v>514.00326131999998</v>
      </c>
      <c r="Y354" s="37">
        <f>SUMIFS(СВЦЭМ!$J$34:$J$777,СВЦЭМ!$A$34:$A$777,$A354,СВЦЭМ!$B$34:$B$777,Y$331)+'СЕТ СН'!$F$13</f>
        <v>533.50768111000002</v>
      </c>
    </row>
    <row r="355" spans="1:27" ht="15.75" x14ac:dyDescent="0.2">
      <c r="A355" s="36">
        <f t="shared" si="9"/>
        <v>43155</v>
      </c>
      <c r="B355" s="37">
        <f>SUMIFS(СВЦЭМ!$J$34:$J$777,СВЦЭМ!$A$34:$A$777,$A355,СВЦЭМ!$B$34:$B$777,B$331)+'СЕТ СН'!$F$13</f>
        <v>555.95396552</v>
      </c>
      <c r="C355" s="37">
        <f>SUMIFS(СВЦЭМ!$J$34:$J$777,СВЦЭМ!$A$34:$A$777,$A355,СВЦЭМ!$B$34:$B$777,C$331)+'СЕТ СН'!$F$13</f>
        <v>575.49841824999999</v>
      </c>
      <c r="D355" s="37">
        <f>SUMIFS(СВЦЭМ!$J$34:$J$777,СВЦЭМ!$A$34:$A$777,$A355,СВЦЭМ!$B$34:$B$777,D$331)+'СЕТ СН'!$F$13</f>
        <v>607.49714014000006</v>
      </c>
      <c r="E355" s="37">
        <f>SUMIFS(СВЦЭМ!$J$34:$J$777,СВЦЭМ!$A$34:$A$777,$A355,СВЦЭМ!$B$34:$B$777,E$331)+'СЕТ СН'!$F$13</f>
        <v>612.94490309000003</v>
      </c>
      <c r="F355" s="37">
        <f>SUMIFS(СВЦЭМ!$J$34:$J$777,СВЦЭМ!$A$34:$A$777,$A355,СВЦЭМ!$B$34:$B$777,F$331)+'СЕТ СН'!$F$13</f>
        <v>614.99029180000002</v>
      </c>
      <c r="G355" s="37">
        <f>SUMIFS(СВЦЭМ!$J$34:$J$777,СВЦЭМ!$A$34:$A$777,$A355,СВЦЭМ!$B$34:$B$777,G$331)+'СЕТ СН'!$F$13</f>
        <v>609.60317540999995</v>
      </c>
      <c r="H355" s="37">
        <f>SUMIFS(СВЦЭМ!$J$34:$J$777,СВЦЭМ!$A$34:$A$777,$A355,СВЦЭМ!$B$34:$B$777,H$331)+'СЕТ СН'!$F$13</f>
        <v>596.68521883999995</v>
      </c>
      <c r="I355" s="37">
        <f>SUMIFS(СВЦЭМ!$J$34:$J$777,СВЦЭМ!$A$34:$A$777,$A355,СВЦЭМ!$B$34:$B$777,I$331)+'СЕТ СН'!$F$13</f>
        <v>561.09737175999999</v>
      </c>
      <c r="J355" s="37">
        <f>SUMIFS(СВЦЭМ!$J$34:$J$777,СВЦЭМ!$A$34:$A$777,$A355,СВЦЭМ!$B$34:$B$777,J$331)+'СЕТ СН'!$F$13</f>
        <v>544.99172874999999</v>
      </c>
      <c r="K355" s="37">
        <f>SUMIFS(СВЦЭМ!$J$34:$J$777,СВЦЭМ!$A$34:$A$777,$A355,СВЦЭМ!$B$34:$B$777,K$331)+'СЕТ СН'!$F$13</f>
        <v>522.31561724999995</v>
      </c>
      <c r="L355" s="37">
        <f>SUMIFS(СВЦЭМ!$J$34:$J$777,СВЦЭМ!$A$34:$A$777,$A355,СВЦЭМ!$B$34:$B$777,L$331)+'СЕТ СН'!$F$13</f>
        <v>505.70618201000002</v>
      </c>
      <c r="M355" s="37">
        <f>SUMIFS(СВЦЭМ!$J$34:$J$777,СВЦЭМ!$A$34:$A$777,$A355,СВЦЭМ!$B$34:$B$777,M$331)+'СЕТ СН'!$F$13</f>
        <v>508.67607120000002</v>
      </c>
      <c r="N355" s="37">
        <f>SUMIFS(СВЦЭМ!$J$34:$J$777,СВЦЭМ!$A$34:$A$777,$A355,СВЦЭМ!$B$34:$B$777,N$331)+'СЕТ СН'!$F$13</f>
        <v>514.45274986000004</v>
      </c>
      <c r="O355" s="37">
        <f>SUMIFS(СВЦЭМ!$J$34:$J$777,СВЦЭМ!$A$34:$A$777,$A355,СВЦЭМ!$B$34:$B$777,O$331)+'СЕТ СН'!$F$13</f>
        <v>521.25383800999998</v>
      </c>
      <c r="P355" s="37">
        <f>SUMIFS(СВЦЭМ!$J$34:$J$777,СВЦЭМ!$A$34:$A$777,$A355,СВЦЭМ!$B$34:$B$777,P$331)+'СЕТ СН'!$F$13</f>
        <v>530.89466302999995</v>
      </c>
      <c r="Q355" s="37">
        <f>SUMIFS(СВЦЭМ!$J$34:$J$777,СВЦЭМ!$A$34:$A$777,$A355,СВЦЭМ!$B$34:$B$777,Q$331)+'СЕТ СН'!$F$13</f>
        <v>539.22433865000005</v>
      </c>
      <c r="R355" s="37">
        <f>SUMIFS(СВЦЭМ!$J$34:$J$777,СВЦЭМ!$A$34:$A$777,$A355,СВЦЭМ!$B$34:$B$777,R$331)+'СЕТ СН'!$F$13</f>
        <v>548.19329625</v>
      </c>
      <c r="S355" s="37">
        <f>SUMIFS(СВЦЭМ!$J$34:$J$777,СВЦЭМ!$A$34:$A$777,$A355,СВЦЭМ!$B$34:$B$777,S$331)+'СЕТ СН'!$F$13</f>
        <v>542.71361119000005</v>
      </c>
      <c r="T355" s="37">
        <f>SUMIFS(СВЦЭМ!$J$34:$J$777,СВЦЭМ!$A$34:$A$777,$A355,СВЦЭМ!$B$34:$B$777,T$331)+'СЕТ СН'!$F$13</f>
        <v>521.02097522999998</v>
      </c>
      <c r="U355" s="37">
        <f>SUMIFS(СВЦЭМ!$J$34:$J$777,СВЦЭМ!$A$34:$A$777,$A355,СВЦЭМ!$B$34:$B$777,U$331)+'СЕТ СН'!$F$13</f>
        <v>498.08354351999998</v>
      </c>
      <c r="V355" s="37">
        <f>SUMIFS(СВЦЭМ!$J$34:$J$777,СВЦЭМ!$A$34:$A$777,$A355,СВЦЭМ!$B$34:$B$777,V$331)+'СЕТ СН'!$F$13</f>
        <v>503.66660659000001</v>
      </c>
      <c r="W355" s="37">
        <f>SUMIFS(СВЦЭМ!$J$34:$J$777,СВЦЭМ!$A$34:$A$777,$A355,СВЦЭМ!$B$34:$B$777,W$331)+'СЕТ СН'!$F$13</f>
        <v>503.72964494000001</v>
      </c>
      <c r="X355" s="37">
        <f>SUMIFS(СВЦЭМ!$J$34:$J$777,СВЦЭМ!$A$34:$A$777,$A355,СВЦЭМ!$B$34:$B$777,X$331)+'СЕТ СН'!$F$13</f>
        <v>522.21044959999995</v>
      </c>
      <c r="Y355" s="37">
        <f>SUMIFS(СВЦЭМ!$J$34:$J$777,СВЦЭМ!$A$34:$A$777,$A355,СВЦЭМ!$B$34:$B$777,Y$331)+'СЕТ СН'!$F$13</f>
        <v>543.85277224000004</v>
      </c>
    </row>
    <row r="356" spans="1:27" ht="15.75" x14ac:dyDescent="0.2">
      <c r="A356" s="36">
        <f t="shared" si="9"/>
        <v>43156</v>
      </c>
      <c r="B356" s="37">
        <f>SUMIFS(СВЦЭМ!$J$34:$J$777,СВЦЭМ!$A$34:$A$777,$A356,СВЦЭМ!$B$34:$B$777,B$331)+'СЕТ СН'!$F$13</f>
        <v>550.65066076999994</v>
      </c>
      <c r="C356" s="37">
        <f>SUMIFS(СВЦЭМ!$J$34:$J$777,СВЦЭМ!$A$34:$A$777,$A356,СВЦЭМ!$B$34:$B$777,C$331)+'СЕТ СН'!$F$13</f>
        <v>563.57455647999996</v>
      </c>
      <c r="D356" s="37">
        <f>SUMIFS(СВЦЭМ!$J$34:$J$777,СВЦЭМ!$A$34:$A$777,$A356,СВЦЭМ!$B$34:$B$777,D$331)+'СЕТ СН'!$F$13</f>
        <v>593.68980547000001</v>
      </c>
      <c r="E356" s="37">
        <f>SUMIFS(СВЦЭМ!$J$34:$J$777,СВЦЭМ!$A$34:$A$777,$A356,СВЦЭМ!$B$34:$B$777,E$331)+'СЕТ СН'!$F$13</f>
        <v>599.75889455000004</v>
      </c>
      <c r="F356" s="37">
        <f>SUMIFS(СВЦЭМ!$J$34:$J$777,СВЦЭМ!$A$34:$A$777,$A356,СВЦЭМ!$B$34:$B$777,F$331)+'СЕТ СН'!$F$13</f>
        <v>601.65119331000005</v>
      </c>
      <c r="G356" s="37">
        <f>SUMIFS(СВЦЭМ!$J$34:$J$777,СВЦЭМ!$A$34:$A$777,$A356,СВЦЭМ!$B$34:$B$777,G$331)+'СЕТ СН'!$F$13</f>
        <v>596.64049451999995</v>
      </c>
      <c r="H356" s="37">
        <f>SUMIFS(СВЦЭМ!$J$34:$J$777,СВЦЭМ!$A$34:$A$777,$A356,СВЦЭМ!$B$34:$B$777,H$331)+'СЕТ СН'!$F$13</f>
        <v>586.31278261</v>
      </c>
      <c r="I356" s="37">
        <f>SUMIFS(СВЦЭМ!$J$34:$J$777,СВЦЭМ!$A$34:$A$777,$A356,СВЦЭМ!$B$34:$B$777,I$331)+'СЕТ СН'!$F$13</f>
        <v>557.86248634000003</v>
      </c>
      <c r="J356" s="37">
        <f>SUMIFS(СВЦЭМ!$J$34:$J$777,СВЦЭМ!$A$34:$A$777,$A356,СВЦЭМ!$B$34:$B$777,J$331)+'СЕТ СН'!$F$13</f>
        <v>546.68926681999994</v>
      </c>
      <c r="K356" s="37">
        <f>SUMIFS(СВЦЭМ!$J$34:$J$777,СВЦЭМ!$A$34:$A$777,$A356,СВЦЭМ!$B$34:$B$777,K$331)+'СЕТ СН'!$F$13</f>
        <v>519.83694737999997</v>
      </c>
      <c r="L356" s="37">
        <f>SUMIFS(СВЦЭМ!$J$34:$J$777,СВЦЭМ!$A$34:$A$777,$A356,СВЦЭМ!$B$34:$B$777,L$331)+'СЕТ СН'!$F$13</f>
        <v>501.91189840999999</v>
      </c>
      <c r="M356" s="37">
        <f>SUMIFS(СВЦЭМ!$J$34:$J$777,СВЦЭМ!$A$34:$A$777,$A356,СВЦЭМ!$B$34:$B$777,M$331)+'СЕТ СН'!$F$13</f>
        <v>504.36981829000001</v>
      </c>
      <c r="N356" s="37">
        <f>SUMIFS(СВЦЭМ!$J$34:$J$777,СВЦЭМ!$A$34:$A$777,$A356,СВЦЭМ!$B$34:$B$777,N$331)+'СЕТ СН'!$F$13</f>
        <v>509.29308194999999</v>
      </c>
      <c r="O356" s="37">
        <f>SUMIFS(СВЦЭМ!$J$34:$J$777,СВЦЭМ!$A$34:$A$777,$A356,СВЦЭМ!$B$34:$B$777,O$331)+'СЕТ СН'!$F$13</f>
        <v>514.30925708999996</v>
      </c>
      <c r="P356" s="37">
        <f>SUMIFS(СВЦЭМ!$J$34:$J$777,СВЦЭМ!$A$34:$A$777,$A356,СВЦЭМ!$B$34:$B$777,P$331)+'СЕТ СН'!$F$13</f>
        <v>523.00721104000002</v>
      </c>
      <c r="Q356" s="37">
        <f>SUMIFS(СВЦЭМ!$J$34:$J$777,СВЦЭМ!$A$34:$A$777,$A356,СВЦЭМ!$B$34:$B$777,Q$331)+'СЕТ СН'!$F$13</f>
        <v>527.62867066000001</v>
      </c>
      <c r="R356" s="37">
        <f>SUMIFS(СВЦЭМ!$J$34:$J$777,СВЦЭМ!$A$34:$A$777,$A356,СВЦЭМ!$B$34:$B$777,R$331)+'СЕТ СН'!$F$13</f>
        <v>530.95160552000004</v>
      </c>
      <c r="S356" s="37">
        <f>SUMIFS(СВЦЭМ!$J$34:$J$777,СВЦЭМ!$A$34:$A$777,$A356,СВЦЭМ!$B$34:$B$777,S$331)+'СЕТ СН'!$F$13</f>
        <v>523.54612979000001</v>
      </c>
      <c r="T356" s="37">
        <f>SUMIFS(СВЦЭМ!$J$34:$J$777,СВЦЭМ!$A$34:$A$777,$A356,СВЦЭМ!$B$34:$B$777,T$331)+'СЕТ СН'!$F$13</f>
        <v>504.02731792999998</v>
      </c>
      <c r="U356" s="37">
        <f>SUMIFS(СВЦЭМ!$J$34:$J$777,СВЦЭМ!$A$34:$A$777,$A356,СВЦЭМ!$B$34:$B$777,U$331)+'СЕТ СН'!$F$13</f>
        <v>483.29430303999999</v>
      </c>
      <c r="V356" s="37">
        <f>SUMIFS(СВЦЭМ!$J$34:$J$777,СВЦЭМ!$A$34:$A$777,$A356,СВЦЭМ!$B$34:$B$777,V$331)+'СЕТ СН'!$F$13</f>
        <v>486.49230971999998</v>
      </c>
      <c r="W356" s="37">
        <f>SUMIFS(СВЦЭМ!$J$34:$J$777,СВЦЭМ!$A$34:$A$777,$A356,СВЦЭМ!$B$34:$B$777,W$331)+'СЕТ СН'!$F$13</f>
        <v>491.65870652000001</v>
      </c>
      <c r="X356" s="37">
        <f>SUMIFS(СВЦЭМ!$J$34:$J$777,СВЦЭМ!$A$34:$A$777,$A356,СВЦЭМ!$B$34:$B$777,X$331)+'СЕТ СН'!$F$13</f>
        <v>508.6464924</v>
      </c>
      <c r="Y356" s="37">
        <f>SUMIFS(СВЦЭМ!$J$34:$J$777,СВЦЭМ!$A$34:$A$777,$A356,СВЦЭМ!$B$34:$B$777,Y$331)+'СЕТ СН'!$F$13</f>
        <v>529.72665704999997</v>
      </c>
    </row>
    <row r="357" spans="1:27" ht="15.75" x14ac:dyDescent="0.2">
      <c r="A357" s="36">
        <f t="shared" si="9"/>
        <v>43157</v>
      </c>
      <c r="B357" s="37">
        <f>SUMIFS(СВЦЭМ!$J$34:$J$777,СВЦЭМ!$A$34:$A$777,$A357,СВЦЭМ!$B$34:$B$777,B$331)+'СЕТ СН'!$F$13</f>
        <v>541.47676173000002</v>
      </c>
      <c r="C357" s="37">
        <f>SUMIFS(СВЦЭМ!$J$34:$J$777,СВЦЭМ!$A$34:$A$777,$A357,СВЦЭМ!$B$34:$B$777,C$331)+'СЕТ СН'!$F$13</f>
        <v>554.14361744999997</v>
      </c>
      <c r="D357" s="37">
        <f>SUMIFS(СВЦЭМ!$J$34:$J$777,СВЦЭМ!$A$34:$A$777,$A357,СВЦЭМ!$B$34:$B$777,D$331)+'СЕТ СН'!$F$13</f>
        <v>583.98503659999994</v>
      </c>
      <c r="E357" s="37">
        <f>SUMIFS(СВЦЭМ!$J$34:$J$777,СВЦЭМ!$A$34:$A$777,$A357,СВЦЭМ!$B$34:$B$777,E$331)+'СЕТ СН'!$F$13</f>
        <v>587.28303874000005</v>
      </c>
      <c r="F357" s="37">
        <f>SUMIFS(СВЦЭМ!$J$34:$J$777,СВЦЭМ!$A$34:$A$777,$A357,СВЦЭМ!$B$34:$B$777,F$331)+'СЕТ СН'!$F$13</f>
        <v>585.37860007999996</v>
      </c>
      <c r="G357" s="37">
        <f>SUMIFS(СВЦЭМ!$J$34:$J$777,СВЦЭМ!$A$34:$A$777,$A357,СВЦЭМ!$B$34:$B$777,G$331)+'СЕТ СН'!$F$13</f>
        <v>579.69823732999998</v>
      </c>
      <c r="H357" s="37">
        <f>SUMIFS(СВЦЭМ!$J$34:$J$777,СВЦЭМ!$A$34:$A$777,$A357,СВЦЭМ!$B$34:$B$777,H$331)+'СЕТ СН'!$F$13</f>
        <v>568.39381643000002</v>
      </c>
      <c r="I357" s="37">
        <f>SUMIFS(СВЦЭМ!$J$34:$J$777,СВЦЭМ!$A$34:$A$777,$A357,СВЦЭМ!$B$34:$B$777,I$331)+'СЕТ СН'!$F$13</f>
        <v>536.82693453000002</v>
      </c>
      <c r="J357" s="37">
        <f>SUMIFS(СВЦЭМ!$J$34:$J$777,СВЦЭМ!$A$34:$A$777,$A357,СВЦЭМ!$B$34:$B$777,J$331)+'СЕТ СН'!$F$13</f>
        <v>540.22919737999996</v>
      </c>
      <c r="K357" s="37">
        <f>SUMIFS(СВЦЭМ!$J$34:$J$777,СВЦЭМ!$A$34:$A$777,$A357,СВЦЭМ!$B$34:$B$777,K$331)+'СЕТ СН'!$F$13</f>
        <v>532.51738585999999</v>
      </c>
      <c r="L357" s="37">
        <f>SUMIFS(СВЦЭМ!$J$34:$J$777,СВЦЭМ!$A$34:$A$777,$A357,СВЦЭМ!$B$34:$B$777,L$331)+'СЕТ СН'!$F$13</f>
        <v>527.55891974999997</v>
      </c>
      <c r="M357" s="37">
        <f>SUMIFS(СВЦЭМ!$J$34:$J$777,СВЦЭМ!$A$34:$A$777,$A357,СВЦЭМ!$B$34:$B$777,M$331)+'СЕТ СН'!$F$13</f>
        <v>533.21232139000006</v>
      </c>
      <c r="N357" s="37">
        <f>SUMIFS(СВЦЭМ!$J$34:$J$777,СВЦЭМ!$A$34:$A$777,$A357,СВЦЭМ!$B$34:$B$777,N$331)+'СЕТ СН'!$F$13</f>
        <v>541.39750444000003</v>
      </c>
      <c r="O357" s="37">
        <f>SUMIFS(СВЦЭМ!$J$34:$J$777,СВЦЭМ!$A$34:$A$777,$A357,СВЦЭМ!$B$34:$B$777,O$331)+'СЕТ СН'!$F$13</f>
        <v>548.29229773999998</v>
      </c>
      <c r="P357" s="37">
        <f>SUMIFS(СВЦЭМ!$J$34:$J$777,СВЦЭМ!$A$34:$A$777,$A357,СВЦЭМ!$B$34:$B$777,P$331)+'СЕТ СН'!$F$13</f>
        <v>559.17164018000005</v>
      </c>
      <c r="Q357" s="37">
        <f>SUMIFS(СВЦЭМ!$J$34:$J$777,СВЦЭМ!$A$34:$A$777,$A357,СВЦЭМ!$B$34:$B$777,Q$331)+'СЕТ СН'!$F$13</f>
        <v>566.53856558999996</v>
      </c>
      <c r="R357" s="37">
        <f>SUMIFS(СВЦЭМ!$J$34:$J$777,СВЦЭМ!$A$34:$A$777,$A357,СВЦЭМ!$B$34:$B$777,R$331)+'СЕТ СН'!$F$13</f>
        <v>567.90664831000004</v>
      </c>
      <c r="S357" s="37">
        <f>SUMIFS(СВЦЭМ!$J$34:$J$777,СВЦЭМ!$A$34:$A$777,$A357,СВЦЭМ!$B$34:$B$777,S$331)+'СЕТ СН'!$F$13</f>
        <v>564.86721309999996</v>
      </c>
      <c r="T357" s="37">
        <f>SUMIFS(СВЦЭМ!$J$34:$J$777,СВЦЭМ!$A$34:$A$777,$A357,СВЦЭМ!$B$34:$B$777,T$331)+'СЕТ СН'!$F$13</f>
        <v>546.45009961999995</v>
      </c>
      <c r="U357" s="37">
        <f>SUMIFS(СВЦЭМ!$J$34:$J$777,СВЦЭМ!$A$34:$A$777,$A357,СВЦЭМ!$B$34:$B$777,U$331)+'СЕТ СН'!$F$13</f>
        <v>525.42692977000002</v>
      </c>
      <c r="V357" s="37">
        <f>SUMIFS(СВЦЭМ!$J$34:$J$777,СВЦЭМ!$A$34:$A$777,$A357,СВЦЭМ!$B$34:$B$777,V$331)+'СЕТ СН'!$F$13</f>
        <v>527.78686310000001</v>
      </c>
      <c r="W357" s="37">
        <f>SUMIFS(СВЦЭМ!$J$34:$J$777,СВЦЭМ!$A$34:$A$777,$A357,СВЦЭМ!$B$34:$B$777,W$331)+'СЕТ СН'!$F$13</f>
        <v>533.29125675</v>
      </c>
      <c r="X357" s="37">
        <f>SUMIFS(СВЦЭМ!$J$34:$J$777,СВЦЭМ!$A$34:$A$777,$A357,СВЦЭМ!$B$34:$B$777,X$331)+'СЕТ СН'!$F$13</f>
        <v>549.74960850000002</v>
      </c>
      <c r="Y357" s="37">
        <f>SUMIFS(СВЦЭМ!$J$34:$J$777,СВЦЭМ!$A$34:$A$777,$A357,СВЦЭМ!$B$34:$B$777,Y$331)+'СЕТ СН'!$F$13</f>
        <v>567.03664791999995</v>
      </c>
    </row>
    <row r="358" spans="1:27" ht="15.75" x14ac:dyDescent="0.2">
      <c r="A358" s="36">
        <f t="shared" si="9"/>
        <v>43158</v>
      </c>
      <c r="B358" s="37">
        <f>SUMIFS(СВЦЭМ!$J$34:$J$777,СВЦЭМ!$A$34:$A$777,$A358,СВЦЭМ!$B$34:$B$777,B$331)+'СЕТ СН'!$F$13</f>
        <v>542.93370486000003</v>
      </c>
      <c r="C358" s="37">
        <f>SUMIFS(СВЦЭМ!$J$34:$J$777,СВЦЭМ!$A$34:$A$777,$A358,СВЦЭМ!$B$34:$B$777,C$331)+'СЕТ СН'!$F$13</f>
        <v>556.08078014</v>
      </c>
      <c r="D358" s="37">
        <f>SUMIFS(СВЦЭМ!$J$34:$J$777,СВЦЭМ!$A$34:$A$777,$A358,СВЦЭМ!$B$34:$B$777,D$331)+'СЕТ СН'!$F$13</f>
        <v>586.61044305999997</v>
      </c>
      <c r="E358" s="37">
        <f>SUMIFS(СВЦЭМ!$J$34:$J$777,СВЦЭМ!$A$34:$A$777,$A358,СВЦЭМ!$B$34:$B$777,E$331)+'СЕТ СН'!$F$13</f>
        <v>597.19876625999996</v>
      </c>
      <c r="F358" s="37">
        <f>SUMIFS(СВЦЭМ!$J$34:$J$777,СВЦЭМ!$A$34:$A$777,$A358,СВЦЭМ!$B$34:$B$777,F$331)+'СЕТ СН'!$F$13</f>
        <v>595.6770004</v>
      </c>
      <c r="G358" s="37">
        <f>SUMIFS(СВЦЭМ!$J$34:$J$777,СВЦЭМ!$A$34:$A$777,$A358,СВЦЭМ!$B$34:$B$777,G$331)+'СЕТ СН'!$F$13</f>
        <v>585.53751025999998</v>
      </c>
      <c r="H358" s="37">
        <f>SUMIFS(СВЦЭМ!$J$34:$J$777,СВЦЭМ!$A$34:$A$777,$A358,СВЦЭМ!$B$34:$B$777,H$331)+'СЕТ СН'!$F$13</f>
        <v>575.30779908</v>
      </c>
      <c r="I358" s="37">
        <f>SUMIFS(СВЦЭМ!$J$34:$J$777,СВЦЭМ!$A$34:$A$777,$A358,СВЦЭМ!$B$34:$B$777,I$331)+'СЕТ СН'!$F$13</f>
        <v>536.15117805</v>
      </c>
      <c r="J358" s="37">
        <f>SUMIFS(СВЦЭМ!$J$34:$J$777,СВЦЭМ!$A$34:$A$777,$A358,СВЦЭМ!$B$34:$B$777,J$331)+'СЕТ СН'!$F$13</f>
        <v>540.64141090999999</v>
      </c>
      <c r="K358" s="37">
        <f>SUMIFS(СВЦЭМ!$J$34:$J$777,СВЦЭМ!$A$34:$A$777,$A358,СВЦЭМ!$B$34:$B$777,K$331)+'СЕТ СН'!$F$13</f>
        <v>531.29241075000004</v>
      </c>
      <c r="L358" s="37">
        <f>SUMIFS(СВЦЭМ!$J$34:$J$777,СВЦЭМ!$A$34:$A$777,$A358,СВЦЭМ!$B$34:$B$777,L$331)+'СЕТ СН'!$F$13</f>
        <v>528.34708900999999</v>
      </c>
      <c r="M358" s="37">
        <f>SUMIFS(СВЦЭМ!$J$34:$J$777,СВЦЭМ!$A$34:$A$777,$A358,СВЦЭМ!$B$34:$B$777,M$331)+'СЕТ СН'!$F$13</f>
        <v>533.37324077999995</v>
      </c>
      <c r="N358" s="37">
        <f>SUMIFS(СВЦЭМ!$J$34:$J$777,СВЦЭМ!$A$34:$A$777,$A358,СВЦЭМ!$B$34:$B$777,N$331)+'СЕТ СН'!$F$13</f>
        <v>544.11351192999996</v>
      </c>
      <c r="O358" s="37">
        <f>SUMIFS(СВЦЭМ!$J$34:$J$777,СВЦЭМ!$A$34:$A$777,$A358,СВЦЭМ!$B$34:$B$777,O$331)+'СЕТ СН'!$F$13</f>
        <v>549.68175098999995</v>
      </c>
      <c r="P358" s="37">
        <f>SUMIFS(СВЦЭМ!$J$34:$J$777,СВЦЭМ!$A$34:$A$777,$A358,СВЦЭМ!$B$34:$B$777,P$331)+'СЕТ СН'!$F$13</f>
        <v>556.87232060999997</v>
      </c>
      <c r="Q358" s="37">
        <f>SUMIFS(СВЦЭМ!$J$34:$J$777,СВЦЭМ!$A$34:$A$777,$A358,СВЦЭМ!$B$34:$B$777,Q$331)+'СЕТ СН'!$F$13</f>
        <v>560.24441306999995</v>
      </c>
      <c r="R358" s="37">
        <f>SUMIFS(СВЦЭМ!$J$34:$J$777,СВЦЭМ!$A$34:$A$777,$A358,СВЦЭМ!$B$34:$B$777,R$331)+'СЕТ СН'!$F$13</f>
        <v>561.16013171999998</v>
      </c>
      <c r="S358" s="37">
        <f>SUMIFS(СВЦЭМ!$J$34:$J$777,СВЦЭМ!$A$34:$A$777,$A358,СВЦЭМ!$B$34:$B$777,S$331)+'СЕТ СН'!$F$13</f>
        <v>560.81087255</v>
      </c>
      <c r="T358" s="37">
        <f>SUMIFS(СВЦЭМ!$J$34:$J$777,СВЦЭМ!$A$34:$A$777,$A358,СВЦЭМ!$B$34:$B$777,T$331)+'СЕТ СН'!$F$13</f>
        <v>540.15190564</v>
      </c>
      <c r="U358" s="37">
        <f>SUMIFS(СВЦЭМ!$J$34:$J$777,СВЦЭМ!$A$34:$A$777,$A358,СВЦЭМ!$B$34:$B$777,U$331)+'СЕТ СН'!$F$13</f>
        <v>523.59548772999995</v>
      </c>
      <c r="V358" s="37">
        <f>SUMIFS(СВЦЭМ!$J$34:$J$777,СВЦЭМ!$A$34:$A$777,$A358,СВЦЭМ!$B$34:$B$777,V$331)+'СЕТ СН'!$F$13</f>
        <v>524.74061252000001</v>
      </c>
      <c r="W358" s="37">
        <f>SUMIFS(СВЦЭМ!$J$34:$J$777,СВЦЭМ!$A$34:$A$777,$A358,СВЦЭМ!$B$34:$B$777,W$331)+'СЕТ СН'!$F$13</f>
        <v>525.04742288</v>
      </c>
      <c r="X358" s="37">
        <f>SUMIFS(СВЦЭМ!$J$34:$J$777,СВЦЭМ!$A$34:$A$777,$A358,СВЦЭМ!$B$34:$B$777,X$331)+'СЕТ СН'!$F$13</f>
        <v>538.90672815999994</v>
      </c>
      <c r="Y358" s="37">
        <f>SUMIFS(СВЦЭМ!$J$34:$J$777,СВЦЭМ!$A$34:$A$777,$A358,СВЦЭМ!$B$34:$B$777,Y$331)+'СЕТ СН'!$F$13</f>
        <v>557.90082479</v>
      </c>
    </row>
    <row r="359" spans="1:27" ht="15.75" x14ac:dyDescent="0.2">
      <c r="A359" s="36">
        <f t="shared" si="9"/>
        <v>43159</v>
      </c>
      <c r="B359" s="37">
        <f>SUMIFS(СВЦЭМ!$J$34:$J$777,СВЦЭМ!$A$34:$A$777,$A359,СВЦЭМ!$B$34:$B$777,B$331)+'СЕТ СН'!$F$13</f>
        <v>551.25430699000003</v>
      </c>
      <c r="C359" s="37">
        <f>SUMIFS(СВЦЭМ!$J$34:$J$777,СВЦЭМ!$A$34:$A$777,$A359,СВЦЭМ!$B$34:$B$777,C$331)+'СЕТ СН'!$F$13</f>
        <v>568.69167647999996</v>
      </c>
      <c r="D359" s="37">
        <f>SUMIFS(СВЦЭМ!$J$34:$J$777,СВЦЭМ!$A$34:$A$777,$A359,СВЦЭМ!$B$34:$B$777,D$331)+'СЕТ СН'!$F$13</f>
        <v>597.48467592999998</v>
      </c>
      <c r="E359" s="37">
        <f>SUMIFS(СВЦЭМ!$J$34:$J$777,СВЦЭМ!$A$34:$A$777,$A359,СВЦЭМ!$B$34:$B$777,E$331)+'СЕТ СН'!$F$13</f>
        <v>603.89317550999999</v>
      </c>
      <c r="F359" s="37">
        <f>SUMIFS(СВЦЭМ!$J$34:$J$777,СВЦЭМ!$A$34:$A$777,$A359,СВЦЭМ!$B$34:$B$777,F$331)+'СЕТ СН'!$F$13</f>
        <v>600.78139757999998</v>
      </c>
      <c r="G359" s="37">
        <f>SUMIFS(СВЦЭМ!$J$34:$J$777,СВЦЭМ!$A$34:$A$777,$A359,СВЦЭМ!$B$34:$B$777,G$331)+'СЕТ СН'!$F$13</f>
        <v>586.04923546999999</v>
      </c>
      <c r="H359" s="37">
        <f>SUMIFS(СВЦЭМ!$J$34:$J$777,СВЦЭМ!$A$34:$A$777,$A359,СВЦЭМ!$B$34:$B$777,H$331)+'СЕТ СН'!$F$13</f>
        <v>558.42611603</v>
      </c>
      <c r="I359" s="37">
        <f>SUMIFS(СВЦЭМ!$J$34:$J$777,СВЦЭМ!$A$34:$A$777,$A359,СВЦЭМ!$B$34:$B$777,I$331)+'СЕТ СН'!$F$13</f>
        <v>527.07204320000005</v>
      </c>
      <c r="J359" s="37">
        <f>SUMIFS(СВЦЭМ!$J$34:$J$777,СВЦЭМ!$A$34:$A$777,$A359,СВЦЭМ!$B$34:$B$777,J$331)+'СЕТ СН'!$F$13</f>
        <v>535.22909984</v>
      </c>
      <c r="K359" s="37">
        <f>SUMIFS(СВЦЭМ!$J$34:$J$777,СВЦЭМ!$A$34:$A$777,$A359,СВЦЭМ!$B$34:$B$777,K$331)+'СЕТ СН'!$F$13</f>
        <v>520.59960234000005</v>
      </c>
      <c r="L359" s="37">
        <f>SUMIFS(СВЦЭМ!$J$34:$J$777,СВЦЭМ!$A$34:$A$777,$A359,СВЦЭМ!$B$34:$B$777,L$331)+'СЕТ СН'!$F$13</f>
        <v>519.54357216000005</v>
      </c>
      <c r="M359" s="37">
        <f>SUMIFS(СВЦЭМ!$J$34:$J$777,СВЦЭМ!$A$34:$A$777,$A359,СВЦЭМ!$B$34:$B$777,M$331)+'СЕТ СН'!$F$13</f>
        <v>528.86168416999999</v>
      </c>
      <c r="N359" s="37">
        <f>SUMIFS(СВЦЭМ!$J$34:$J$777,СВЦЭМ!$A$34:$A$777,$A359,СВЦЭМ!$B$34:$B$777,N$331)+'СЕТ СН'!$F$13</f>
        <v>529.58805599000004</v>
      </c>
      <c r="O359" s="37">
        <f>SUMIFS(СВЦЭМ!$J$34:$J$777,СВЦЭМ!$A$34:$A$777,$A359,СВЦЭМ!$B$34:$B$777,O$331)+'СЕТ СН'!$F$13</f>
        <v>528.00199083999996</v>
      </c>
      <c r="P359" s="37">
        <f>SUMIFS(СВЦЭМ!$J$34:$J$777,СВЦЭМ!$A$34:$A$777,$A359,СВЦЭМ!$B$34:$B$777,P$331)+'СЕТ СН'!$F$13</f>
        <v>546.03148962</v>
      </c>
      <c r="Q359" s="37">
        <f>SUMIFS(СВЦЭМ!$J$34:$J$777,СВЦЭМ!$A$34:$A$777,$A359,СВЦЭМ!$B$34:$B$777,Q$331)+'СЕТ СН'!$F$13</f>
        <v>546.90784099999996</v>
      </c>
      <c r="R359" s="37">
        <f>SUMIFS(СВЦЭМ!$J$34:$J$777,СВЦЭМ!$A$34:$A$777,$A359,СВЦЭМ!$B$34:$B$777,R$331)+'СЕТ СН'!$F$13</f>
        <v>547.56313448000003</v>
      </c>
      <c r="S359" s="37">
        <f>SUMIFS(СВЦЭМ!$J$34:$J$777,СВЦЭМ!$A$34:$A$777,$A359,СВЦЭМ!$B$34:$B$777,S$331)+'СЕТ СН'!$F$13</f>
        <v>540.89329641999996</v>
      </c>
      <c r="T359" s="37">
        <f>SUMIFS(СВЦЭМ!$J$34:$J$777,СВЦЭМ!$A$34:$A$777,$A359,СВЦЭМ!$B$34:$B$777,T$331)+'СЕТ СН'!$F$13</f>
        <v>534.13339818999998</v>
      </c>
      <c r="U359" s="37">
        <f>SUMIFS(СВЦЭМ!$J$34:$J$777,СВЦЭМ!$A$34:$A$777,$A359,СВЦЭМ!$B$34:$B$777,U$331)+'СЕТ СН'!$F$13</f>
        <v>518.16354073000002</v>
      </c>
      <c r="V359" s="37">
        <f>SUMIFS(СВЦЭМ!$J$34:$J$777,СВЦЭМ!$A$34:$A$777,$A359,СВЦЭМ!$B$34:$B$777,V$331)+'СЕТ СН'!$F$13</f>
        <v>519.73182297000005</v>
      </c>
      <c r="W359" s="37">
        <f>SUMIFS(СВЦЭМ!$J$34:$J$777,СВЦЭМ!$A$34:$A$777,$A359,СВЦЭМ!$B$34:$B$777,W$331)+'СЕТ СН'!$F$13</f>
        <v>526.72362622000003</v>
      </c>
      <c r="X359" s="37">
        <f>SUMIFS(СВЦЭМ!$J$34:$J$777,СВЦЭМ!$A$34:$A$777,$A359,СВЦЭМ!$B$34:$B$777,X$331)+'СЕТ СН'!$F$13</f>
        <v>539.52903619000006</v>
      </c>
      <c r="Y359" s="37">
        <f>SUMIFS(СВЦЭМ!$J$34:$J$777,СВЦЭМ!$A$34:$A$777,$A359,СВЦЭМ!$B$34:$B$777,Y$331)+'СЕТ СН'!$F$13</f>
        <v>544.02360346</v>
      </c>
    </row>
    <row r="360" spans="1:27" ht="15.75" hidden="1" x14ac:dyDescent="0.2">
      <c r="A360" s="36">
        <f t="shared" si="9"/>
        <v>43160</v>
      </c>
      <c r="B360" s="37">
        <f>SUMIFS(СВЦЭМ!$J$34:$J$777,СВЦЭМ!$A$34:$A$777,$A360,СВЦЭМ!$B$34:$B$777,B$331)+'СЕТ СН'!$F$13</f>
        <v>0</v>
      </c>
      <c r="C360" s="37">
        <f>SUMIFS(СВЦЭМ!$J$34:$J$777,СВЦЭМ!$A$34:$A$777,$A360,СВЦЭМ!$B$34:$B$777,C$331)+'СЕТ СН'!$F$13</f>
        <v>0</v>
      </c>
      <c r="D360" s="37">
        <f>SUMIFS(СВЦЭМ!$J$34:$J$777,СВЦЭМ!$A$34:$A$777,$A360,СВЦЭМ!$B$34:$B$777,D$331)+'СЕТ СН'!$F$13</f>
        <v>0</v>
      </c>
      <c r="E360" s="37">
        <f>SUMIFS(СВЦЭМ!$J$34:$J$777,СВЦЭМ!$A$34:$A$777,$A360,СВЦЭМ!$B$34:$B$777,E$331)+'СЕТ СН'!$F$13</f>
        <v>0</v>
      </c>
      <c r="F360" s="37">
        <f>SUMIFS(СВЦЭМ!$J$34:$J$777,СВЦЭМ!$A$34:$A$777,$A360,СВЦЭМ!$B$34:$B$777,F$331)+'СЕТ СН'!$F$13</f>
        <v>0</v>
      </c>
      <c r="G360" s="37">
        <f>SUMIFS(СВЦЭМ!$J$34:$J$777,СВЦЭМ!$A$34:$A$777,$A360,СВЦЭМ!$B$34:$B$777,G$331)+'СЕТ СН'!$F$13</f>
        <v>0</v>
      </c>
      <c r="H360" s="37">
        <f>SUMIFS(СВЦЭМ!$J$34:$J$777,СВЦЭМ!$A$34:$A$777,$A360,СВЦЭМ!$B$34:$B$777,H$331)+'СЕТ СН'!$F$13</f>
        <v>0</v>
      </c>
      <c r="I360" s="37">
        <f>SUMIFS(СВЦЭМ!$J$34:$J$777,СВЦЭМ!$A$34:$A$777,$A360,СВЦЭМ!$B$34:$B$777,I$331)+'СЕТ СН'!$F$13</f>
        <v>0</v>
      </c>
      <c r="J360" s="37">
        <f>SUMIFS(СВЦЭМ!$J$34:$J$777,СВЦЭМ!$A$34:$A$777,$A360,СВЦЭМ!$B$34:$B$777,J$331)+'СЕТ СН'!$F$13</f>
        <v>0</v>
      </c>
      <c r="K360" s="37">
        <f>SUMIFS(СВЦЭМ!$J$34:$J$777,СВЦЭМ!$A$34:$A$777,$A360,СВЦЭМ!$B$34:$B$777,K$331)+'СЕТ СН'!$F$13</f>
        <v>0</v>
      </c>
      <c r="L360" s="37">
        <f>SUMIFS(СВЦЭМ!$J$34:$J$777,СВЦЭМ!$A$34:$A$777,$A360,СВЦЭМ!$B$34:$B$777,L$331)+'СЕТ СН'!$F$13</f>
        <v>0</v>
      </c>
      <c r="M360" s="37">
        <f>SUMIFS(СВЦЭМ!$J$34:$J$777,СВЦЭМ!$A$34:$A$777,$A360,СВЦЭМ!$B$34:$B$777,M$331)+'СЕТ СН'!$F$13</f>
        <v>0</v>
      </c>
      <c r="N360" s="37">
        <f>SUMIFS(СВЦЭМ!$J$34:$J$777,СВЦЭМ!$A$34:$A$777,$A360,СВЦЭМ!$B$34:$B$777,N$331)+'СЕТ СН'!$F$13</f>
        <v>0</v>
      </c>
      <c r="O360" s="37">
        <f>SUMIFS(СВЦЭМ!$J$34:$J$777,СВЦЭМ!$A$34:$A$777,$A360,СВЦЭМ!$B$34:$B$777,O$331)+'СЕТ СН'!$F$13</f>
        <v>0</v>
      </c>
      <c r="P360" s="37">
        <f>SUMIFS(СВЦЭМ!$J$34:$J$777,СВЦЭМ!$A$34:$A$777,$A360,СВЦЭМ!$B$34:$B$777,P$331)+'СЕТ СН'!$F$13</f>
        <v>0</v>
      </c>
      <c r="Q360" s="37">
        <f>SUMIFS(СВЦЭМ!$J$34:$J$777,СВЦЭМ!$A$34:$A$777,$A360,СВЦЭМ!$B$34:$B$777,Q$331)+'СЕТ СН'!$F$13</f>
        <v>0</v>
      </c>
      <c r="R360" s="37">
        <f>SUMIFS(СВЦЭМ!$J$34:$J$777,СВЦЭМ!$A$34:$A$777,$A360,СВЦЭМ!$B$34:$B$777,R$331)+'СЕТ СН'!$F$13</f>
        <v>0</v>
      </c>
      <c r="S360" s="37">
        <f>SUMIFS(СВЦЭМ!$J$34:$J$777,СВЦЭМ!$A$34:$A$777,$A360,СВЦЭМ!$B$34:$B$777,S$331)+'СЕТ СН'!$F$13</f>
        <v>0</v>
      </c>
      <c r="T360" s="37">
        <f>SUMIFS(СВЦЭМ!$J$34:$J$777,СВЦЭМ!$A$34:$A$777,$A360,СВЦЭМ!$B$34:$B$777,T$331)+'СЕТ СН'!$F$13</f>
        <v>0</v>
      </c>
      <c r="U360" s="37">
        <f>SUMIFS(СВЦЭМ!$J$34:$J$777,СВЦЭМ!$A$34:$A$777,$A360,СВЦЭМ!$B$34:$B$777,U$331)+'СЕТ СН'!$F$13</f>
        <v>0</v>
      </c>
      <c r="V360" s="37">
        <f>SUMIFS(СВЦЭМ!$J$34:$J$777,СВЦЭМ!$A$34:$A$777,$A360,СВЦЭМ!$B$34:$B$777,V$331)+'СЕТ СН'!$F$13</f>
        <v>0</v>
      </c>
      <c r="W360" s="37">
        <f>SUMIFS(СВЦЭМ!$J$34:$J$777,СВЦЭМ!$A$34:$A$777,$A360,СВЦЭМ!$B$34:$B$777,W$331)+'СЕТ СН'!$F$13</f>
        <v>0</v>
      </c>
      <c r="X360" s="37">
        <f>SUMIFS(СВЦЭМ!$J$34:$J$777,СВЦЭМ!$A$34:$A$777,$A360,СВЦЭМ!$B$34:$B$777,X$331)+'СЕТ СН'!$F$13</f>
        <v>0</v>
      </c>
      <c r="Y360" s="37">
        <f>SUMIFS(СВЦЭМ!$J$34:$J$777,СВЦЭМ!$A$34:$A$777,$A360,СВЦЭМ!$B$34:$B$777,Y$331)+'СЕТ СН'!$F$13</f>
        <v>0</v>
      </c>
    </row>
    <row r="361" spans="1:27" ht="15.75" hidden="1" x14ac:dyDescent="0.2">
      <c r="A361" s="36">
        <f t="shared" si="9"/>
        <v>43161</v>
      </c>
      <c r="B361" s="37">
        <f>SUMIFS(СВЦЭМ!$J$34:$J$777,СВЦЭМ!$A$34:$A$777,$A361,СВЦЭМ!$B$34:$B$777,B$331)+'СЕТ СН'!$F$13</f>
        <v>0</v>
      </c>
      <c r="C361" s="37">
        <f>SUMIFS(СВЦЭМ!$J$34:$J$777,СВЦЭМ!$A$34:$A$777,$A361,СВЦЭМ!$B$34:$B$777,C$331)+'СЕТ СН'!$F$13</f>
        <v>0</v>
      </c>
      <c r="D361" s="37">
        <f>SUMIFS(СВЦЭМ!$J$34:$J$777,СВЦЭМ!$A$34:$A$777,$A361,СВЦЭМ!$B$34:$B$777,D$331)+'СЕТ СН'!$F$13</f>
        <v>0</v>
      </c>
      <c r="E361" s="37">
        <f>SUMIFS(СВЦЭМ!$J$34:$J$777,СВЦЭМ!$A$34:$A$777,$A361,СВЦЭМ!$B$34:$B$777,E$331)+'СЕТ СН'!$F$13</f>
        <v>0</v>
      </c>
      <c r="F361" s="37">
        <f>SUMIFS(СВЦЭМ!$J$34:$J$777,СВЦЭМ!$A$34:$A$777,$A361,СВЦЭМ!$B$34:$B$777,F$331)+'СЕТ СН'!$F$13</f>
        <v>0</v>
      </c>
      <c r="G361" s="37">
        <f>SUMIFS(СВЦЭМ!$J$34:$J$777,СВЦЭМ!$A$34:$A$777,$A361,СВЦЭМ!$B$34:$B$777,G$331)+'СЕТ СН'!$F$13</f>
        <v>0</v>
      </c>
      <c r="H361" s="37">
        <f>SUMIFS(СВЦЭМ!$J$34:$J$777,СВЦЭМ!$A$34:$A$777,$A361,СВЦЭМ!$B$34:$B$777,H$331)+'СЕТ СН'!$F$13</f>
        <v>0</v>
      </c>
      <c r="I361" s="37">
        <f>SUMIFS(СВЦЭМ!$J$34:$J$777,СВЦЭМ!$A$34:$A$777,$A361,СВЦЭМ!$B$34:$B$777,I$331)+'СЕТ СН'!$F$13</f>
        <v>0</v>
      </c>
      <c r="J361" s="37">
        <f>SUMIFS(СВЦЭМ!$J$34:$J$777,СВЦЭМ!$A$34:$A$777,$A361,СВЦЭМ!$B$34:$B$777,J$331)+'СЕТ СН'!$F$13</f>
        <v>0</v>
      </c>
      <c r="K361" s="37">
        <f>SUMIFS(СВЦЭМ!$J$34:$J$777,СВЦЭМ!$A$34:$A$777,$A361,СВЦЭМ!$B$34:$B$777,K$331)+'СЕТ СН'!$F$13</f>
        <v>0</v>
      </c>
      <c r="L361" s="37">
        <f>SUMIFS(СВЦЭМ!$J$34:$J$777,СВЦЭМ!$A$34:$A$777,$A361,СВЦЭМ!$B$34:$B$777,L$331)+'СЕТ СН'!$F$13</f>
        <v>0</v>
      </c>
      <c r="M361" s="37">
        <f>SUMIFS(СВЦЭМ!$J$34:$J$777,СВЦЭМ!$A$34:$A$777,$A361,СВЦЭМ!$B$34:$B$777,M$331)+'СЕТ СН'!$F$13</f>
        <v>0</v>
      </c>
      <c r="N361" s="37">
        <f>SUMIFS(СВЦЭМ!$J$34:$J$777,СВЦЭМ!$A$34:$A$777,$A361,СВЦЭМ!$B$34:$B$777,N$331)+'СЕТ СН'!$F$13</f>
        <v>0</v>
      </c>
      <c r="O361" s="37">
        <f>SUMIFS(СВЦЭМ!$J$34:$J$777,СВЦЭМ!$A$34:$A$777,$A361,СВЦЭМ!$B$34:$B$777,O$331)+'СЕТ СН'!$F$13</f>
        <v>0</v>
      </c>
      <c r="P361" s="37">
        <f>SUMIFS(СВЦЭМ!$J$34:$J$777,СВЦЭМ!$A$34:$A$777,$A361,СВЦЭМ!$B$34:$B$777,P$331)+'СЕТ СН'!$F$13</f>
        <v>0</v>
      </c>
      <c r="Q361" s="37">
        <f>SUMIFS(СВЦЭМ!$J$34:$J$777,СВЦЭМ!$A$34:$A$777,$A361,СВЦЭМ!$B$34:$B$777,Q$331)+'СЕТ СН'!$F$13</f>
        <v>0</v>
      </c>
      <c r="R361" s="37">
        <f>SUMIFS(СВЦЭМ!$J$34:$J$777,СВЦЭМ!$A$34:$A$777,$A361,СВЦЭМ!$B$34:$B$777,R$331)+'СЕТ СН'!$F$13</f>
        <v>0</v>
      </c>
      <c r="S361" s="37">
        <f>SUMIFS(СВЦЭМ!$J$34:$J$777,СВЦЭМ!$A$34:$A$777,$A361,СВЦЭМ!$B$34:$B$777,S$331)+'СЕТ СН'!$F$13</f>
        <v>0</v>
      </c>
      <c r="T361" s="37">
        <f>SUMIFS(СВЦЭМ!$J$34:$J$777,СВЦЭМ!$A$34:$A$777,$A361,СВЦЭМ!$B$34:$B$777,T$331)+'СЕТ СН'!$F$13</f>
        <v>0</v>
      </c>
      <c r="U361" s="37">
        <f>SUMIFS(СВЦЭМ!$J$34:$J$777,СВЦЭМ!$A$34:$A$777,$A361,СВЦЭМ!$B$34:$B$777,U$331)+'СЕТ СН'!$F$13</f>
        <v>0</v>
      </c>
      <c r="V361" s="37">
        <f>SUMIFS(СВЦЭМ!$J$34:$J$777,СВЦЭМ!$A$34:$A$777,$A361,СВЦЭМ!$B$34:$B$777,V$331)+'СЕТ СН'!$F$13</f>
        <v>0</v>
      </c>
      <c r="W361" s="37">
        <f>SUMIFS(СВЦЭМ!$J$34:$J$777,СВЦЭМ!$A$34:$A$777,$A361,СВЦЭМ!$B$34:$B$777,W$331)+'СЕТ СН'!$F$13</f>
        <v>0</v>
      </c>
      <c r="X361" s="37">
        <f>SUMIFS(СВЦЭМ!$J$34:$J$777,СВЦЭМ!$A$34:$A$777,$A361,СВЦЭМ!$B$34:$B$777,X$331)+'СЕТ СН'!$F$13</f>
        <v>0</v>
      </c>
      <c r="Y361" s="37">
        <f>SUMIFS(СВЦЭМ!$J$34:$J$777,СВЦЭМ!$A$34:$A$777,$A361,СВЦЭМ!$B$34:$B$777,Y$331)+'СЕТ СН'!$F$13</f>
        <v>0</v>
      </c>
    </row>
    <row r="362" spans="1:27" ht="15.75" hidden="1" x14ac:dyDescent="0.2">
      <c r="A362" s="36">
        <f t="shared" si="9"/>
        <v>43162</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8"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19"/>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0"/>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01.02.2018</v>
      </c>
      <c r="B367" s="37">
        <f>SUMIFS(СВЦЭМ!$K$34:$K$777,СВЦЭМ!$A$34:$A$777,$A367,СВЦЭМ!$B$34:$B$777,B$366)+'СЕТ СН'!$F$13</f>
        <v>703.24177079000003</v>
      </c>
      <c r="C367" s="37">
        <f>SUMIFS(СВЦЭМ!$K$34:$K$777,СВЦЭМ!$A$34:$A$777,$A367,СВЦЭМ!$B$34:$B$777,C$366)+'СЕТ СН'!$F$13</f>
        <v>726.92932998000003</v>
      </c>
      <c r="D367" s="37">
        <f>SUMIFS(СВЦЭМ!$K$34:$K$777,СВЦЭМ!$A$34:$A$777,$A367,СВЦЭМ!$B$34:$B$777,D$366)+'СЕТ СН'!$F$13</f>
        <v>761.91217798000002</v>
      </c>
      <c r="E367" s="37">
        <f>SUMIFS(СВЦЭМ!$K$34:$K$777,СВЦЭМ!$A$34:$A$777,$A367,СВЦЭМ!$B$34:$B$777,E$366)+'СЕТ СН'!$F$13</f>
        <v>771.75312534</v>
      </c>
      <c r="F367" s="37">
        <f>SUMIFS(СВЦЭМ!$K$34:$K$777,СВЦЭМ!$A$34:$A$777,$A367,СВЦЭМ!$B$34:$B$777,F$366)+'СЕТ СН'!$F$13</f>
        <v>769.54381013</v>
      </c>
      <c r="G367" s="37">
        <f>SUMIFS(СВЦЭМ!$K$34:$K$777,СВЦЭМ!$A$34:$A$777,$A367,СВЦЭМ!$B$34:$B$777,G$366)+'СЕТ СН'!$F$13</f>
        <v>754.31189724000001</v>
      </c>
      <c r="H367" s="37">
        <f>SUMIFS(СВЦЭМ!$K$34:$K$777,СВЦЭМ!$A$34:$A$777,$A367,СВЦЭМ!$B$34:$B$777,H$366)+'СЕТ СН'!$F$13</f>
        <v>739.51771407000001</v>
      </c>
      <c r="I367" s="37">
        <f>SUMIFS(СВЦЭМ!$K$34:$K$777,СВЦЭМ!$A$34:$A$777,$A367,СВЦЭМ!$B$34:$B$777,I$366)+'СЕТ СН'!$F$13</f>
        <v>682.48794600999997</v>
      </c>
      <c r="J367" s="37">
        <f>SUMIFS(СВЦЭМ!$K$34:$K$777,СВЦЭМ!$A$34:$A$777,$A367,СВЦЭМ!$B$34:$B$777,J$366)+'СЕТ СН'!$F$13</f>
        <v>649.55910745999995</v>
      </c>
      <c r="K367" s="37">
        <f>SUMIFS(СВЦЭМ!$K$34:$K$777,СВЦЭМ!$A$34:$A$777,$A367,СВЦЭМ!$B$34:$B$777,K$366)+'СЕТ СН'!$F$13</f>
        <v>637.28361261999999</v>
      </c>
      <c r="L367" s="37">
        <f>SUMIFS(СВЦЭМ!$K$34:$K$777,СВЦЭМ!$A$34:$A$777,$A367,СВЦЭМ!$B$34:$B$777,L$366)+'СЕТ СН'!$F$13</f>
        <v>628.26949176000005</v>
      </c>
      <c r="M367" s="37">
        <f>SUMIFS(СВЦЭМ!$K$34:$K$777,СВЦЭМ!$A$34:$A$777,$A367,СВЦЭМ!$B$34:$B$777,M$366)+'СЕТ СН'!$F$13</f>
        <v>632.26783474000001</v>
      </c>
      <c r="N367" s="37">
        <f>SUMIFS(СВЦЭМ!$K$34:$K$777,СВЦЭМ!$A$34:$A$777,$A367,СВЦЭМ!$B$34:$B$777,N$366)+'СЕТ СН'!$F$13</f>
        <v>633.86249602999999</v>
      </c>
      <c r="O367" s="37">
        <f>SUMIFS(СВЦЭМ!$K$34:$K$777,СВЦЭМ!$A$34:$A$777,$A367,СВЦЭМ!$B$34:$B$777,O$366)+'СЕТ СН'!$F$13</f>
        <v>638.36818338</v>
      </c>
      <c r="P367" s="37">
        <f>SUMIFS(СВЦЭМ!$K$34:$K$777,СВЦЭМ!$A$34:$A$777,$A367,СВЦЭМ!$B$34:$B$777,P$366)+'СЕТ СН'!$F$13</f>
        <v>646.00524017999999</v>
      </c>
      <c r="Q367" s="37">
        <f>SUMIFS(СВЦЭМ!$K$34:$K$777,СВЦЭМ!$A$34:$A$777,$A367,СВЦЭМ!$B$34:$B$777,Q$366)+'СЕТ СН'!$F$13</f>
        <v>653.01129618000004</v>
      </c>
      <c r="R367" s="37">
        <f>SUMIFS(СВЦЭМ!$K$34:$K$777,СВЦЭМ!$A$34:$A$777,$A367,СВЦЭМ!$B$34:$B$777,R$366)+'СЕТ СН'!$F$13</f>
        <v>654.37693702000001</v>
      </c>
      <c r="S367" s="37">
        <f>SUMIFS(СВЦЭМ!$K$34:$K$777,СВЦЭМ!$A$34:$A$777,$A367,СВЦЭМ!$B$34:$B$777,S$366)+'СЕТ СН'!$F$13</f>
        <v>651.85091112999999</v>
      </c>
      <c r="T367" s="37">
        <f>SUMIFS(СВЦЭМ!$K$34:$K$777,СВЦЭМ!$A$34:$A$777,$A367,СВЦЭМ!$B$34:$B$777,T$366)+'СЕТ СН'!$F$13</f>
        <v>627.57322355999997</v>
      </c>
      <c r="U367" s="37">
        <f>SUMIFS(СВЦЭМ!$K$34:$K$777,СВЦЭМ!$A$34:$A$777,$A367,СВЦЭМ!$B$34:$B$777,U$366)+'СЕТ СН'!$F$13</f>
        <v>623.20926380000003</v>
      </c>
      <c r="V367" s="37">
        <f>SUMIFS(СВЦЭМ!$K$34:$K$777,СВЦЭМ!$A$34:$A$777,$A367,СВЦЭМ!$B$34:$B$777,V$366)+'СЕТ СН'!$F$13</f>
        <v>626.03185072999997</v>
      </c>
      <c r="W367" s="37">
        <f>SUMIFS(СВЦЭМ!$K$34:$K$777,СВЦЭМ!$A$34:$A$777,$A367,СВЦЭМ!$B$34:$B$777,W$366)+'СЕТ СН'!$F$13</f>
        <v>628.90533034999999</v>
      </c>
      <c r="X367" s="37">
        <f>SUMIFS(СВЦЭМ!$K$34:$K$777,СВЦЭМ!$A$34:$A$777,$A367,СВЦЭМ!$B$34:$B$777,X$366)+'СЕТ СН'!$F$13</f>
        <v>636.48885818999997</v>
      </c>
      <c r="Y367" s="37">
        <f>SUMIFS(СВЦЭМ!$K$34:$K$777,СВЦЭМ!$A$34:$A$777,$A367,СВЦЭМ!$B$34:$B$777,Y$366)+'СЕТ СН'!$F$13</f>
        <v>683.97771539999997</v>
      </c>
      <c r="AA367" s="46"/>
    </row>
    <row r="368" spans="1:27" ht="15.75" x14ac:dyDescent="0.2">
      <c r="A368" s="36">
        <f>A367+1</f>
        <v>43133</v>
      </c>
      <c r="B368" s="37">
        <f>SUMIFS(СВЦЭМ!$K$34:$K$777,СВЦЭМ!$A$34:$A$777,$A368,СВЦЭМ!$B$34:$B$777,B$366)+'СЕТ СН'!$F$13</f>
        <v>719.01367456000003</v>
      </c>
      <c r="C368" s="37">
        <f>SUMIFS(СВЦЭМ!$K$34:$K$777,СВЦЭМ!$A$34:$A$777,$A368,СВЦЭМ!$B$34:$B$777,C$366)+'СЕТ СН'!$F$13</f>
        <v>744.57797283000002</v>
      </c>
      <c r="D368" s="37">
        <f>SUMIFS(СВЦЭМ!$K$34:$K$777,СВЦЭМ!$A$34:$A$777,$A368,СВЦЭМ!$B$34:$B$777,D$366)+'СЕТ СН'!$F$13</f>
        <v>786.15492492999999</v>
      </c>
      <c r="E368" s="37">
        <f>SUMIFS(СВЦЭМ!$K$34:$K$777,СВЦЭМ!$A$34:$A$777,$A368,СВЦЭМ!$B$34:$B$777,E$366)+'СЕТ СН'!$F$13</f>
        <v>794.60266453999998</v>
      </c>
      <c r="F368" s="37">
        <f>SUMIFS(СВЦЭМ!$K$34:$K$777,СВЦЭМ!$A$34:$A$777,$A368,СВЦЭМ!$B$34:$B$777,F$366)+'СЕТ СН'!$F$13</f>
        <v>793.77142488000004</v>
      </c>
      <c r="G368" s="37">
        <f>SUMIFS(СВЦЭМ!$K$34:$K$777,СВЦЭМ!$A$34:$A$777,$A368,СВЦЭМ!$B$34:$B$777,G$366)+'СЕТ СН'!$F$13</f>
        <v>778.47624102999998</v>
      </c>
      <c r="H368" s="37">
        <f>SUMIFS(СВЦЭМ!$K$34:$K$777,СВЦЭМ!$A$34:$A$777,$A368,СВЦЭМ!$B$34:$B$777,H$366)+'СЕТ СН'!$F$13</f>
        <v>736.12185664000003</v>
      </c>
      <c r="I368" s="37">
        <f>SUMIFS(СВЦЭМ!$K$34:$K$777,СВЦЭМ!$A$34:$A$777,$A368,СВЦЭМ!$B$34:$B$777,I$366)+'СЕТ СН'!$F$13</f>
        <v>678.62165445999995</v>
      </c>
      <c r="J368" s="37">
        <f>SUMIFS(СВЦЭМ!$K$34:$K$777,СВЦЭМ!$A$34:$A$777,$A368,СВЦЭМ!$B$34:$B$777,J$366)+'СЕТ СН'!$F$13</f>
        <v>637.55102666000005</v>
      </c>
      <c r="K368" s="37">
        <f>SUMIFS(СВЦЭМ!$K$34:$K$777,СВЦЭМ!$A$34:$A$777,$A368,СВЦЭМ!$B$34:$B$777,K$366)+'СЕТ СН'!$F$13</f>
        <v>611.5549638</v>
      </c>
      <c r="L368" s="37">
        <f>SUMIFS(СВЦЭМ!$K$34:$K$777,СВЦЭМ!$A$34:$A$777,$A368,СВЦЭМ!$B$34:$B$777,L$366)+'СЕТ СН'!$F$13</f>
        <v>603.38119786000004</v>
      </c>
      <c r="M368" s="37">
        <f>SUMIFS(СВЦЭМ!$K$34:$K$777,СВЦЭМ!$A$34:$A$777,$A368,СВЦЭМ!$B$34:$B$777,M$366)+'СЕТ СН'!$F$13</f>
        <v>609.80268348000004</v>
      </c>
      <c r="N368" s="37">
        <f>SUMIFS(СВЦЭМ!$K$34:$K$777,СВЦЭМ!$A$34:$A$777,$A368,СВЦЭМ!$B$34:$B$777,N$366)+'СЕТ СН'!$F$13</f>
        <v>621.84421557999997</v>
      </c>
      <c r="O368" s="37">
        <f>SUMIFS(СВЦЭМ!$K$34:$K$777,СВЦЭМ!$A$34:$A$777,$A368,СВЦЭМ!$B$34:$B$777,O$366)+'СЕТ СН'!$F$13</f>
        <v>628.23403946999997</v>
      </c>
      <c r="P368" s="37">
        <f>SUMIFS(СВЦЭМ!$K$34:$K$777,СВЦЭМ!$A$34:$A$777,$A368,СВЦЭМ!$B$34:$B$777,P$366)+'СЕТ СН'!$F$13</f>
        <v>638.18054971000004</v>
      </c>
      <c r="Q368" s="37">
        <f>SUMIFS(СВЦЭМ!$K$34:$K$777,СВЦЭМ!$A$34:$A$777,$A368,СВЦЭМ!$B$34:$B$777,Q$366)+'СЕТ СН'!$F$13</f>
        <v>644.29642465999996</v>
      </c>
      <c r="R368" s="37">
        <f>SUMIFS(СВЦЭМ!$K$34:$K$777,СВЦЭМ!$A$34:$A$777,$A368,СВЦЭМ!$B$34:$B$777,R$366)+'СЕТ СН'!$F$13</f>
        <v>652.18854877000001</v>
      </c>
      <c r="S368" s="37">
        <f>SUMIFS(СВЦЭМ!$K$34:$K$777,СВЦЭМ!$A$34:$A$777,$A368,СВЦЭМ!$B$34:$B$777,S$366)+'СЕТ СН'!$F$13</f>
        <v>647.46869848999995</v>
      </c>
      <c r="T368" s="37">
        <f>SUMIFS(СВЦЭМ!$K$34:$K$777,СВЦЭМ!$A$34:$A$777,$A368,СВЦЭМ!$B$34:$B$777,T$366)+'СЕТ СН'!$F$13</f>
        <v>622.94417897000005</v>
      </c>
      <c r="U368" s="37">
        <f>SUMIFS(СВЦЭМ!$K$34:$K$777,СВЦЭМ!$A$34:$A$777,$A368,СВЦЭМ!$B$34:$B$777,U$366)+'СЕТ СН'!$F$13</f>
        <v>610.92889063999996</v>
      </c>
      <c r="V368" s="37">
        <f>SUMIFS(СВЦЭМ!$K$34:$K$777,СВЦЭМ!$A$34:$A$777,$A368,СВЦЭМ!$B$34:$B$777,V$366)+'СЕТ СН'!$F$13</f>
        <v>617.06842692999999</v>
      </c>
      <c r="W368" s="37">
        <f>SUMIFS(СВЦЭМ!$K$34:$K$777,СВЦЭМ!$A$34:$A$777,$A368,СВЦЭМ!$B$34:$B$777,W$366)+'СЕТ СН'!$F$13</f>
        <v>628.37080848999994</v>
      </c>
      <c r="X368" s="37">
        <f>SUMIFS(СВЦЭМ!$K$34:$K$777,СВЦЭМ!$A$34:$A$777,$A368,СВЦЭМ!$B$34:$B$777,X$366)+'СЕТ СН'!$F$13</f>
        <v>641.69584460999999</v>
      </c>
      <c r="Y368" s="37">
        <f>SUMIFS(СВЦЭМ!$K$34:$K$777,СВЦЭМ!$A$34:$A$777,$A368,СВЦЭМ!$B$34:$B$777,Y$366)+'СЕТ СН'!$F$13</f>
        <v>680.38972049999995</v>
      </c>
    </row>
    <row r="369" spans="1:25" ht="15.75" x14ac:dyDescent="0.2">
      <c r="A369" s="36">
        <f t="shared" ref="A369:A397" si="10">A368+1</f>
        <v>43134</v>
      </c>
      <c r="B369" s="37">
        <f>SUMIFS(СВЦЭМ!$K$34:$K$777,СВЦЭМ!$A$34:$A$777,$A369,СВЦЭМ!$B$34:$B$777,B$366)+'СЕТ СН'!$F$13</f>
        <v>704.20541721999996</v>
      </c>
      <c r="C369" s="37">
        <f>SUMIFS(СВЦЭМ!$K$34:$K$777,СВЦЭМ!$A$34:$A$777,$A369,СВЦЭМ!$B$34:$B$777,C$366)+'СЕТ СН'!$F$13</f>
        <v>728.69569902000001</v>
      </c>
      <c r="D369" s="37">
        <f>SUMIFS(СВЦЭМ!$K$34:$K$777,СВЦЭМ!$A$34:$A$777,$A369,СВЦЭМ!$B$34:$B$777,D$366)+'СЕТ СН'!$F$13</f>
        <v>770.57042520000005</v>
      </c>
      <c r="E369" s="37">
        <f>SUMIFS(СВЦЭМ!$K$34:$K$777,СВЦЭМ!$A$34:$A$777,$A369,СВЦЭМ!$B$34:$B$777,E$366)+'СЕТ СН'!$F$13</f>
        <v>776.90406552000002</v>
      </c>
      <c r="F369" s="37">
        <f>SUMIFS(СВЦЭМ!$K$34:$K$777,СВЦЭМ!$A$34:$A$777,$A369,СВЦЭМ!$B$34:$B$777,F$366)+'СЕТ СН'!$F$13</f>
        <v>780.41488806999996</v>
      </c>
      <c r="G369" s="37">
        <f>SUMIFS(СВЦЭМ!$K$34:$K$777,СВЦЭМ!$A$34:$A$777,$A369,СВЦЭМ!$B$34:$B$777,G$366)+'СЕТ СН'!$F$13</f>
        <v>767.73067893999996</v>
      </c>
      <c r="H369" s="37">
        <f>SUMIFS(СВЦЭМ!$K$34:$K$777,СВЦЭМ!$A$34:$A$777,$A369,СВЦЭМ!$B$34:$B$777,H$366)+'СЕТ СН'!$F$13</f>
        <v>751.63042574999997</v>
      </c>
      <c r="I369" s="37">
        <f>SUMIFS(СВЦЭМ!$K$34:$K$777,СВЦЭМ!$A$34:$A$777,$A369,СВЦЭМ!$B$34:$B$777,I$366)+'СЕТ СН'!$F$13</f>
        <v>702.27779969999995</v>
      </c>
      <c r="J369" s="37">
        <f>SUMIFS(СВЦЭМ!$K$34:$K$777,СВЦЭМ!$A$34:$A$777,$A369,СВЦЭМ!$B$34:$B$777,J$366)+'СЕТ СН'!$F$13</f>
        <v>664.16106795999997</v>
      </c>
      <c r="K369" s="37">
        <f>SUMIFS(СВЦЭМ!$K$34:$K$777,СВЦЭМ!$A$34:$A$777,$A369,СВЦЭМ!$B$34:$B$777,K$366)+'СЕТ СН'!$F$13</f>
        <v>631.65574188000005</v>
      </c>
      <c r="L369" s="37">
        <f>SUMIFS(СВЦЭМ!$K$34:$K$777,СВЦЭМ!$A$34:$A$777,$A369,СВЦЭМ!$B$34:$B$777,L$366)+'СЕТ СН'!$F$13</f>
        <v>610.67338873000006</v>
      </c>
      <c r="M369" s="37">
        <f>SUMIFS(СВЦЭМ!$K$34:$K$777,СВЦЭМ!$A$34:$A$777,$A369,СВЦЭМ!$B$34:$B$777,M$366)+'СЕТ СН'!$F$13</f>
        <v>611.13034300000004</v>
      </c>
      <c r="N369" s="37">
        <f>SUMIFS(СВЦЭМ!$K$34:$K$777,СВЦЭМ!$A$34:$A$777,$A369,СВЦЭМ!$B$34:$B$777,N$366)+'СЕТ СН'!$F$13</f>
        <v>615.69535330999997</v>
      </c>
      <c r="O369" s="37">
        <f>SUMIFS(СВЦЭМ!$K$34:$K$777,СВЦЭМ!$A$34:$A$777,$A369,СВЦЭМ!$B$34:$B$777,O$366)+'СЕТ СН'!$F$13</f>
        <v>621.86696772000005</v>
      </c>
      <c r="P369" s="37">
        <f>SUMIFS(СВЦЭМ!$K$34:$K$777,СВЦЭМ!$A$34:$A$777,$A369,СВЦЭМ!$B$34:$B$777,P$366)+'СЕТ СН'!$F$13</f>
        <v>630.75077444999999</v>
      </c>
      <c r="Q369" s="37">
        <f>SUMIFS(СВЦЭМ!$K$34:$K$777,СВЦЭМ!$A$34:$A$777,$A369,СВЦЭМ!$B$34:$B$777,Q$366)+'СЕТ СН'!$F$13</f>
        <v>637.82158512000001</v>
      </c>
      <c r="R369" s="37">
        <f>SUMIFS(СВЦЭМ!$K$34:$K$777,СВЦЭМ!$A$34:$A$777,$A369,СВЦЭМ!$B$34:$B$777,R$366)+'СЕТ СН'!$F$13</f>
        <v>639.28190815000005</v>
      </c>
      <c r="S369" s="37">
        <f>SUMIFS(СВЦЭМ!$K$34:$K$777,СВЦЭМ!$A$34:$A$777,$A369,СВЦЭМ!$B$34:$B$777,S$366)+'СЕТ СН'!$F$13</f>
        <v>631.34125048999999</v>
      </c>
      <c r="T369" s="37">
        <f>SUMIFS(СВЦЭМ!$K$34:$K$777,СВЦЭМ!$A$34:$A$777,$A369,СВЦЭМ!$B$34:$B$777,T$366)+'СЕТ СН'!$F$13</f>
        <v>610.76343412999995</v>
      </c>
      <c r="U369" s="37">
        <f>SUMIFS(СВЦЭМ!$K$34:$K$777,СВЦЭМ!$A$34:$A$777,$A369,СВЦЭМ!$B$34:$B$777,U$366)+'СЕТ СН'!$F$13</f>
        <v>605.43203867</v>
      </c>
      <c r="V369" s="37">
        <f>SUMIFS(СВЦЭМ!$K$34:$K$777,СВЦЭМ!$A$34:$A$777,$A369,СВЦЭМ!$B$34:$B$777,V$366)+'СЕТ СН'!$F$13</f>
        <v>611.63304242000004</v>
      </c>
      <c r="W369" s="37">
        <f>SUMIFS(СВЦЭМ!$K$34:$K$777,СВЦЭМ!$A$34:$A$777,$A369,СВЦЭМ!$B$34:$B$777,W$366)+'СЕТ СН'!$F$13</f>
        <v>622.85806161999994</v>
      </c>
      <c r="X369" s="37">
        <f>SUMIFS(СВЦЭМ!$K$34:$K$777,СВЦЭМ!$A$34:$A$777,$A369,СВЦЭМ!$B$34:$B$777,X$366)+'СЕТ СН'!$F$13</f>
        <v>640.26816902999997</v>
      </c>
      <c r="Y369" s="37">
        <f>SUMIFS(СВЦЭМ!$K$34:$K$777,СВЦЭМ!$A$34:$A$777,$A369,СВЦЭМ!$B$34:$B$777,Y$366)+'СЕТ СН'!$F$13</f>
        <v>686.56254733000003</v>
      </c>
    </row>
    <row r="370" spans="1:25" ht="15.75" x14ac:dyDescent="0.2">
      <c r="A370" s="36">
        <f t="shared" si="10"/>
        <v>43135</v>
      </c>
      <c r="B370" s="37">
        <f>SUMIFS(СВЦЭМ!$K$34:$K$777,СВЦЭМ!$A$34:$A$777,$A370,СВЦЭМ!$B$34:$B$777,B$366)+'СЕТ СН'!$F$13</f>
        <v>688.11225905000003</v>
      </c>
      <c r="C370" s="37">
        <f>SUMIFS(СВЦЭМ!$K$34:$K$777,СВЦЭМ!$A$34:$A$777,$A370,СВЦЭМ!$B$34:$B$777,C$366)+'СЕТ СН'!$F$13</f>
        <v>699.23187111000004</v>
      </c>
      <c r="D370" s="37">
        <f>SUMIFS(СВЦЭМ!$K$34:$K$777,СВЦЭМ!$A$34:$A$777,$A370,СВЦЭМ!$B$34:$B$777,D$366)+'СЕТ СН'!$F$13</f>
        <v>742.87955724000005</v>
      </c>
      <c r="E370" s="37">
        <f>SUMIFS(СВЦЭМ!$K$34:$K$777,СВЦЭМ!$A$34:$A$777,$A370,СВЦЭМ!$B$34:$B$777,E$366)+'СЕТ СН'!$F$13</f>
        <v>747.04455410000003</v>
      </c>
      <c r="F370" s="37">
        <f>SUMIFS(СВЦЭМ!$K$34:$K$777,СВЦЭМ!$A$34:$A$777,$A370,СВЦЭМ!$B$34:$B$777,F$366)+'СЕТ СН'!$F$13</f>
        <v>748.04372797999997</v>
      </c>
      <c r="G370" s="37">
        <f>SUMIFS(СВЦЭМ!$K$34:$K$777,СВЦЭМ!$A$34:$A$777,$A370,СВЦЭМ!$B$34:$B$777,G$366)+'СЕТ СН'!$F$13</f>
        <v>741.70640808999997</v>
      </c>
      <c r="H370" s="37">
        <f>SUMIFS(СВЦЭМ!$K$34:$K$777,СВЦЭМ!$A$34:$A$777,$A370,СВЦЭМ!$B$34:$B$777,H$366)+'СЕТ СН'!$F$13</f>
        <v>728.82867346</v>
      </c>
      <c r="I370" s="37">
        <f>SUMIFS(СВЦЭМ!$K$34:$K$777,СВЦЭМ!$A$34:$A$777,$A370,СВЦЭМ!$B$34:$B$777,I$366)+'СЕТ СН'!$F$13</f>
        <v>687.60276325999996</v>
      </c>
      <c r="J370" s="37">
        <f>SUMIFS(СВЦЭМ!$K$34:$K$777,СВЦЭМ!$A$34:$A$777,$A370,СВЦЭМ!$B$34:$B$777,J$366)+'СЕТ СН'!$F$13</f>
        <v>660.39350633000004</v>
      </c>
      <c r="K370" s="37">
        <f>SUMIFS(СВЦЭМ!$K$34:$K$777,СВЦЭМ!$A$34:$A$777,$A370,СВЦЭМ!$B$34:$B$777,K$366)+'СЕТ СН'!$F$13</f>
        <v>626.41736222999998</v>
      </c>
      <c r="L370" s="37">
        <f>SUMIFS(СВЦЭМ!$K$34:$K$777,СВЦЭМ!$A$34:$A$777,$A370,СВЦЭМ!$B$34:$B$777,L$366)+'СЕТ СН'!$F$13</f>
        <v>599.01057208999998</v>
      </c>
      <c r="M370" s="37">
        <f>SUMIFS(СВЦЭМ!$K$34:$K$777,СВЦЭМ!$A$34:$A$777,$A370,СВЦЭМ!$B$34:$B$777,M$366)+'СЕТ СН'!$F$13</f>
        <v>594.97612059999994</v>
      </c>
      <c r="N370" s="37">
        <f>SUMIFS(СВЦЭМ!$K$34:$K$777,СВЦЭМ!$A$34:$A$777,$A370,СВЦЭМ!$B$34:$B$777,N$366)+'СЕТ СН'!$F$13</f>
        <v>604.13688822999995</v>
      </c>
      <c r="O370" s="37">
        <f>SUMIFS(СВЦЭМ!$K$34:$K$777,СВЦЭМ!$A$34:$A$777,$A370,СВЦЭМ!$B$34:$B$777,O$366)+'СЕТ СН'!$F$13</f>
        <v>612.00478521000002</v>
      </c>
      <c r="P370" s="37">
        <f>SUMIFS(СВЦЭМ!$K$34:$K$777,СВЦЭМ!$A$34:$A$777,$A370,СВЦЭМ!$B$34:$B$777,P$366)+'СЕТ СН'!$F$13</f>
        <v>617.16112564000002</v>
      </c>
      <c r="Q370" s="37">
        <f>SUMIFS(СВЦЭМ!$K$34:$K$777,СВЦЭМ!$A$34:$A$777,$A370,СВЦЭМ!$B$34:$B$777,Q$366)+'СЕТ СН'!$F$13</f>
        <v>621.12759442000004</v>
      </c>
      <c r="R370" s="37">
        <f>SUMIFS(СВЦЭМ!$K$34:$K$777,СВЦЭМ!$A$34:$A$777,$A370,СВЦЭМ!$B$34:$B$777,R$366)+'СЕТ СН'!$F$13</f>
        <v>622.05683542999998</v>
      </c>
      <c r="S370" s="37">
        <f>SUMIFS(СВЦЭМ!$K$34:$K$777,СВЦЭМ!$A$34:$A$777,$A370,СВЦЭМ!$B$34:$B$777,S$366)+'СЕТ СН'!$F$13</f>
        <v>614.85847507999995</v>
      </c>
      <c r="T370" s="37">
        <f>SUMIFS(СВЦЭМ!$K$34:$K$777,СВЦЭМ!$A$34:$A$777,$A370,СВЦЭМ!$B$34:$B$777,T$366)+'СЕТ СН'!$F$13</f>
        <v>607.62261340999999</v>
      </c>
      <c r="U370" s="37">
        <f>SUMIFS(СВЦЭМ!$K$34:$K$777,СВЦЭМ!$A$34:$A$777,$A370,СВЦЭМ!$B$34:$B$777,U$366)+'СЕТ СН'!$F$13</f>
        <v>611.33259461</v>
      </c>
      <c r="V370" s="37">
        <f>SUMIFS(СВЦЭМ!$K$34:$K$777,СВЦЭМ!$A$34:$A$777,$A370,СВЦЭМ!$B$34:$B$777,V$366)+'СЕТ СН'!$F$13</f>
        <v>603.07540023000001</v>
      </c>
      <c r="W370" s="37">
        <f>SUMIFS(СВЦЭМ!$K$34:$K$777,СВЦЭМ!$A$34:$A$777,$A370,СВЦЭМ!$B$34:$B$777,W$366)+'СЕТ СН'!$F$13</f>
        <v>593.34213638999995</v>
      </c>
      <c r="X370" s="37">
        <f>SUMIFS(СВЦЭМ!$K$34:$K$777,СВЦЭМ!$A$34:$A$777,$A370,СВЦЭМ!$B$34:$B$777,X$366)+'СЕТ СН'!$F$13</f>
        <v>605.65951641000004</v>
      </c>
      <c r="Y370" s="37">
        <f>SUMIFS(СВЦЭМ!$K$34:$K$777,СВЦЭМ!$A$34:$A$777,$A370,СВЦЭМ!$B$34:$B$777,Y$366)+'СЕТ СН'!$F$13</f>
        <v>649.3948044</v>
      </c>
    </row>
    <row r="371" spans="1:25" ht="15.75" x14ac:dyDescent="0.2">
      <c r="A371" s="36">
        <f t="shared" si="10"/>
        <v>43136</v>
      </c>
      <c r="B371" s="37">
        <f>SUMIFS(СВЦЭМ!$K$34:$K$777,СВЦЭМ!$A$34:$A$777,$A371,СВЦЭМ!$B$34:$B$777,B$366)+'СЕТ СН'!$F$13</f>
        <v>717.82148723</v>
      </c>
      <c r="C371" s="37">
        <f>SUMIFS(СВЦЭМ!$K$34:$K$777,СВЦЭМ!$A$34:$A$777,$A371,СВЦЭМ!$B$34:$B$777,C$366)+'СЕТ СН'!$F$13</f>
        <v>739.96733258999996</v>
      </c>
      <c r="D371" s="37">
        <f>SUMIFS(СВЦЭМ!$K$34:$K$777,СВЦЭМ!$A$34:$A$777,$A371,СВЦЭМ!$B$34:$B$777,D$366)+'СЕТ СН'!$F$13</f>
        <v>776.57233917999997</v>
      </c>
      <c r="E371" s="37">
        <f>SUMIFS(СВЦЭМ!$K$34:$K$777,СВЦЭМ!$A$34:$A$777,$A371,СВЦЭМ!$B$34:$B$777,E$366)+'СЕТ СН'!$F$13</f>
        <v>785.24986879000005</v>
      </c>
      <c r="F371" s="37">
        <f>SUMIFS(СВЦЭМ!$K$34:$K$777,СВЦЭМ!$A$34:$A$777,$A371,СВЦЭМ!$B$34:$B$777,F$366)+'СЕТ СН'!$F$13</f>
        <v>784.81881092000003</v>
      </c>
      <c r="G371" s="37">
        <f>SUMIFS(СВЦЭМ!$K$34:$K$777,СВЦЭМ!$A$34:$A$777,$A371,СВЦЭМ!$B$34:$B$777,G$366)+'СЕТ СН'!$F$13</f>
        <v>774.84661539000001</v>
      </c>
      <c r="H371" s="37">
        <f>SUMIFS(СВЦЭМ!$K$34:$K$777,СВЦЭМ!$A$34:$A$777,$A371,СВЦЭМ!$B$34:$B$777,H$366)+'СЕТ СН'!$F$13</f>
        <v>733.11664574999998</v>
      </c>
      <c r="I371" s="37">
        <f>SUMIFS(СВЦЭМ!$K$34:$K$777,СВЦЭМ!$A$34:$A$777,$A371,СВЦЭМ!$B$34:$B$777,I$366)+'СЕТ СН'!$F$13</f>
        <v>665.57958228999996</v>
      </c>
      <c r="J371" s="37">
        <f>SUMIFS(СВЦЭМ!$K$34:$K$777,СВЦЭМ!$A$34:$A$777,$A371,СВЦЭМ!$B$34:$B$777,J$366)+'СЕТ СН'!$F$13</f>
        <v>645.64505237000003</v>
      </c>
      <c r="K371" s="37">
        <f>SUMIFS(СВЦЭМ!$K$34:$K$777,СВЦЭМ!$A$34:$A$777,$A371,СВЦЭМ!$B$34:$B$777,K$366)+'СЕТ СН'!$F$13</f>
        <v>642.91884987000003</v>
      </c>
      <c r="L371" s="37">
        <f>SUMIFS(СВЦЭМ!$K$34:$K$777,СВЦЭМ!$A$34:$A$777,$A371,СВЦЭМ!$B$34:$B$777,L$366)+'СЕТ СН'!$F$13</f>
        <v>639.71561438000003</v>
      </c>
      <c r="M371" s="37">
        <f>SUMIFS(СВЦЭМ!$K$34:$K$777,СВЦЭМ!$A$34:$A$777,$A371,СВЦЭМ!$B$34:$B$777,M$366)+'СЕТ СН'!$F$13</f>
        <v>639.42192480999995</v>
      </c>
      <c r="N371" s="37">
        <f>SUMIFS(СВЦЭМ!$K$34:$K$777,СВЦЭМ!$A$34:$A$777,$A371,СВЦЭМ!$B$34:$B$777,N$366)+'СЕТ СН'!$F$13</f>
        <v>636.38799316999996</v>
      </c>
      <c r="O371" s="37">
        <f>SUMIFS(СВЦЭМ!$K$34:$K$777,СВЦЭМ!$A$34:$A$777,$A371,СВЦЭМ!$B$34:$B$777,O$366)+'СЕТ СН'!$F$13</f>
        <v>637.71350323000001</v>
      </c>
      <c r="P371" s="37">
        <f>SUMIFS(СВЦЭМ!$K$34:$K$777,СВЦЭМ!$A$34:$A$777,$A371,СВЦЭМ!$B$34:$B$777,P$366)+'СЕТ СН'!$F$13</f>
        <v>647.60550821000004</v>
      </c>
      <c r="Q371" s="37">
        <f>SUMIFS(СВЦЭМ!$K$34:$K$777,СВЦЭМ!$A$34:$A$777,$A371,СВЦЭМ!$B$34:$B$777,Q$366)+'СЕТ СН'!$F$13</f>
        <v>651.14315625999996</v>
      </c>
      <c r="R371" s="37">
        <f>SUMIFS(СВЦЭМ!$K$34:$K$777,СВЦЭМ!$A$34:$A$777,$A371,СВЦЭМ!$B$34:$B$777,R$366)+'СЕТ СН'!$F$13</f>
        <v>655.68359314999998</v>
      </c>
      <c r="S371" s="37">
        <f>SUMIFS(СВЦЭМ!$K$34:$K$777,СВЦЭМ!$A$34:$A$777,$A371,СВЦЭМ!$B$34:$B$777,S$366)+'СЕТ СН'!$F$13</f>
        <v>653.74340103999998</v>
      </c>
      <c r="T371" s="37">
        <f>SUMIFS(СВЦЭМ!$K$34:$K$777,СВЦЭМ!$A$34:$A$777,$A371,СВЦЭМ!$B$34:$B$777,T$366)+'СЕТ СН'!$F$13</f>
        <v>637.33838026000001</v>
      </c>
      <c r="U371" s="37">
        <f>SUMIFS(СВЦЭМ!$K$34:$K$777,СВЦЭМ!$A$34:$A$777,$A371,СВЦЭМ!$B$34:$B$777,U$366)+'СЕТ СН'!$F$13</f>
        <v>632.82172005999996</v>
      </c>
      <c r="V371" s="37">
        <f>SUMIFS(СВЦЭМ!$K$34:$K$777,СВЦЭМ!$A$34:$A$777,$A371,СВЦЭМ!$B$34:$B$777,V$366)+'СЕТ СН'!$F$13</f>
        <v>631.44569557</v>
      </c>
      <c r="W371" s="37">
        <f>SUMIFS(СВЦЭМ!$K$34:$K$777,СВЦЭМ!$A$34:$A$777,$A371,СВЦЭМ!$B$34:$B$777,W$366)+'СЕТ СН'!$F$13</f>
        <v>634.36601375999999</v>
      </c>
      <c r="X371" s="37">
        <f>SUMIFS(СВЦЭМ!$K$34:$K$777,СВЦЭМ!$A$34:$A$777,$A371,СВЦЭМ!$B$34:$B$777,X$366)+'СЕТ СН'!$F$13</f>
        <v>646.95981370000004</v>
      </c>
      <c r="Y371" s="37">
        <f>SUMIFS(СВЦЭМ!$K$34:$K$777,СВЦЭМ!$A$34:$A$777,$A371,СВЦЭМ!$B$34:$B$777,Y$366)+'СЕТ СН'!$F$13</f>
        <v>698.13104477000002</v>
      </c>
    </row>
    <row r="372" spans="1:25" ht="15.75" x14ac:dyDescent="0.2">
      <c r="A372" s="36">
        <f t="shared" si="10"/>
        <v>43137</v>
      </c>
      <c r="B372" s="37">
        <f>SUMIFS(СВЦЭМ!$K$34:$K$777,СВЦЭМ!$A$34:$A$777,$A372,СВЦЭМ!$B$34:$B$777,B$366)+'СЕТ СН'!$F$13</f>
        <v>681.30037076999997</v>
      </c>
      <c r="C372" s="37">
        <f>SUMIFS(СВЦЭМ!$K$34:$K$777,СВЦЭМ!$A$34:$A$777,$A372,СВЦЭМ!$B$34:$B$777,C$366)+'СЕТ СН'!$F$13</f>
        <v>700.15027677</v>
      </c>
      <c r="D372" s="37">
        <f>SUMIFS(СВЦЭМ!$K$34:$K$777,СВЦЭМ!$A$34:$A$777,$A372,СВЦЭМ!$B$34:$B$777,D$366)+'СЕТ СН'!$F$13</f>
        <v>746.14896338000005</v>
      </c>
      <c r="E372" s="37">
        <f>SUMIFS(СВЦЭМ!$K$34:$K$777,СВЦЭМ!$A$34:$A$777,$A372,СВЦЭМ!$B$34:$B$777,E$366)+'СЕТ СН'!$F$13</f>
        <v>758.28310080000006</v>
      </c>
      <c r="F372" s="37">
        <f>SUMIFS(СВЦЭМ!$K$34:$K$777,СВЦЭМ!$A$34:$A$777,$A372,СВЦЭМ!$B$34:$B$777,F$366)+'СЕТ СН'!$F$13</f>
        <v>752.57333701000005</v>
      </c>
      <c r="G372" s="37">
        <f>SUMIFS(СВЦЭМ!$K$34:$K$777,СВЦЭМ!$A$34:$A$777,$A372,СВЦЭМ!$B$34:$B$777,G$366)+'СЕТ СН'!$F$13</f>
        <v>740.54191836999996</v>
      </c>
      <c r="H372" s="37">
        <f>SUMIFS(СВЦЭМ!$K$34:$K$777,СВЦЭМ!$A$34:$A$777,$A372,СВЦЭМ!$B$34:$B$777,H$366)+'СЕТ СН'!$F$13</f>
        <v>700.60592462</v>
      </c>
      <c r="I372" s="37">
        <f>SUMIFS(СВЦЭМ!$K$34:$K$777,СВЦЭМ!$A$34:$A$777,$A372,СВЦЭМ!$B$34:$B$777,I$366)+'СЕТ СН'!$F$13</f>
        <v>643.50813251</v>
      </c>
      <c r="J372" s="37">
        <f>SUMIFS(СВЦЭМ!$K$34:$K$777,СВЦЭМ!$A$34:$A$777,$A372,СВЦЭМ!$B$34:$B$777,J$366)+'СЕТ СН'!$F$13</f>
        <v>614.14868271</v>
      </c>
      <c r="K372" s="37">
        <f>SUMIFS(СВЦЭМ!$K$34:$K$777,СВЦЭМ!$A$34:$A$777,$A372,СВЦЭМ!$B$34:$B$777,K$366)+'СЕТ СН'!$F$13</f>
        <v>596.24790793</v>
      </c>
      <c r="L372" s="37">
        <f>SUMIFS(СВЦЭМ!$K$34:$K$777,СВЦЭМ!$A$34:$A$777,$A372,СВЦЭМ!$B$34:$B$777,L$366)+'СЕТ СН'!$F$13</f>
        <v>594.46474258000001</v>
      </c>
      <c r="M372" s="37">
        <f>SUMIFS(СВЦЭМ!$K$34:$K$777,СВЦЭМ!$A$34:$A$777,$A372,СВЦЭМ!$B$34:$B$777,M$366)+'СЕТ СН'!$F$13</f>
        <v>601.53391695000005</v>
      </c>
      <c r="N372" s="37">
        <f>SUMIFS(СВЦЭМ!$K$34:$K$777,СВЦЭМ!$A$34:$A$777,$A372,СВЦЭМ!$B$34:$B$777,N$366)+'СЕТ СН'!$F$13</f>
        <v>616.41133199000001</v>
      </c>
      <c r="O372" s="37">
        <f>SUMIFS(СВЦЭМ!$K$34:$K$777,СВЦЭМ!$A$34:$A$777,$A372,СВЦЭМ!$B$34:$B$777,O$366)+'СЕТ СН'!$F$13</f>
        <v>627.59578918</v>
      </c>
      <c r="P372" s="37">
        <f>SUMIFS(СВЦЭМ!$K$34:$K$777,СВЦЭМ!$A$34:$A$777,$A372,СВЦЭМ!$B$34:$B$777,P$366)+'СЕТ СН'!$F$13</f>
        <v>632.32289451999998</v>
      </c>
      <c r="Q372" s="37">
        <f>SUMIFS(СВЦЭМ!$K$34:$K$777,СВЦЭМ!$A$34:$A$777,$A372,СВЦЭМ!$B$34:$B$777,Q$366)+'СЕТ СН'!$F$13</f>
        <v>646.61020945999996</v>
      </c>
      <c r="R372" s="37">
        <f>SUMIFS(СВЦЭМ!$K$34:$K$777,СВЦЭМ!$A$34:$A$777,$A372,СВЦЭМ!$B$34:$B$777,R$366)+'СЕТ СН'!$F$13</f>
        <v>651.34374916000002</v>
      </c>
      <c r="S372" s="37">
        <f>SUMIFS(СВЦЭМ!$K$34:$K$777,СВЦЭМ!$A$34:$A$777,$A372,СВЦЭМ!$B$34:$B$777,S$366)+'СЕТ СН'!$F$13</f>
        <v>643.33832844000005</v>
      </c>
      <c r="T372" s="37">
        <f>SUMIFS(СВЦЭМ!$K$34:$K$777,СВЦЭМ!$A$34:$A$777,$A372,СВЦЭМ!$B$34:$B$777,T$366)+'СЕТ СН'!$F$13</f>
        <v>627.40282807000006</v>
      </c>
      <c r="U372" s="37">
        <f>SUMIFS(СВЦЭМ!$K$34:$K$777,СВЦЭМ!$A$34:$A$777,$A372,СВЦЭМ!$B$34:$B$777,U$366)+'СЕТ СН'!$F$13</f>
        <v>621.26187999000001</v>
      </c>
      <c r="V372" s="37">
        <f>SUMIFS(СВЦЭМ!$K$34:$K$777,СВЦЭМ!$A$34:$A$777,$A372,СВЦЭМ!$B$34:$B$777,V$366)+'СЕТ СН'!$F$13</f>
        <v>616.72215893999999</v>
      </c>
      <c r="W372" s="37">
        <f>SUMIFS(СВЦЭМ!$K$34:$K$777,СВЦЭМ!$A$34:$A$777,$A372,СВЦЭМ!$B$34:$B$777,W$366)+'СЕТ СН'!$F$13</f>
        <v>626.77941437000004</v>
      </c>
      <c r="X372" s="37">
        <f>SUMIFS(СВЦЭМ!$K$34:$K$777,СВЦЭМ!$A$34:$A$777,$A372,СВЦЭМ!$B$34:$B$777,X$366)+'СЕТ СН'!$F$13</f>
        <v>639.9282776</v>
      </c>
      <c r="Y372" s="37">
        <f>SUMIFS(СВЦЭМ!$K$34:$K$777,СВЦЭМ!$A$34:$A$777,$A372,СВЦЭМ!$B$34:$B$777,Y$366)+'СЕТ СН'!$F$13</f>
        <v>686.49161402000004</v>
      </c>
    </row>
    <row r="373" spans="1:25" ht="15.75" x14ac:dyDescent="0.2">
      <c r="A373" s="36">
        <f t="shared" si="10"/>
        <v>43138</v>
      </c>
      <c r="B373" s="37">
        <f>SUMIFS(СВЦЭМ!$K$34:$K$777,СВЦЭМ!$A$34:$A$777,$A373,СВЦЭМ!$B$34:$B$777,B$366)+'СЕТ СН'!$F$13</f>
        <v>725.05276944000002</v>
      </c>
      <c r="C373" s="37">
        <f>SUMIFS(СВЦЭМ!$K$34:$K$777,СВЦЭМ!$A$34:$A$777,$A373,СВЦЭМ!$B$34:$B$777,C$366)+'СЕТ СН'!$F$13</f>
        <v>746.23976716000004</v>
      </c>
      <c r="D373" s="37">
        <f>SUMIFS(СВЦЭМ!$K$34:$K$777,СВЦЭМ!$A$34:$A$777,$A373,СВЦЭМ!$B$34:$B$777,D$366)+'СЕТ СН'!$F$13</f>
        <v>790.26252553999996</v>
      </c>
      <c r="E373" s="37">
        <f>SUMIFS(СВЦЭМ!$K$34:$K$777,СВЦЭМ!$A$34:$A$777,$A373,СВЦЭМ!$B$34:$B$777,E$366)+'СЕТ СН'!$F$13</f>
        <v>796.48660383000004</v>
      </c>
      <c r="F373" s="37">
        <f>SUMIFS(СВЦЭМ!$K$34:$K$777,СВЦЭМ!$A$34:$A$777,$A373,СВЦЭМ!$B$34:$B$777,F$366)+'СЕТ СН'!$F$13</f>
        <v>794.34024603</v>
      </c>
      <c r="G373" s="37">
        <f>SUMIFS(СВЦЭМ!$K$34:$K$777,СВЦЭМ!$A$34:$A$777,$A373,СВЦЭМ!$B$34:$B$777,G$366)+'СЕТ СН'!$F$13</f>
        <v>773.66778806000002</v>
      </c>
      <c r="H373" s="37">
        <f>SUMIFS(СВЦЭМ!$K$34:$K$777,СВЦЭМ!$A$34:$A$777,$A373,СВЦЭМ!$B$34:$B$777,H$366)+'СЕТ СН'!$F$13</f>
        <v>730.95408023000005</v>
      </c>
      <c r="I373" s="37">
        <f>SUMIFS(СВЦЭМ!$K$34:$K$777,СВЦЭМ!$A$34:$A$777,$A373,СВЦЭМ!$B$34:$B$777,I$366)+'СЕТ СН'!$F$13</f>
        <v>669.10151181000003</v>
      </c>
      <c r="J373" s="37">
        <f>SUMIFS(СВЦЭМ!$K$34:$K$777,СВЦЭМ!$A$34:$A$777,$A373,СВЦЭМ!$B$34:$B$777,J$366)+'СЕТ СН'!$F$13</f>
        <v>629.82693635999999</v>
      </c>
      <c r="K373" s="37">
        <f>SUMIFS(СВЦЭМ!$K$34:$K$777,СВЦЭМ!$A$34:$A$777,$A373,СВЦЭМ!$B$34:$B$777,K$366)+'СЕТ СН'!$F$13</f>
        <v>619.41112446</v>
      </c>
      <c r="L373" s="37">
        <f>SUMIFS(СВЦЭМ!$K$34:$K$777,СВЦЭМ!$A$34:$A$777,$A373,СВЦЭМ!$B$34:$B$777,L$366)+'СЕТ СН'!$F$13</f>
        <v>617.23056149000001</v>
      </c>
      <c r="M373" s="37">
        <f>SUMIFS(СВЦЭМ!$K$34:$K$777,СВЦЭМ!$A$34:$A$777,$A373,СВЦЭМ!$B$34:$B$777,M$366)+'СЕТ СН'!$F$13</f>
        <v>614.35460355999999</v>
      </c>
      <c r="N373" s="37">
        <f>SUMIFS(СВЦЭМ!$K$34:$K$777,СВЦЭМ!$A$34:$A$777,$A373,СВЦЭМ!$B$34:$B$777,N$366)+'СЕТ СН'!$F$13</f>
        <v>614.26756717000001</v>
      </c>
      <c r="O373" s="37">
        <f>SUMIFS(СВЦЭМ!$K$34:$K$777,СВЦЭМ!$A$34:$A$777,$A373,СВЦЭМ!$B$34:$B$777,O$366)+'СЕТ СН'!$F$13</f>
        <v>618.23553221999998</v>
      </c>
      <c r="P373" s="37">
        <f>SUMIFS(СВЦЭМ!$K$34:$K$777,СВЦЭМ!$A$34:$A$777,$A373,СВЦЭМ!$B$34:$B$777,P$366)+'СЕТ СН'!$F$13</f>
        <v>629.16143048000004</v>
      </c>
      <c r="Q373" s="37">
        <f>SUMIFS(СВЦЭМ!$K$34:$K$777,СВЦЭМ!$A$34:$A$777,$A373,СВЦЭМ!$B$34:$B$777,Q$366)+'СЕТ СН'!$F$13</f>
        <v>640.54056715000002</v>
      </c>
      <c r="R373" s="37">
        <f>SUMIFS(СВЦЭМ!$K$34:$K$777,СВЦЭМ!$A$34:$A$777,$A373,СВЦЭМ!$B$34:$B$777,R$366)+'СЕТ СН'!$F$13</f>
        <v>645.37117841999998</v>
      </c>
      <c r="S373" s="37">
        <f>SUMIFS(СВЦЭМ!$K$34:$K$777,СВЦЭМ!$A$34:$A$777,$A373,СВЦЭМ!$B$34:$B$777,S$366)+'СЕТ СН'!$F$13</f>
        <v>633.93837067000004</v>
      </c>
      <c r="T373" s="37">
        <f>SUMIFS(СВЦЭМ!$K$34:$K$777,СВЦЭМ!$A$34:$A$777,$A373,СВЦЭМ!$B$34:$B$777,T$366)+'СЕТ СН'!$F$13</f>
        <v>614.43736962000003</v>
      </c>
      <c r="U373" s="37">
        <f>SUMIFS(СВЦЭМ!$K$34:$K$777,СВЦЭМ!$A$34:$A$777,$A373,СВЦЭМ!$B$34:$B$777,U$366)+'СЕТ СН'!$F$13</f>
        <v>612.04171498999995</v>
      </c>
      <c r="V373" s="37">
        <f>SUMIFS(СВЦЭМ!$K$34:$K$777,СВЦЭМ!$A$34:$A$777,$A373,СВЦЭМ!$B$34:$B$777,V$366)+'СЕТ СН'!$F$13</f>
        <v>606.64381647000005</v>
      </c>
      <c r="W373" s="37">
        <f>SUMIFS(СВЦЭМ!$K$34:$K$777,СВЦЭМ!$A$34:$A$777,$A373,СВЦЭМ!$B$34:$B$777,W$366)+'СЕТ СН'!$F$13</f>
        <v>610.08428895999998</v>
      </c>
      <c r="X373" s="37">
        <f>SUMIFS(СВЦЭМ!$K$34:$K$777,СВЦЭМ!$A$34:$A$777,$A373,СВЦЭМ!$B$34:$B$777,X$366)+'СЕТ СН'!$F$13</f>
        <v>632.88201851999997</v>
      </c>
      <c r="Y373" s="37">
        <f>SUMIFS(СВЦЭМ!$K$34:$K$777,СВЦЭМ!$A$34:$A$777,$A373,СВЦЭМ!$B$34:$B$777,Y$366)+'СЕТ СН'!$F$13</f>
        <v>680.76775748</v>
      </c>
    </row>
    <row r="374" spans="1:25" ht="15.75" x14ac:dyDescent="0.2">
      <c r="A374" s="36">
        <f t="shared" si="10"/>
        <v>43139</v>
      </c>
      <c r="B374" s="37">
        <f>SUMIFS(СВЦЭМ!$K$34:$K$777,СВЦЭМ!$A$34:$A$777,$A374,СВЦЭМ!$B$34:$B$777,B$366)+'СЕТ СН'!$F$13</f>
        <v>706.99404144000005</v>
      </c>
      <c r="C374" s="37">
        <f>SUMIFS(СВЦЭМ!$K$34:$K$777,СВЦЭМ!$A$34:$A$777,$A374,СВЦЭМ!$B$34:$B$777,C$366)+'СЕТ СН'!$F$13</f>
        <v>729.12639452999997</v>
      </c>
      <c r="D374" s="37">
        <f>SUMIFS(СВЦЭМ!$K$34:$K$777,СВЦЭМ!$A$34:$A$777,$A374,СВЦЭМ!$B$34:$B$777,D$366)+'СЕТ СН'!$F$13</f>
        <v>765.76359001000003</v>
      </c>
      <c r="E374" s="37">
        <f>SUMIFS(СВЦЭМ!$K$34:$K$777,СВЦЭМ!$A$34:$A$777,$A374,СВЦЭМ!$B$34:$B$777,E$366)+'СЕТ СН'!$F$13</f>
        <v>773.08190101000002</v>
      </c>
      <c r="F374" s="37">
        <f>SUMIFS(СВЦЭМ!$K$34:$K$777,СВЦЭМ!$A$34:$A$777,$A374,СВЦЭМ!$B$34:$B$777,F$366)+'СЕТ СН'!$F$13</f>
        <v>771.83443642999998</v>
      </c>
      <c r="G374" s="37">
        <f>SUMIFS(СВЦЭМ!$K$34:$K$777,СВЦЭМ!$A$34:$A$777,$A374,СВЦЭМ!$B$34:$B$777,G$366)+'СЕТ СН'!$F$13</f>
        <v>760.33160628999997</v>
      </c>
      <c r="H374" s="37">
        <f>SUMIFS(СВЦЭМ!$K$34:$K$777,СВЦЭМ!$A$34:$A$777,$A374,СВЦЭМ!$B$34:$B$777,H$366)+'СЕТ СН'!$F$13</f>
        <v>717.28197379999995</v>
      </c>
      <c r="I374" s="37">
        <f>SUMIFS(СВЦЭМ!$K$34:$K$777,СВЦЭМ!$A$34:$A$777,$A374,СВЦЭМ!$B$34:$B$777,I$366)+'СЕТ СН'!$F$13</f>
        <v>654.02855265000005</v>
      </c>
      <c r="J374" s="37">
        <f>SUMIFS(СВЦЭМ!$K$34:$K$777,СВЦЭМ!$A$34:$A$777,$A374,СВЦЭМ!$B$34:$B$777,J$366)+'СЕТ СН'!$F$13</f>
        <v>618.87723057999995</v>
      </c>
      <c r="K374" s="37">
        <f>SUMIFS(СВЦЭМ!$K$34:$K$777,СВЦЭМ!$A$34:$A$777,$A374,СВЦЭМ!$B$34:$B$777,K$366)+'СЕТ СН'!$F$13</f>
        <v>618.51428794000003</v>
      </c>
      <c r="L374" s="37">
        <f>SUMIFS(СВЦЭМ!$K$34:$K$777,СВЦЭМ!$A$34:$A$777,$A374,СВЦЭМ!$B$34:$B$777,L$366)+'СЕТ СН'!$F$13</f>
        <v>615.02513149000004</v>
      </c>
      <c r="M374" s="37">
        <f>SUMIFS(СВЦЭМ!$K$34:$K$777,СВЦЭМ!$A$34:$A$777,$A374,СВЦЭМ!$B$34:$B$777,M$366)+'СЕТ СН'!$F$13</f>
        <v>609.29272841</v>
      </c>
      <c r="N374" s="37">
        <f>SUMIFS(СВЦЭМ!$K$34:$K$777,СВЦЭМ!$A$34:$A$777,$A374,СВЦЭМ!$B$34:$B$777,N$366)+'СЕТ СН'!$F$13</f>
        <v>614.75459760000001</v>
      </c>
      <c r="O374" s="37">
        <f>SUMIFS(СВЦЭМ!$K$34:$K$777,СВЦЭМ!$A$34:$A$777,$A374,СВЦЭМ!$B$34:$B$777,O$366)+'СЕТ СН'!$F$13</f>
        <v>618.60877703000006</v>
      </c>
      <c r="P374" s="37">
        <f>SUMIFS(СВЦЭМ!$K$34:$K$777,СВЦЭМ!$A$34:$A$777,$A374,СВЦЭМ!$B$34:$B$777,P$366)+'СЕТ СН'!$F$13</f>
        <v>628.40689447</v>
      </c>
      <c r="Q374" s="37">
        <f>SUMIFS(СВЦЭМ!$K$34:$K$777,СВЦЭМ!$A$34:$A$777,$A374,СВЦЭМ!$B$34:$B$777,Q$366)+'СЕТ СН'!$F$13</f>
        <v>644.72958262999998</v>
      </c>
      <c r="R374" s="37">
        <f>SUMIFS(СВЦЭМ!$K$34:$K$777,СВЦЭМ!$A$34:$A$777,$A374,СВЦЭМ!$B$34:$B$777,R$366)+'СЕТ СН'!$F$13</f>
        <v>659.07764837000002</v>
      </c>
      <c r="S374" s="37">
        <f>SUMIFS(СВЦЭМ!$K$34:$K$777,СВЦЭМ!$A$34:$A$777,$A374,СВЦЭМ!$B$34:$B$777,S$366)+'СЕТ СН'!$F$13</f>
        <v>670.04001728000003</v>
      </c>
      <c r="T374" s="37">
        <f>SUMIFS(СВЦЭМ!$K$34:$K$777,СВЦЭМ!$A$34:$A$777,$A374,СВЦЭМ!$B$34:$B$777,T$366)+'СЕТ СН'!$F$13</f>
        <v>656.37920180000003</v>
      </c>
      <c r="U374" s="37">
        <f>SUMIFS(СВЦЭМ!$K$34:$K$777,СВЦЭМ!$A$34:$A$777,$A374,СВЦЭМ!$B$34:$B$777,U$366)+'СЕТ СН'!$F$13</f>
        <v>648.02198403</v>
      </c>
      <c r="V374" s="37">
        <f>SUMIFS(СВЦЭМ!$K$34:$K$777,СВЦЭМ!$A$34:$A$777,$A374,СВЦЭМ!$B$34:$B$777,V$366)+'СЕТ СН'!$F$13</f>
        <v>644.89351962000001</v>
      </c>
      <c r="W374" s="37">
        <f>SUMIFS(СВЦЭМ!$K$34:$K$777,СВЦЭМ!$A$34:$A$777,$A374,СВЦЭМ!$B$34:$B$777,W$366)+'СЕТ СН'!$F$13</f>
        <v>652.99342850000005</v>
      </c>
      <c r="X374" s="37">
        <f>SUMIFS(СВЦЭМ!$K$34:$K$777,СВЦЭМ!$A$34:$A$777,$A374,СВЦЭМ!$B$34:$B$777,X$366)+'СЕТ СН'!$F$13</f>
        <v>639.63241560999995</v>
      </c>
      <c r="Y374" s="37">
        <f>SUMIFS(СВЦЭМ!$K$34:$K$777,СВЦЭМ!$A$34:$A$777,$A374,СВЦЭМ!$B$34:$B$777,Y$366)+'СЕТ СН'!$F$13</f>
        <v>678.64137158000005</v>
      </c>
    </row>
    <row r="375" spans="1:25" ht="15.75" x14ac:dyDescent="0.2">
      <c r="A375" s="36">
        <f t="shared" si="10"/>
        <v>43140</v>
      </c>
      <c r="B375" s="37">
        <f>SUMIFS(СВЦЭМ!$K$34:$K$777,СВЦЭМ!$A$34:$A$777,$A375,СВЦЭМ!$B$34:$B$777,B$366)+'СЕТ СН'!$F$13</f>
        <v>723.52913427999999</v>
      </c>
      <c r="C375" s="37">
        <f>SUMIFS(СВЦЭМ!$K$34:$K$777,СВЦЭМ!$A$34:$A$777,$A375,СВЦЭМ!$B$34:$B$777,C$366)+'СЕТ СН'!$F$13</f>
        <v>734.76383026999997</v>
      </c>
      <c r="D375" s="37">
        <f>SUMIFS(СВЦЭМ!$K$34:$K$777,СВЦЭМ!$A$34:$A$777,$A375,СВЦЭМ!$B$34:$B$777,D$366)+'СЕТ СН'!$F$13</f>
        <v>771.61125356000002</v>
      </c>
      <c r="E375" s="37">
        <f>SUMIFS(СВЦЭМ!$K$34:$K$777,СВЦЭМ!$A$34:$A$777,$A375,СВЦЭМ!$B$34:$B$777,E$366)+'СЕТ СН'!$F$13</f>
        <v>775.55429299000002</v>
      </c>
      <c r="F375" s="37">
        <f>SUMIFS(СВЦЭМ!$K$34:$K$777,СВЦЭМ!$A$34:$A$777,$A375,СВЦЭМ!$B$34:$B$777,F$366)+'СЕТ СН'!$F$13</f>
        <v>773.41858018000005</v>
      </c>
      <c r="G375" s="37">
        <f>SUMIFS(СВЦЭМ!$K$34:$K$777,СВЦЭМ!$A$34:$A$777,$A375,СВЦЭМ!$B$34:$B$777,G$366)+'СЕТ СН'!$F$13</f>
        <v>765.61028710999994</v>
      </c>
      <c r="H375" s="37">
        <f>SUMIFS(СВЦЭМ!$K$34:$K$777,СВЦЭМ!$A$34:$A$777,$A375,СВЦЭМ!$B$34:$B$777,H$366)+'СЕТ СН'!$F$13</f>
        <v>713.50542616999996</v>
      </c>
      <c r="I375" s="37">
        <f>SUMIFS(СВЦЭМ!$K$34:$K$777,СВЦЭМ!$A$34:$A$777,$A375,СВЦЭМ!$B$34:$B$777,I$366)+'СЕТ СН'!$F$13</f>
        <v>651.58072665999998</v>
      </c>
      <c r="J375" s="37">
        <f>SUMIFS(СВЦЭМ!$K$34:$K$777,СВЦЭМ!$A$34:$A$777,$A375,СВЦЭМ!$B$34:$B$777,J$366)+'СЕТ СН'!$F$13</f>
        <v>632.04659270000002</v>
      </c>
      <c r="K375" s="37">
        <f>SUMIFS(СВЦЭМ!$K$34:$K$777,СВЦЭМ!$A$34:$A$777,$A375,СВЦЭМ!$B$34:$B$777,K$366)+'СЕТ СН'!$F$13</f>
        <v>618.07583276000003</v>
      </c>
      <c r="L375" s="37">
        <f>SUMIFS(СВЦЭМ!$K$34:$K$777,СВЦЭМ!$A$34:$A$777,$A375,СВЦЭМ!$B$34:$B$777,L$366)+'СЕТ СН'!$F$13</f>
        <v>613.41764702</v>
      </c>
      <c r="M375" s="37">
        <f>SUMIFS(СВЦЭМ!$K$34:$K$777,СВЦЭМ!$A$34:$A$777,$A375,СВЦЭМ!$B$34:$B$777,M$366)+'СЕТ СН'!$F$13</f>
        <v>617.317499</v>
      </c>
      <c r="N375" s="37">
        <f>SUMIFS(СВЦЭМ!$K$34:$K$777,СВЦЭМ!$A$34:$A$777,$A375,СВЦЭМ!$B$34:$B$777,N$366)+'СЕТ СН'!$F$13</f>
        <v>622.17310034000002</v>
      </c>
      <c r="O375" s="37">
        <f>SUMIFS(СВЦЭМ!$K$34:$K$777,СВЦЭМ!$A$34:$A$777,$A375,СВЦЭМ!$B$34:$B$777,O$366)+'СЕТ СН'!$F$13</f>
        <v>623.26001291</v>
      </c>
      <c r="P375" s="37">
        <f>SUMIFS(СВЦЭМ!$K$34:$K$777,СВЦЭМ!$A$34:$A$777,$A375,СВЦЭМ!$B$34:$B$777,P$366)+'СЕТ СН'!$F$13</f>
        <v>644.23691341999995</v>
      </c>
      <c r="Q375" s="37">
        <f>SUMIFS(СВЦЭМ!$K$34:$K$777,СВЦЭМ!$A$34:$A$777,$A375,СВЦЭМ!$B$34:$B$777,Q$366)+'СЕТ СН'!$F$13</f>
        <v>660.53677788000005</v>
      </c>
      <c r="R375" s="37">
        <f>SUMIFS(СВЦЭМ!$K$34:$K$777,СВЦЭМ!$A$34:$A$777,$A375,СВЦЭМ!$B$34:$B$777,R$366)+'СЕТ СН'!$F$13</f>
        <v>661.36845331999996</v>
      </c>
      <c r="S375" s="37">
        <f>SUMIFS(СВЦЭМ!$K$34:$K$777,СВЦЭМ!$A$34:$A$777,$A375,СВЦЭМ!$B$34:$B$777,S$366)+'СЕТ СН'!$F$13</f>
        <v>652.69048381000005</v>
      </c>
      <c r="T375" s="37">
        <f>SUMIFS(СВЦЭМ!$K$34:$K$777,СВЦЭМ!$A$34:$A$777,$A375,СВЦЭМ!$B$34:$B$777,T$366)+'СЕТ СН'!$F$13</f>
        <v>624.51042585000005</v>
      </c>
      <c r="U375" s="37">
        <f>SUMIFS(СВЦЭМ!$K$34:$K$777,СВЦЭМ!$A$34:$A$777,$A375,СВЦЭМ!$B$34:$B$777,U$366)+'СЕТ СН'!$F$13</f>
        <v>609.47476042999995</v>
      </c>
      <c r="V375" s="37">
        <f>SUMIFS(СВЦЭМ!$K$34:$K$777,СВЦЭМ!$A$34:$A$777,$A375,СВЦЭМ!$B$34:$B$777,V$366)+'СЕТ СН'!$F$13</f>
        <v>616.84704013999999</v>
      </c>
      <c r="W375" s="37">
        <f>SUMIFS(СВЦЭМ!$K$34:$K$777,СВЦЭМ!$A$34:$A$777,$A375,СВЦЭМ!$B$34:$B$777,W$366)+'СЕТ СН'!$F$13</f>
        <v>617.99719979999998</v>
      </c>
      <c r="X375" s="37">
        <f>SUMIFS(СВЦЭМ!$K$34:$K$777,СВЦЭМ!$A$34:$A$777,$A375,СВЦЭМ!$B$34:$B$777,X$366)+'СЕТ СН'!$F$13</f>
        <v>639.90103853000005</v>
      </c>
      <c r="Y375" s="37">
        <f>SUMIFS(СВЦЭМ!$K$34:$K$777,СВЦЭМ!$A$34:$A$777,$A375,СВЦЭМ!$B$34:$B$777,Y$366)+'СЕТ СН'!$F$13</f>
        <v>661.54986861999998</v>
      </c>
    </row>
    <row r="376" spans="1:25" ht="15.75" x14ac:dyDescent="0.2">
      <c r="A376" s="36">
        <f t="shared" si="10"/>
        <v>43141</v>
      </c>
      <c r="B376" s="37">
        <f>SUMIFS(СВЦЭМ!$K$34:$K$777,СВЦЭМ!$A$34:$A$777,$A376,СВЦЭМ!$B$34:$B$777,B$366)+'СЕТ СН'!$F$13</f>
        <v>668.33518309999999</v>
      </c>
      <c r="C376" s="37">
        <f>SUMIFS(СВЦЭМ!$K$34:$K$777,СВЦЭМ!$A$34:$A$777,$A376,СВЦЭМ!$B$34:$B$777,C$366)+'СЕТ СН'!$F$13</f>
        <v>689.61858576999998</v>
      </c>
      <c r="D376" s="37">
        <f>SUMIFS(СВЦЭМ!$K$34:$K$777,СВЦЭМ!$A$34:$A$777,$A376,СВЦЭМ!$B$34:$B$777,D$366)+'СЕТ СН'!$F$13</f>
        <v>732.19128957999999</v>
      </c>
      <c r="E376" s="37">
        <f>SUMIFS(СВЦЭМ!$K$34:$K$777,СВЦЭМ!$A$34:$A$777,$A376,СВЦЭМ!$B$34:$B$777,E$366)+'СЕТ СН'!$F$13</f>
        <v>740.96646332</v>
      </c>
      <c r="F376" s="37">
        <f>SUMIFS(СВЦЭМ!$K$34:$K$777,СВЦЭМ!$A$34:$A$777,$A376,СВЦЭМ!$B$34:$B$777,F$366)+'СЕТ СН'!$F$13</f>
        <v>737.10679061999997</v>
      </c>
      <c r="G376" s="37">
        <f>SUMIFS(СВЦЭМ!$K$34:$K$777,СВЦЭМ!$A$34:$A$777,$A376,СВЦЭМ!$B$34:$B$777,G$366)+'СЕТ СН'!$F$13</f>
        <v>728.34286645999998</v>
      </c>
      <c r="H376" s="37">
        <f>SUMIFS(СВЦЭМ!$K$34:$K$777,СВЦЭМ!$A$34:$A$777,$A376,СВЦЭМ!$B$34:$B$777,H$366)+'СЕТ СН'!$F$13</f>
        <v>713.67014183000003</v>
      </c>
      <c r="I376" s="37">
        <f>SUMIFS(СВЦЭМ!$K$34:$K$777,СВЦЭМ!$A$34:$A$777,$A376,СВЦЭМ!$B$34:$B$777,I$366)+'СЕТ СН'!$F$13</f>
        <v>686.91339142000004</v>
      </c>
      <c r="J376" s="37">
        <f>SUMIFS(СВЦЭМ!$K$34:$K$777,СВЦЭМ!$A$34:$A$777,$A376,СВЦЭМ!$B$34:$B$777,J$366)+'СЕТ СН'!$F$13</f>
        <v>662.70205526999996</v>
      </c>
      <c r="K376" s="37">
        <f>SUMIFS(СВЦЭМ!$K$34:$K$777,СВЦЭМ!$A$34:$A$777,$A376,СВЦЭМ!$B$34:$B$777,K$366)+'СЕТ СН'!$F$13</f>
        <v>640.74157186000002</v>
      </c>
      <c r="L376" s="37">
        <f>SUMIFS(СВЦЭМ!$K$34:$K$777,СВЦЭМ!$A$34:$A$777,$A376,СВЦЭМ!$B$34:$B$777,L$366)+'СЕТ СН'!$F$13</f>
        <v>634.99444930000004</v>
      </c>
      <c r="M376" s="37">
        <f>SUMIFS(СВЦЭМ!$K$34:$K$777,СВЦЭМ!$A$34:$A$777,$A376,СВЦЭМ!$B$34:$B$777,M$366)+'СЕТ СН'!$F$13</f>
        <v>632.37309569000001</v>
      </c>
      <c r="N376" s="37">
        <f>SUMIFS(СВЦЭМ!$K$34:$K$777,СВЦЭМ!$A$34:$A$777,$A376,СВЦЭМ!$B$34:$B$777,N$366)+'СЕТ СН'!$F$13</f>
        <v>636.23951918</v>
      </c>
      <c r="O376" s="37">
        <f>SUMIFS(СВЦЭМ!$K$34:$K$777,СВЦЭМ!$A$34:$A$777,$A376,СВЦЭМ!$B$34:$B$777,O$366)+'СЕТ СН'!$F$13</f>
        <v>644.66402682</v>
      </c>
      <c r="P376" s="37">
        <f>SUMIFS(СВЦЭМ!$K$34:$K$777,СВЦЭМ!$A$34:$A$777,$A376,СВЦЭМ!$B$34:$B$777,P$366)+'СЕТ СН'!$F$13</f>
        <v>647.04386892000002</v>
      </c>
      <c r="Q376" s="37">
        <f>SUMIFS(СВЦЭМ!$K$34:$K$777,СВЦЭМ!$A$34:$A$777,$A376,СВЦЭМ!$B$34:$B$777,Q$366)+'СЕТ СН'!$F$13</f>
        <v>652.86977003000004</v>
      </c>
      <c r="R376" s="37">
        <f>SUMIFS(СВЦЭМ!$K$34:$K$777,СВЦЭМ!$A$34:$A$777,$A376,СВЦЭМ!$B$34:$B$777,R$366)+'СЕТ СН'!$F$13</f>
        <v>661.21120441000005</v>
      </c>
      <c r="S376" s="37">
        <f>SUMIFS(СВЦЭМ!$K$34:$K$777,СВЦЭМ!$A$34:$A$777,$A376,СВЦЭМ!$B$34:$B$777,S$366)+'СЕТ СН'!$F$13</f>
        <v>652.84203187000003</v>
      </c>
      <c r="T376" s="37">
        <f>SUMIFS(СВЦЭМ!$K$34:$K$777,СВЦЭМ!$A$34:$A$777,$A376,СВЦЭМ!$B$34:$B$777,T$366)+'СЕТ СН'!$F$13</f>
        <v>638.63117545</v>
      </c>
      <c r="U376" s="37">
        <f>SUMIFS(СВЦЭМ!$K$34:$K$777,СВЦЭМ!$A$34:$A$777,$A376,СВЦЭМ!$B$34:$B$777,U$366)+'СЕТ СН'!$F$13</f>
        <v>630.49740908000001</v>
      </c>
      <c r="V376" s="37">
        <f>SUMIFS(СВЦЭМ!$K$34:$K$777,СВЦЭМ!$A$34:$A$777,$A376,СВЦЭМ!$B$34:$B$777,V$366)+'СЕТ СН'!$F$13</f>
        <v>636.02472468999997</v>
      </c>
      <c r="W376" s="37">
        <f>SUMIFS(СВЦЭМ!$K$34:$K$777,СВЦЭМ!$A$34:$A$777,$A376,СВЦЭМ!$B$34:$B$777,W$366)+'СЕТ СН'!$F$13</f>
        <v>633.89138691999995</v>
      </c>
      <c r="X376" s="37">
        <f>SUMIFS(СВЦЭМ!$K$34:$K$777,СВЦЭМ!$A$34:$A$777,$A376,СВЦЭМ!$B$34:$B$777,X$366)+'СЕТ СН'!$F$13</f>
        <v>634.07599961999995</v>
      </c>
      <c r="Y376" s="37">
        <f>SUMIFS(СВЦЭМ!$K$34:$K$777,СВЦЭМ!$A$34:$A$777,$A376,СВЦЭМ!$B$34:$B$777,Y$366)+'СЕТ СН'!$F$13</f>
        <v>652.67616115999999</v>
      </c>
    </row>
    <row r="377" spans="1:25" ht="15.75" x14ac:dyDescent="0.2">
      <c r="A377" s="36">
        <f t="shared" si="10"/>
        <v>43142</v>
      </c>
      <c r="B377" s="37">
        <f>SUMIFS(СВЦЭМ!$K$34:$K$777,СВЦЭМ!$A$34:$A$777,$A377,СВЦЭМ!$B$34:$B$777,B$366)+'СЕТ СН'!$F$13</f>
        <v>651.87845588000005</v>
      </c>
      <c r="C377" s="37">
        <f>SUMIFS(СВЦЭМ!$K$34:$K$777,СВЦЭМ!$A$34:$A$777,$A377,СВЦЭМ!$B$34:$B$777,C$366)+'СЕТ СН'!$F$13</f>
        <v>670.74872359999995</v>
      </c>
      <c r="D377" s="37">
        <f>SUMIFS(СВЦЭМ!$K$34:$K$777,СВЦЭМ!$A$34:$A$777,$A377,СВЦЭМ!$B$34:$B$777,D$366)+'СЕТ СН'!$F$13</f>
        <v>709.45098056999996</v>
      </c>
      <c r="E377" s="37">
        <f>SUMIFS(СВЦЭМ!$K$34:$K$777,СВЦЭМ!$A$34:$A$777,$A377,СВЦЭМ!$B$34:$B$777,E$366)+'СЕТ СН'!$F$13</f>
        <v>719.99781791999999</v>
      </c>
      <c r="F377" s="37">
        <f>SUMIFS(СВЦЭМ!$K$34:$K$777,СВЦЭМ!$A$34:$A$777,$A377,СВЦЭМ!$B$34:$B$777,F$366)+'СЕТ СН'!$F$13</f>
        <v>717.57897181999999</v>
      </c>
      <c r="G377" s="37">
        <f>SUMIFS(СВЦЭМ!$K$34:$K$777,СВЦЭМ!$A$34:$A$777,$A377,СВЦЭМ!$B$34:$B$777,G$366)+'СЕТ СН'!$F$13</f>
        <v>708.08367022000004</v>
      </c>
      <c r="H377" s="37">
        <f>SUMIFS(СВЦЭМ!$K$34:$K$777,СВЦЭМ!$A$34:$A$777,$A377,СВЦЭМ!$B$34:$B$777,H$366)+'СЕТ СН'!$F$13</f>
        <v>696.81339879999996</v>
      </c>
      <c r="I377" s="37">
        <f>SUMIFS(СВЦЭМ!$K$34:$K$777,СВЦЭМ!$A$34:$A$777,$A377,СВЦЭМ!$B$34:$B$777,I$366)+'СЕТ СН'!$F$13</f>
        <v>666.98027029000002</v>
      </c>
      <c r="J377" s="37">
        <f>SUMIFS(СВЦЭМ!$K$34:$K$777,СВЦЭМ!$A$34:$A$777,$A377,СВЦЭМ!$B$34:$B$777,J$366)+'СЕТ СН'!$F$13</f>
        <v>643.22684019999997</v>
      </c>
      <c r="K377" s="37">
        <f>SUMIFS(СВЦЭМ!$K$34:$K$777,СВЦЭМ!$A$34:$A$777,$A377,СВЦЭМ!$B$34:$B$777,K$366)+'СЕТ СН'!$F$13</f>
        <v>622.90713647999996</v>
      </c>
      <c r="L377" s="37">
        <f>SUMIFS(СВЦЭМ!$K$34:$K$777,СВЦЭМ!$A$34:$A$777,$A377,СВЦЭМ!$B$34:$B$777,L$366)+'СЕТ СН'!$F$13</f>
        <v>617.69025025999997</v>
      </c>
      <c r="M377" s="37">
        <f>SUMIFS(СВЦЭМ!$K$34:$K$777,СВЦЭМ!$A$34:$A$777,$A377,СВЦЭМ!$B$34:$B$777,M$366)+'СЕТ СН'!$F$13</f>
        <v>618.46756001999995</v>
      </c>
      <c r="N377" s="37">
        <f>SUMIFS(СВЦЭМ!$K$34:$K$777,СВЦЭМ!$A$34:$A$777,$A377,СВЦЭМ!$B$34:$B$777,N$366)+'СЕТ СН'!$F$13</f>
        <v>613.92650999</v>
      </c>
      <c r="O377" s="37">
        <f>SUMIFS(СВЦЭМ!$K$34:$K$777,СВЦЭМ!$A$34:$A$777,$A377,СВЦЭМ!$B$34:$B$777,O$366)+'СЕТ СН'!$F$13</f>
        <v>611.45282693000001</v>
      </c>
      <c r="P377" s="37">
        <f>SUMIFS(СВЦЭМ!$K$34:$K$777,СВЦЭМ!$A$34:$A$777,$A377,СВЦЭМ!$B$34:$B$777,P$366)+'СЕТ СН'!$F$13</f>
        <v>615.20137872999999</v>
      </c>
      <c r="Q377" s="37">
        <f>SUMIFS(СВЦЭМ!$K$34:$K$777,СВЦЭМ!$A$34:$A$777,$A377,СВЦЭМ!$B$34:$B$777,Q$366)+'СЕТ СН'!$F$13</f>
        <v>615.93286294999996</v>
      </c>
      <c r="R377" s="37">
        <f>SUMIFS(СВЦЭМ!$K$34:$K$777,СВЦЭМ!$A$34:$A$777,$A377,СВЦЭМ!$B$34:$B$777,R$366)+'СЕТ СН'!$F$13</f>
        <v>616.37590523999995</v>
      </c>
      <c r="S377" s="37">
        <f>SUMIFS(СВЦЭМ!$K$34:$K$777,СВЦЭМ!$A$34:$A$777,$A377,СВЦЭМ!$B$34:$B$777,S$366)+'СЕТ СН'!$F$13</f>
        <v>609.10663729999999</v>
      </c>
      <c r="T377" s="37">
        <f>SUMIFS(СВЦЭМ!$K$34:$K$777,СВЦЭМ!$A$34:$A$777,$A377,СВЦЭМ!$B$34:$B$777,T$366)+'СЕТ СН'!$F$13</f>
        <v>600.13993615000004</v>
      </c>
      <c r="U377" s="37">
        <f>SUMIFS(СВЦЭМ!$K$34:$K$777,СВЦЭМ!$A$34:$A$777,$A377,СВЦЭМ!$B$34:$B$777,U$366)+'СЕТ СН'!$F$13</f>
        <v>602.02899661000004</v>
      </c>
      <c r="V377" s="37">
        <f>SUMIFS(СВЦЭМ!$K$34:$K$777,СВЦЭМ!$A$34:$A$777,$A377,СВЦЭМ!$B$34:$B$777,V$366)+'СЕТ СН'!$F$13</f>
        <v>602.34929279000005</v>
      </c>
      <c r="W377" s="37">
        <f>SUMIFS(СВЦЭМ!$K$34:$K$777,СВЦЭМ!$A$34:$A$777,$A377,СВЦЭМ!$B$34:$B$777,W$366)+'СЕТ СН'!$F$13</f>
        <v>603.83165899999995</v>
      </c>
      <c r="X377" s="37">
        <f>SUMIFS(СВЦЭМ!$K$34:$K$777,СВЦЭМ!$A$34:$A$777,$A377,СВЦЭМ!$B$34:$B$777,X$366)+'СЕТ СН'!$F$13</f>
        <v>602.11630445000003</v>
      </c>
      <c r="Y377" s="37">
        <f>SUMIFS(СВЦЭМ!$K$34:$K$777,СВЦЭМ!$A$34:$A$777,$A377,СВЦЭМ!$B$34:$B$777,Y$366)+'СЕТ СН'!$F$13</f>
        <v>612.10391100000004</v>
      </c>
    </row>
    <row r="378" spans="1:25" ht="15.75" x14ac:dyDescent="0.2">
      <c r="A378" s="36">
        <f t="shared" si="10"/>
        <v>43143</v>
      </c>
      <c r="B378" s="37">
        <f>SUMIFS(СВЦЭМ!$K$34:$K$777,СВЦЭМ!$A$34:$A$777,$A378,СВЦЭМ!$B$34:$B$777,B$366)+'СЕТ СН'!$F$13</f>
        <v>684.17771014000004</v>
      </c>
      <c r="C378" s="37">
        <f>SUMIFS(СВЦЭМ!$K$34:$K$777,СВЦЭМ!$A$34:$A$777,$A378,СВЦЭМ!$B$34:$B$777,C$366)+'СЕТ СН'!$F$13</f>
        <v>701.27448990000005</v>
      </c>
      <c r="D378" s="37">
        <f>SUMIFS(СВЦЭМ!$K$34:$K$777,СВЦЭМ!$A$34:$A$777,$A378,СВЦЭМ!$B$34:$B$777,D$366)+'СЕТ СН'!$F$13</f>
        <v>737.45414439000001</v>
      </c>
      <c r="E378" s="37">
        <f>SUMIFS(СВЦЭМ!$K$34:$K$777,СВЦЭМ!$A$34:$A$777,$A378,СВЦЭМ!$B$34:$B$777,E$366)+'СЕТ СН'!$F$13</f>
        <v>743.52323488000002</v>
      </c>
      <c r="F378" s="37">
        <f>SUMIFS(СВЦЭМ!$K$34:$K$777,СВЦЭМ!$A$34:$A$777,$A378,СВЦЭМ!$B$34:$B$777,F$366)+'СЕТ СН'!$F$13</f>
        <v>739.54288902999997</v>
      </c>
      <c r="G378" s="37">
        <f>SUMIFS(СВЦЭМ!$K$34:$K$777,СВЦЭМ!$A$34:$A$777,$A378,СВЦЭМ!$B$34:$B$777,G$366)+'СЕТ СН'!$F$13</f>
        <v>727.57205019000003</v>
      </c>
      <c r="H378" s="37">
        <f>SUMIFS(СВЦЭМ!$K$34:$K$777,СВЦЭМ!$A$34:$A$777,$A378,СВЦЭМ!$B$34:$B$777,H$366)+'СЕТ СН'!$F$13</f>
        <v>700.04863766000005</v>
      </c>
      <c r="I378" s="37">
        <f>SUMIFS(СВЦЭМ!$K$34:$K$777,СВЦЭМ!$A$34:$A$777,$A378,СВЦЭМ!$B$34:$B$777,I$366)+'СЕТ СН'!$F$13</f>
        <v>663.29601859000002</v>
      </c>
      <c r="J378" s="37">
        <f>SUMIFS(СВЦЭМ!$K$34:$K$777,СВЦЭМ!$A$34:$A$777,$A378,СВЦЭМ!$B$34:$B$777,J$366)+'СЕТ СН'!$F$13</f>
        <v>661.70893933000002</v>
      </c>
      <c r="K378" s="37">
        <f>SUMIFS(СВЦЭМ!$K$34:$K$777,СВЦЭМ!$A$34:$A$777,$A378,СВЦЭМ!$B$34:$B$777,K$366)+'СЕТ СН'!$F$13</f>
        <v>657.46109406000005</v>
      </c>
      <c r="L378" s="37">
        <f>SUMIFS(СВЦЭМ!$K$34:$K$777,СВЦЭМ!$A$34:$A$777,$A378,СВЦЭМ!$B$34:$B$777,L$366)+'СЕТ СН'!$F$13</f>
        <v>656.20942990000003</v>
      </c>
      <c r="M378" s="37">
        <f>SUMIFS(СВЦЭМ!$K$34:$K$777,СВЦЭМ!$A$34:$A$777,$A378,СВЦЭМ!$B$34:$B$777,M$366)+'СЕТ СН'!$F$13</f>
        <v>658.82406674000003</v>
      </c>
      <c r="N378" s="37">
        <f>SUMIFS(СВЦЭМ!$K$34:$K$777,СВЦЭМ!$A$34:$A$777,$A378,СВЦЭМ!$B$34:$B$777,N$366)+'СЕТ СН'!$F$13</f>
        <v>656.70517168000003</v>
      </c>
      <c r="O378" s="37">
        <f>SUMIFS(СВЦЭМ!$K$34:$K$777,СВЦЭМ!$A$34:$A$777,$A378,СВЦЭМ!$B$34:$B$777,O$366)+'СЕТ СН'!$F$13</f>
        <v>656.26881723999998</v>
      </c>
      <c r="P378" s="37">
        <f>SUMIFS(СВЦЭМ!$K$34:$K$777,СВЦЭМ!$A$34:$A$777,$A378,СВЦЭМ!$B$34:$B$777,P$366)+'СЕТ СН'!$F$13</f>
        <v>658.43748178999999</v>
      </c>
      <c r="Q378" s="37">
        <f>SUMIFS(СВЦЭМ!$K$34:$K$777,СВЦЭМ!$A$34:$A$777,$A378,СВЦЭМ!$B$34:$B$777,Q$366)+'СЕТ СН'!$F$13</f>
        <v>658.09279760000004</v>
      </c>
      <c r="R378" s="37">
        <f>SUMIFS(СВЦЭМ!$K$34:$K$777,СВЦЭМ!$A$34:$A$777,$A378,СВЦЭМ!$B$34:$B$777,R$366)+'СЕТ СН'!$F$13</f>
        <v>677.16924328000005</v>
      </c>
      <c r="S378" s="37">
        <f>SUMIFS(СВЦЭМ!$K$34:$K$777,СВЦЭМ!$A$34:$A$777,$A378,СВЦЭМ!$B$34:$B$777,S$366)+'СЕТ СН'!$F$13</f>
        <v>686.64317369000003</v>
      </c>
      <c r="T378" s="37">
        <f>SUMIFS(СВЦЭМ!$K$34:$K$777,СВЦЭМ!$A$34:$A$777,$A378,СВЦЭМ!$B$34:$B$777,T$366)+'СЕТ СН'!$F$13</f>
        <v>659.56016146000002</v>
      </c>
      <c r="U378" s="37">
        <f>SUMIFS(СВЦЭМ!$K$34:$K$777,СВЦЭМ!$A$34:$A$777,$A378,СВЦЭМ!$B$34:$B$777,U$366)+'СЕТ СН'!$F$13</f>
        <v>651.96068934000004</v>
      </c>
      <c r="V378" s="37">
        <f>SUMIFS(СВЦЭМ!$K$34:$K$777,СВЦЭМ!$A$34:$A$777,$A378,СВЦЭМ!$B$34:$B$777,V$366)+'СЕТ СН'!$F$13</f>
        <v>653.24347453999997</v>
      </c>
      <c r="W378" s="37">
        <f>SUMIFS(СВЦЭМ!$K$34:$K$777,СВЦЭМ!$A$34:$A$777,$A378,СВЦЭМ!$B$34:$B$777,W$366)+'СЕТ СН'!$F$13</f>
        <v>655.75526918000003</v>
      </c>
      <c r="X378" s="37">
        <f>SUMIFS(СВЦЭМ!$K$34:$K$777,СВЦЭМ!$A$34:$A$777,$A378,СВЦЭМ!$B$34:$B$777,X$366)+'СЕТ СН'!$F$13</f>
        <v>657.00603152999997</v>
      </c>
      <c r="Y378" s="37">
        <f>SUMIFS(СВЦЭМ!$K$34:$K$777,СВЦЭМ!$A$34:$A$777,$A378,СВЦЭМ!$B$34:$B$777,Y$366)+'СЕТ СН'!$F$13</f>
        <v>674.32761536999999</v>
      </c>
    </row>
    <row r="379" spans="1:25" ht="15.75" x14ac:dyDescent="0.2">
      <c r="A379" s="36">
        <f t="shared" si="10"/>
        <v>43144</v>
      </c>
      <c r="B379" s="37">
        <f>SUMIFS(СВЦЭМ!$K$34:$K$777,СВЦЭМ!$A$34:$A$777,$A379,СВЦЭМ!$B$34:$B$777,B$366)+'СЕТ СН'!$F$13</f>
        <v>673.45135538</v>
      </c>
      <c r="C379" s="37">
        <f>SUMIFS(СВЦЭМ!$K$34:$K$777,СВЦЭМ!$A$34:$A$777,$A379,СВЦЭМ!$B$34:$B$777,C$366)+'СЕТ СН'!$F$13</f>
        <v>694.69720457000005</v>
      </c>
      <c r="D379" s="37">
        <f>SUMIFS(СВЦЭМ!$K$34:$K$777,СВЦЭМ!$A$34:$A$777,$A379,СВЦЭМ!$B$34:$B$777,D$366)+'СЕТ СН'!$F$13</f>
        <v>735.04677988000003</v>
      </c>
      <c r="E379" s="37">
        <f>SUMIFS(СВЦЭМ!$K$34:$K$777,СВЦЭМ!$A$34:$A$777,$A379,СВЦЭМ!$B$34:$B$777,E$366)+'СЕТ СН'!$F$13</f>
        <v>747.56673123999997</v>
      </c>
      <c r="F379" s="37">
        <f>SUMIFS(СВЦЭМ!$K$34:$K$777,СВЦЭМ!$A$34:$A$777,$A379,СВЦЭМ!$B$34:$B$777,F$366)+'СЕТ СН'!$F$13</f>
        <v>738.92885482999998</v>
      </c>
      <c r="G379" s="37">
        <f>SUMIFS(СВЦЭМ!$K$34:$K$777,СВЦЭМ!$A$34:$A$777,$A379,СВЦЭМ!$B$34:$B$777,G$366)+'СЕТ СН'!$F$13</f>
        <v>725.27726614000005</v>
      </c>
      <c r="H379" s="37">
        <f>SUMIFS(СВЦЭМ!$K$34:$K$777,СВЦЭМ!$A$34:$A$777,$A379,СВЦЭМ!$B$34:$B$777,H$366)+'СЕТ СН'!$F$13</f>
        <v>688.26401075000001</v>
      </c>
      <c r="I379" s="37">
        <f>SUMIFS(СВЦЭМ!$K$34:$K$777,СВЦЭМ!$A$34:$A$777,$A379,СВЦЭМ!$B$34:$B$777,I$366)+'СЕТ СН'!$F$13</f>
        <v>644.72197487999995</v>
      </c>
      <c r="J379" s="37">
        <f>SUMIFS(СВЦЭМ!$K$34:$K$777,СВЦЭМ!$A$34:$A$777,$A379,СВЦЭМ!$B$34:$B$777,J$366)+'СЕТ СН'!$F$13</f>
        <v>659.14397764</v>
      </c>
      <c r="K379" s="37">
        <f>SUMIFS(СВЦЭМ!$K$34:$K$777,СВЦЭМ!$A$34:$A$777,$A379,СВЦЭМ!$B$34:$B$777,K$366)+'СЕТ СН'!$F$13</f>
        <v>651.99758674999998</v>
      </c>
      <c r="L379" s="37">
        <f>SUMIFS(СВЦЭМ!$K$34:$K$777,СВЦЭМ!$A$34:$A$777,$A379,СВЦЭМ!$B$34:$B$777,L$366)+'СЕТ СН'!$F$13</f>
        <v>647.26496335000002</v>
      </c>
      <c r="M379" s="37">
        <f>SUMIFS(СВЦЭМ!$K$34:$K$777,СВЦЭМ!$A$34:$A$777,$A379,СВЦЭМ!$B$34:$B$777,M$366)+'СЕТ СН'!$F$13</f>
        <v>649.38295123</v>
      </c>
      <c r="N379" s="37">
        <f>SUMIFS(СВЦЭМ!$K$34:$K$777,СВЦЭМ!$A$34:$A$777,$A379,СВЦЭМ!$B$34:$B$777,N$366)+'СЕТ СН'!$F$13</f>
        <v>650.66289527000004</v>
      </c>
      <c r="O379" s="37">
        <f>SUMIFS(СВЦЭМ!$K$34:$K$777,СВЦЭМ!$A$34:$A$777,$A379,СВЦЭМ!$B$34:$B$777,O$366)+'СЕТ СН'!$F$13</f>
        <v>643.62386101000004</v>
      </c>
      <c r="P379" s="37">
        <f>SUMIFS(СВЦЭМ!$K$34:$K$777,СВЦЭМ!$A$34:$A$777,$A379,СВЦЭМ!$B$34:$B$777,P$366)+'СЕТ СН'!$F$13</f>
        <v>655.38610069000003</v>
      </c>
      <c r="Q379" s="37">
        <f>SUMIFS(СВЦЭМ!$K$34:$K$777,СВЦЭМ!$A$34:$A$777,$A379,СВЦЭМ!$B$34:$B$777,Q$366)+'СЕТ СН'!$F$13</f>
        <v>668.91335019999997</v>
      </c>
      <c r="R379" s="37">
        <f>SUMIFS(СВЦЭМ!$K$34:$K$777,СВЦЭМ!$A$34:$A$777,$A379,СВЦЭМ!$B$34:$B$777,R$366)+'СЕТ СН'!$F$13</f>
        <v>674.83309985000005</v>
      </c>
      <c r="S379" s="37">
        <f>SUMIFS(СВЦЭМ!$K$34:$K$777,СВЦЭМ!$A$34:$A$777,$A379,СВЦЭМ!$B$34:$B$777,S$366)+'СЕТ СН'!$F$13</f>
        <v>660.81136578999997</v>
      </c>
      <c r="T379" s="37">
        <f>SUMIFS(СВЦЭМ!$K$34:$K$777,СВЦЭМ!$A$34:$A$777,$A379,СВЦЭМ!$B$34:$B$777,T$366)+'СЕТ СН'!$F$13</f>
        <v>649.31197583000005</v>
      </c>
      <c r="U379" s="37">
        <f>SUMIFS(СВЦЭМ!$K$34:$K$777,СВЦЭМ!$A$34:$A$777,$A379,СВЦЭМ!$B$34:$B$777,U$366)+'СЕТ СН'!$F$13</f>
        <v>647.54948621000005</v>
      </c>
      <c r="V379" s="37">
        <f>SUMIFS(СВЦЭМ!$K$34:$K$777,СВЦЭМ!$A$34:$A$777,$A379,СВЦЭМ!$B$34:$B$777,V$366)+'СЕТ СН'!$F$13</f>
        <v>653.72219010000003</v>
      </c>
      <c r="W379" s="37">
        <f>SUMIFS(СВЦЭМ!$K$34:$K$777,СВЦЭМ!$A$34:$A$777,$A379,СВЦЭМ!$B$34:$B$777,W$366)+'СЕТ СН'!$F$13</f>
        <v>658.44906410999999</v>
      </c>
      <c r="X379" s="37">
        <f>SUMIFS(СВЦЭМ!$K$34:$K$777,СВЦЭМ!$A$34:$A$777,$A379,СВЦЭМ!$B$34:$B$777,X$366)+'СЕТ СН'!$F$13</f>
        <v>665.71829549999995</v>
      </c>
      <c r="Y379" s="37">
        <f>SUMIFS(СВЦЭМ!$K$34:$K$777,СВЦЭМ!$A$34:$A$777,$A379,СВЦЭМ!$B$34:$B$777,Y$366)+'СЕТ СН'!$F$13</f>
        <v>694.77781285000003</v>
      </c>
    </row>
    <row r="380" spans="1:25" ht="15.75" x14ac:dyDescent="0.2">
      <c r="A380" s="36">
        <f t="shared" si="10"/>
        <v>43145</v>
      </c>
      <c r="B380" s="37">
        <f>SUMIFS(СВЦЭМ!$K$34:$K$777,СВЦЭМ!$A$34:$A$777,$A380,СВЦЭМ!$B$34:$B$777,B$366)+'СЕТ СН'!$F$13</f>
        <v>696.19541958000002</v>
      </c>
      <c r="C380" s="37">
        <f>SUMIFS(СВЦЭМ!$K$34:$K$777,СВЦЭМ!$A$34:$A$777,$A380,СВЦЭМ!$B$34:$B$777,C$366)+'СЕТ СН'!$F$13</f>
        <v>704.21572741</v>
      </c>
      <c r="D380" s="37">
        <f>SUMIFS(СВЦЭМ!$K$34:$K$777,СВЦЭМ!$A$34:$A$777,$A380,СВЦЭМ!$B$34:$B$777,D$366)+'СЕТ СН'!$F$13</f>
        <v>730.98192994999999</v>
      </c>
      <c r="E380" s="37">
        <f>SUMIFS(СВЦЭМ!$K$34:$K$777,СВЦЭМ!$A$34:$A$777,$A380,СВЦЭМ!$B$34:$B$777,E$366)+'СЕТ СН'!$F$13</f>
        <v>732.80582334999997</v>
      </c>
      <c r="F380" s="37">
        <f>SUMIFS(СВЦЭМ!$K$34:$K$777,СВЦЭМ!$A$34:$A$777,$A380,СВЦЭМ!$B$34:$B$777,F$366)+'СЕТ СН'!$F$13</f>
        <v>735.87269499000001</v>
      </c>
      <c r="G380" s="37">
        <f>SUMIFS(СВЦЭМ!$K$34:$K$777,СВЦЭМ!$A$34:$A$777,$A380,СВЦЭМ!$B$34:$B$777,G$366)+'СЕТ СН'!$F$13</f>
        <v>729.78246023999998</v>
      </c>
      <c r="H380" s="37">
        <f>SUMIFS(СВЦЭМ!$K$34:$K$777,СВЦЭМ!$A$34:$A$777,$A380,СВЦЭМ!$B$34:$B$777,H$366)+'СЕТ СН'!$F$13</f>
        <v>703.58182225999997</v>
      </c>
      <c r="I380" s="37">
        <f>SUMIFS(СВЦЭМ!$K$34:$K$777,СВЦЭМ!$A$34:$A$777,$A380,СВЦЭМ!$B$34:$B$777,I$366)+'СЕТ СН'!$F$13</f>
        <v>642.79259024999999</v>
      </c>
      <c r="J380" s="37">
        <f>SUMIFS(СВЦЭМ!$K$34:$K$777,СВЦЭМ!$A$34:$A$777,$A380,СВЦЭМ!$B$34:$B$777,J$366)+'СЕТ СН'!$F$13</f>
        <v>638.56054168000003</v>
      </c>
      <c r="K380" s="37">
        <f>SUMIFS(СВЦЭМ!$K$34:$K$777,СВЦЭМ!$A$34:$A$777,$A380,СВЦЭМ!$B$34:$B$777,K$366)+'СЕТ СН'!$F$13</f>
        <v>628.60845801999994</v>
      </c>
      <c r="L380" s="37">
        <f>SUMIFS(СВЦЭМ!$K$34:$K$777,СВЦЭМ!$A$34:$A$777,$A380,СВЦЭМ!$B$34:$B$777,L$366)+'СЕТ СН'!$F$13</f>
        <v>622.26076069999999</v>
      </c>
      <c r="M380" s="37">
        <f>SUMIFS(СВЦЭМ!$K$34:$K$777,СВЦЭМ!$A$34:$A$777,$A380,СВЦЭМ!$B$34:$B$777,M$366)+'СЕТ СН'!$F$13</f>
        <v>624.85606986000005</v>
      </c>
      <c r="N380" s="37">
        <f>SUMIFS(СВЦЭМ!$K$34:$K$777,СВЦЭМ!$A$34:$A$777,$A380,СВЦЭМ!$B$34:$B$777,N$366)+'СЕТ СН'!$F$13</f>
        <v>633.66796720000002</v>
      </c>
      <c r="O380" s="37">
        <f>SUMIFS(СВЦЭМ!$K$34:$K$777,СВЦЭМ!$A$34:$A$777,$A380,СВЦЭМ!$B$34:$B$777,O$366)+'СЕТ СН'!$F$13</f>
        <v>638.27386018000004</v>
      </c>
      <c r="P380" s="37">
        <f>SUMIFS(СВЦЭМ!$K$34:$K$777,СВЦЭМ!$A$34:$A$777,$A380,СВЦЭМ!$B$34:$B$777,P$366)+'СЕТ СН'!$F$13</f>
        <v>651.25652287000003</v>
      </c>
      <c r="Q380" s="37">
        <f>SUMIFS(СВЦЭМ!$K$34:$K$777,СВЦЭМ!$A$34:$A$777,$A380,СВЦЭМ!$B$34:$B$777,Q$366)+'СЕТ СН'!$F$13</f>
        <v>660.09107495000001</v>
      </c>
      <c r="R380" s="37">
        <f>SUMIFS(СВЦЭМ!$K$34:$K$777,СВЦЭМ!$A$34:$A$777,$A380,СВЦЭМ!$B$34:$B$777,R$366)+'СЕТ СН'!$F$13</f>
        <v>666.61065530999997</v>
      </c>
      <c r="S380" s="37">
        <f>SUMIFS(СВЦЭМ!$K$34:$K$777,СВЦЭМ!$A$34:$A$777,$A380,СВЦЭМ!$B$34:$B$777,S$366)+'СЕТ СН'!$F$13</f>
        <v>653.42543189000003</v>
      </c>
      <c r="T380" s="37">
        <f>SUMIFS(СВЦЭМ!$K$34:$K$777,СВЦЭМ!$A$34:$A$777,$A380,СВЦЭМ!$B$34:$B$777,T$366)+'СЕТ СН'!$F$13</f>
        <v>630.79770745999997</v>
      </c>
      <c r="U380" s="37">
        <f>SUMIFS(СВЦЭМ!$K$34:$K$777,СВЦЭМ!$A$34:$A$777,$A380,СВЦЭМ!$B$34:$B$777,U$366)+'СЕТ СН'!$F$13</f>
        <v>625.80037111000001</v>
      </c>
      <c r="V380" s="37">
        <f>SUMIFS(СВЦЭМ!$K$34:$K$777,СВЦЭМ!$A$34:$A$777,$A380,СВЦЭМ!$B$34:$B$777,V$366)+'СЕТ СН'!$F$13</f>
        <v>631.85853231999999</v>
      </c>
      <c r="W380" s="37">
        <f>SUMIFS(СВЦЭМ!$K$34:$K$777,СВЦЭМ!$A$34:$A$777,$A380,СВЦЭМ!$B$34:$B$777,W$366)+'СЕТ СН'!$F$13</f>
        <v>636.13761467999996</v>
      </c>
      <c r="X380" s="37">
        <f>SUMIFS(СВЦЭМ!$K$34:$K$777,СВЦЭМ!$A$34:$A$777,$A380,СВЦЭМ!$B$34:$B$777,X$366)+'СЕТ СН'!$F$13</f>
        <v>663.27669378999997</v>
      </c>
      <c r="Y380" s="37">
        <f>SUMIFS(СВЦЭМ!$K$34:$K$777,СВЦЭМ!$A$34:$A$777,$A380,СВЦЭМ!$B$34:$B$777,Y$366)+'СЕТ СН'!$F$13</f>
        <v>690.40443933999995</v>
      </c>
    </row>
    <row r="381" spans="1:25" ht="15.75" x14ac:dyDescent="0.2">
      <c r="A381" s="36">
        <f t="shared" si="10"/>
        <v>43146</v>
      </c>
      <c r="B381" s="37">
        <f>SUMIFS(СВЦЭМ!$K$34:$K$777,СВЦЭМ!$A$34:$A$777,$A381,СВЦЭМ!$B$34:$B$777,B$366)+'СЕТ СН'!$F$13</f>
        <v>690.06086617999995</v>
      </c>
      <c r="C381" s="37">
        <f>SUMIFS(СВЦЭМ!$K$34:$K$777,СВЦЭМ!$A$34:$A$777,$A381,СВЦЭМ!$B$34:$B$777,C$366)+'СЕТ СН'!$F$13</f>
        <v>712.48957869000003</v>
      </c>
      <c r="D381" s="37">
        <f>SUMIFS(СВЦЭМ!$K$34:$K$777,СВЦЭМ!$A$34:$A$777,$A381,СВЦЭМ!$B$34:$B$777,D$366)+'СЕТ СН'!$F$13</f>
        <v>746.28207815999997</v>
      </c>
      <c r="E381" s="37">
        <f>SUMIFS(СВЦЭМ!$K$34:$K$777,СВЦЭМ!$A$34:$A$777,$A381,СВЦЭМ!$B$34:$B$777,E$366)+'СЕТ СН'!$F$13</f>
        <v>744.52231022000001</v>
      </c>
      <c r="F381" s="37">
        <f>SUMIFS(СВЦЭМ!$K$34:$K$777,СВЦЭМ!$A$34:$A$777,$A381,СВЦЭМ!$B$34:$B$777,F$366)+'СЕТ СН'!$F$13</f>
        <v>744.80181878999997</v>
      </c>
      <c r="G381" s="37">
        <f>SUMIFS(СВЦЭМ!$K$34:$K$777,СВЦЭМ!$A$34:$A$777,$A381,СВЦЭМ!$B$34:$B$777,G$366)+'СЕТ СН'!$F$13</f>
        <v>739.57682867999995</v>
      </c>
      <c r="H381" s="37">
        <f>SUMIFS(СВЦЭМ!$K$34:$K$777,СВЦЭМ!$A$34:$A$777,$A381,СВЦЭМ!$B$34:$B$777,H$366)+'СЕТ СН'!$F$13</f>
        <v>697.11810757000001</v>
      </c>
      <c r="I381" s="37">
        <f>SUMIFS(СВЦЭМ!$K$34:$K$777,СВЦЭМ!$A$34:$A$777,$A381,СВЦЭМ!$B$34:$B$777,I$366)+'СЕТ СН'!$F$13</f>
        <v>645.43168129000003</v>
      </c>
      <c r="J381" s="37">
        <f>SUMIFS(СВЦЭМ!$K$34:$K$777,СВЦЭМ!$A$34:$A$777,$A381,СВЦЭМ!$B$34:$B$777,J$366)+'СЕТ СН'!$F$13</f>
        <v>638.46029610000005</v>
      </c>
      <c r="K381" s="37">
        <f>SUMIFS(СВЦЭМ!$K$34:$K$777,СВЦЭМ!$A$34:$A$777,$A381,СВЦЭМ!$B$34:$B$777,K$366)+'СЕТ СН'!$F$13</f>
        <v>628.21263188</v>
      </c>
      <c r="L381" s="37">
        <f>SUMIFS(СВЦЭМ!$K$34:$K$777,СВЦЭМ!$A$34:$A$777,$A381,СВЦЭМ!$B$34:$B$777,L$366)+'СЕТ СН'!$F$13</f>
        <v>624.00148831000001</v>
      </c>
      <c r="M381" s="37">
        <f>SUMIFS(СВЦЭМ!$K$34:$K$777,СВЦЭМ!$A$34:$A$777,$A381,СВЦЭМ!$B$34:$B$777,M$366)+'СЕТ СН'!$F$13</f>
        <v>624.29936152000005</v>
      </c>
      <c r="N381" s="37">
        <f>SUMIFS(СВЦЭМ!$K$34:$K$777,СВЦЭМ!$A$34:$A$777,$A381,СВЦЭМ!$B$34:$B$777,N$366)+'СЕТ СН'!$F$13</f>
        <v>631.65585236000004</v>
      </c>
      <c r="O381" s="37">
        <f>SUMIFS(СВЦЭМ!$K$34:$K$777,СВЦЭМ!$A$34:$A$777,$A381,СВЦЭМ!$B$34:$B$777,O$366)+'СЕТ СН'!$F$13</f>
        <v>635.21455570000001</v>
      </c>
      <c r="P381" s="37">
        <f>SUMIFS(СВЦЭМ!$K$34:$K$777,СВЦЭМ!$A$34:$A$777,$A381,СВЦЭМ!$B$34:$B$777,P$366)+'СЕТ СН'!$F$13</f>
        <v>643.96316782999997</v>
      </c>
      <c r="Q381" s="37">
        <f>SUMIFS(СВЦЭМ!$K$34:$K$777,СВЦЭМ!$A$34:$A$777,$A381,СВЦЭМ!$B$34:$B$777,Q$366)+'СЕТ СН'!$F$13</f>
        <v>655.58444727999995</v>
      </c>
      <c r="R381" s="37">
        <f>SUMIFS(СВЦЭМ!$K$34:$K$777,СВЦЭМ!$A$34:$A$777,$A381,СВЦЭМ!$B$34:$B$777,R$366)+'СЕТ СН'!$F$13</f>
        <v>655.32480055999997</v>
      </c>
      <c r="S381" s="37">
        <f>SUMIFS(СВЦЭМ!$K$34:$K$777,СВЦЭМ!$A$34:$A$777,$A381,СВЦЭМ!$B$34:$B$777,S$366)+'СЕТ СН'!$F$13</f>
        <v>656.68973299000004</v>
      </c>
      <c r="T381" s="37">
        <f>SUMIFS(СВЦЭМ!$K$34:$K$777,СВЦЭМ!$A$34:$A$777,$A381,СВЦЭМ!$B$34:$B$777,T$366)+'СЕТ СН'!$F$13</f>
        <v>632.80498366999996</v>
      </c>
      <c r="U381" s="37">
        <f>SUMIFS(СВЦЭМ!$K$34:$K$777,СВЦЭМ!$A$34:$A$777,$A381,СВЦЭМ!$B$34:$B$777,U$366)+'СЕТ СН'!$F$13</f>
        <v>623.78671377000001</v>
      </c>
      <c r="V381" s="37">
        <f>SUMIFS(СВЦЭМ!$K$34:$K$777,СВЦЭМ!$A$34:$A$777,$A381,СВЦЭМ!$B$34:$B$777,V$366)+'СЕТ СН'!$F$13</f>
        <v>624.86809403999996</v>
      </c>
      <c r="W381" s="37">
        <f>SUMIFS(СВЦЭМ!$K$34:$K$777,СВЦЭМ!$A$34:$A$777,$A381,СВЦЭМ!$B$34:$B$777,W$366)+'СЕТ СН'!$F$13</f>
        <v>630.94853439999997</v>
      </c>
      <c r="X381" s="37">
        <f>SUMIFS(СВЦЭМ!$K$34:$K$777,СВЦЭМ!$A$34:$A$777,$A381,СВЦЭМ!$B$34:$B$777,X$366)+'СЕТ СН'!$F$13</f>
        <v>645.12278259000004</v>
      </c>
      <c r="Y381" s="37">
        <f>SUMIFS(СВЦЭМ!$K$34:$K$777,СВЦЭМ!$A$34:$A$777,$A381,СВЦЭМ!$B$34:$B$777,Y$366)+'СЕТ СН'!$F$13</f>
        <v>670.32185118999996</v>
      </c>
    </row>
    <row r="382" spans="1:25" ht="15.75" x14ac:dyDescent="0.2">
      <c r="A382" s="36">
        <f t="shared" si="10"/>
        <v>43147</v>
      </c>
      <c r="B382" s="37">
        <f>SUMIFS(СВЦЭМ!$K$34:$K$777,СВЦЭМ!$A$34:$A$777,$A382,СВЦЭМ!$B$34:$B$777,B$366)+'СЕТ СН'!$F$13</f>
        <v>653.01675422999995</v>
      </c>
      <c r="C382" s="37">
        <f>SUMIFS(СВЦЭМ!$K$34:$K$777,СВЦЭМ!$A$34:$A$777,$A382,СВЦЭМ!$B$34:$B$777,C$366)+'СЕТ СН'!$F$13</f>
        <v>676.51949753999997</v>
      </c>
      <c r="D382" s="37">
        <f>SUMIFS(СВЦЭМ!$K$34:$K$777,СВЦЭМ!$A$34:$A$777,$A382,СВЦЭМ!$B$34:$B$777,D$366)+'СЕТ СН'!$F$13</f>
        <v>721.08416514999999</v>
      </c>
      <c r="E382" s="37">
        <f>SUMIFS(СВЦЭМ!$K$34:$K$777,СВЦЭМ!$A$34:$A$777,$A382,СВЦЭМ!$B$34:$B$777,E$366)+'СЕТ СН'!$F$13</f>
        <v>725.33050507999997</v>
      </c>
      <c r="F382" s="37">
        <f>SUMIFS(СВЦЭМ!$K$34:$K$777,СВЦЭМ!$A$34:$A$777,$A382,СВЦЭМ!$B$34:$B$777,F$366)+'СЕТ СН'!$F$13</f>
        <v>721.32531490999997</v>
      </c>
      <c r="G382" s="37">
        <f>SUMIFS(СВЦЭМ!$K$34:$K$777,СВЦЭМ!$A$34:$A$777,$A382,СВЦЭМ!$B$34:$B$777,G$366)+'СЕТ СН'!$F$13</f>
        <v>705.77193627999998</v>
      </c>
      <c r="H382" s="37">
        <f>SUMIFS(СВЦЭМ!$K$34:$K$777,СВЦЭМ!$A$34:$A$777,$A382,СВЦЭМ!$B$34:$B$777,H$366)+'СЕТ СН'!$F$13</f>
        <v>665.69071000999998</v>
      </c>
      <c r="I382" s="37">
        <f>SUMIFS(СВЦЭМ!$K$34:$K$777,СВЦЭМ!$A$34:$A$777,$A382,СВЦЭМ!$B$34:$B$777,I$366)+'СЕТ СН'!$F$13</f>
        <v>618.02468076000002</v>
      </c>
      <c r="J382" s="37">
        <f>SUMIFS(СВЦЭМ!$K$34:$K$777,СВЦЭМ!$A$34:$A$777,$A382,СВЦЭМ!$B$34:$B$777,J$366)+'СЕТ СН'!$F$13</f>
        <v>626.2623883</v>
      </c>
      <c r="K382" s="37">
        <f>SUMIFS(СВЦЭМ!$K$34:$K$777,СВЦЭМ!$A$34:$A$777,$A382,СВЦЭМ!$B$34:$B$777,K$366)+'СЕТ СН'!$F$13</f>
        <v>622.49270047000005</v>
      </c>
      <c r="L382" s="37">
        <f>SUMIFS(СВЦЭМ!$K$34:$K$777,СВЦЭМ!$A$34:$A$777,$A382,СВЦЭМ!$B$34:$B$777,L$366)+'СЕТ СН'!$F$13</f>
        <v>627.60821962</v>
      </c>
      <c r="M382" s="37">
        <f>SUMIFS(СВЦЭМ!$K$34:$K$777,СВЦЭМ!$A$34:$A$777,$A382,СВЦЭМ!$B$34:$B$777,M$366)+'СЕТ СН'!$F$13</f>
        <v>629.69737004000001</v>
      </c>
      <c r="N382" s="37">
        <f>SUMIFS(СВЦЭМ!$K$34:$K$777,СВЦЭМ!$A$34:$A$777,$A382,СВЦЭМ!$B$34:$B$777,N$366)+'СЕТ СН'!$F$13</f>
        <v>632.64308904999996</v>
      </c>
      <c r="O382" s="37">
        <f>SUMIFS(СВЦЭМ!$K$34:$K$777,СВЦЭМ!$A$34:$A$777,$A382,СВЦЭМ!$B$34:$B$777,O$366)+'СЕТ СН'!$F$13</f>
        <v>641.20230039</v>
      </c>
      <c r="P382" s="37">
        <f>SUMIFS(СВЦЭМ!$K$34:$K$777,СВЦЭМ!$A$34:$A$777,$A382,СВЦЭМ!$B$34:$B$777,P$366)+'СЕТ СН'!$F$13</f>
        <v>654.41909814999997</v>
      </c>
      <c r="Q382" s="37">
        <f>SUMIFS(СВЦЭМ!$K$34:$K$777,СВЦЭМ!$A$34:$A$777,$A382,СВЦЭМ!$B$34:$B$777,Q$366)+'СЕТ СН'!$F$13</f>
        <v>655.03467579999995</v>
      </c>
      <c r="R382" s="37">
        <f>SUMIFS(СВЦЭМ!$K$34:$K$777,СВЦЭМ!$A$34:$A$777,$A382,СВЦЭМ!$B$34:$B$777,R$366)+'СЕТ СН'!$F$13</f>
        <v>654.80646051999997</v>
      </c>
      <c r="S382" s="37">
        <f>SUMIFS(СВЦЭМ!$K$34:$K$777,СВЦЭМ!$A$34:$A$777,$A382,СВЦЭМ!$B$34:$B$777,S$366)+'СЕТ СН'!$F$13</f>
        <v>650.66654978999998</v>
      </c>
      <c r="T382" s="37">
        <f>SUMIFS(СВЦЭМ!$K$34:$K$777,СВЦЭМ!$A$34:$A$777,$A382,СВЦЭМ!$B$34:$B$777,T$366)+'СЕТ СН'!$F$13</f>
        <v>629.24043587000006</v>
      </c>
      <c r="U382" s="37">
        <f>SUMIFS(СВЦЭМ!$K$34:$K$777,СВЦЭМ!$A$34:$A$777,$A382,СВЦЭМ!$B$34:$B$777,U$366)+'СЕТ СН'!$F$13</f>
        <v>614.49293557999999</v>
      </c>
      <c r="V382" s="37">
        <f>SUMIFS(СВЦЭМ!$K$34:$K$777,СВЦЭМ!$A$34:$A$777,$A382,СВЦЭМ!$B$34:$B$777,V$366)+'СЕТ СН'!$F$13</f>
        <v>619.31609329000003</v>
      </c>
      <c r="W382" s="37">
        <f>SUMIFS(СВЦЭМ!$K$34:$K$777,СВЦЭМ!$A$34:$A$777,$A382,СВЦЭМ!$B$34:$B$777,W$366)+'СЕТ СН'!$F$13</f>
        <v>622.06007528999999</v>
      </c>
      <c r="X382" s="37">
        <f>SUMIFS(СВЦЭМ!$K$34:$K$777,СВЦЭМ!$A$34:$A$777,$A382,СВЦЭМ!$B$34:$B$777,X$366)+'СЕТ СН'!$F$13</f>
        <v>624.23354438000001</v>
      </c>
      <c r="Y382" s="37">
        <f>SUMIFS(СВЦЭМ!$K$34:$K$777,СВЦЭМ!$A$34:$A$777,$A382,СВЦЭМ!$B$34:$B$777,Y$366)+'СЕТ СН'!$F$13</f>
        <v>635.87113259</v>
      </c>
    </row>
    <row r="383" spans="1:25" ht="15.75" x14ac:dyDescent="0.2">
      <c r="A383" s="36">
        <f t="shared" si="10"/>
        <v>43148</v>
      </c>
      <c r="B383" s="37">
        <f>SUMIFS(СВЦЭМ!$K$34:$K$777,СВЦЭМ!$A$34:$A$777,$A383,СВЦЭМ!$B$34:$B$777,B$366)+'СЕТ СН'!$F$13</f>
        <v>634.42794750999997</v>
      </c>
      <c r="C383" s="37">
        <f>SUMIFS(СВЦЭМ!$K$34:$K$777,СВЦЭМ!$A$34:$A$777,$A383,СВЦЭМ!$B$34:$B$777,C$366)+'СЕТ СН'!$F$13</f>
        <v>648.08328849999998</v>
      </c>
      <c r="D383" s="37">
        <f>SUMIFS(СВЦЭМ!$K$34:$K$777,СВЦЭМ!$A$34:$A$777,$A383,СВЦЭМ!$B$34:$B$777,D$366)+'СЕТ СН'!$F$13</f>
        <v>693.07274400999995</v>
      </c>
      <c r="E383" s="37">
        <f>SUMIFS(СВЦЭМ!$K$34:$K$777,СВЦЭМ!$A$34:$A$777,$A383,СВЦЭМ!$B$34:$B$777,E$366)+'СЕТ СН'!$F$13</f>
        <v>716.49940878999996</v>
      </c>
      <c r="F383" s="37">
        <f>SUMIFS(СВЦЭМ!$K$34:$K$777,СВЦЭМ!$A$34:$A$777,$A383,СВЦЭМ!$B$34:$B$777,F$366)+'СЕТ СН'!$F$13</f>
        <v>718.79211323000004</v>
      </c>
      <c r="G383" s="37">
        <f>SUMIFS(СВЦЭМ!$K$34:$K$777,СВЦЭМ!$A$34:$A$777,$A383,СВЦЭМ!$B$34:$B$777,G$366)+'СЕТ СН'!$F$13</f>
        <v>715.17069900000001</v>
      </c>
      <c r="H383" s="37">
        <f>SUMIFS(СВЦЭМ!$K$34:$K$777,СВЦЭМ!$A$34:$A$777,$A383,СВЦЭМ!$B$34:$B$777,H$366)+'СЕТ СН'!$F$13</f>
        <v>697.44045110000002</v>
      </c>
      <c r="I383" s="37">
        <f>SUMIFS(СВЦЭМ!$K$34:$K$777,СВЦЭМ!$A$34:$A$777,$A383,СВЦЭМ!$B$34:$B$777,I$366)+'СЕТ СН'!$F$13</f>
        <v>656.14254813000002</v>
      </c>
      <c r="J383" s="37">
        <f>SUMIFS(СВЦЭМ!$K$34:$K$777,СВЦЭМ!$A$34:$A$777,$A383,СВЦЭМ!$B$34:$B$777,J$366)+'СЕТ СН'!$F$13</f>
        <v>637.65238970999997</v>
      </c>
      <c r="K383" s="37">
        <f>SUMIFS(СВЦЭМ!$K$34:$K$777,СВЦЭМ!$A$34:$A$777,$A383,СВЦЭМ!$B$34:$B$777,K$366)+'СЕТ СН'!$F$13</f>
        <v>607.76681361999999</v>
      </c>
      <c r="L383" s="37">
        <f>SUMIFS(СВЦЭМ!$K$34:$K$777,СВЦЭМ!$A$34:$A$777,$A383,СВЦЭМ!$B$34:$B$777,L$366)+'СЕТ СН'!$F$13</f>
        <v>593.76865852000003</v>
      </c>
      <c r="M383" s="37">
        <f>SUMIFS(СВЦЭМ!$K$34:$K$777,СВЦЭМ!$A$34:$A$777,$A383,СВЦЭМ!$B$34:$B$777,M$366)+'СЕТ СН'!$F$13</f>
        <v>597.28535454999997</v>
      </c>
      <c r="N383" s="37">
        <f>SUMIFS(СВЦЭМ!$K$34:$K$777,СВЦЭМ!$A$34:$A$777,$A383,СВЦЭМ!$B$34:$B$777,N$366)+'СЕТ СН'!$F$13</f>
        <v>600.14143794999995</v>
      </c>
      <c r="O383" s="37">
        <f>SUMIFS(СВЦЭМ!$K$34:$K$777,СВЦЭМ!$A$34:$A$777,$A383,СВЦЭМ!$B$34:$B$777,O$366)+'СЕТ СН'!$F$13</f>
        <v>615.25254475999998</v>
      </c>
      <c r="P383" s="37">
        <f>SUMIFS(СВЦЭМ!$K$34:$K$777,СВЦЭМ!$A$34:$A$777,$A383,СВЦЭМ!$B$34:$B$777,P$366)+'СЕТ СН'!$F$13</f>
        <v>628.57475911999995</v>
      </c>
      <c r="Q383" s="37">
        <f>SUMIFS(СВЦЭМ!$K$34:$K$777,СВЦЭМ!$A$34:$A$777,$A383,СВЦЭМ!$B$34:$B$777,Q$366)+'СЕТ СН'!$F$13</f>
        <v>624.14954261000003</v>
      </c>
      <c r="R383" s="37">
        <f>SUMIFS(СВЦЭМ!$K$34:$K$777,СВЦЭМ!$A$34:$A$777,$A383,СВЦЭМ!$B$34:$B$777,R$366)+'СЕТ СН'!$F$13</f>
        <v>633.64252279000004</v>
      </c>
      <c r="S383" s="37">
        <f>SUMIFS(СВЦЭМ!$K$34:$K$777,СВЦЭМ!$A$34:$A$777,$A383,СВЦЭМ!$B$34:$B$777,S$366)+'СЕТ СН'!$F$13</f>
        <v>630.06657677999999</v>
      </c>
      <c r="T383" s="37">
        <f>SUMIFS(СВЦЭМ!$K$34:$K$777,СВЦЭМ!$A$34:$A$777,$A383,СВЦЭМ!$B$34:$B$777,T$366)+'СЕТ СН'!$F$13</f>
        <v>602.00358677999998</v>
      </c>
      <c r="U383" s="37">
        <f>SUMIFS(СВЦЭМ!$K$34:$K$777,СВЦЭМ!$A$34:$A$777,$A383,СВЦЭМ!$B$34:$B$777,U$366)+'СЕТ СН'!$F$13</f>
        <v>586.78194987999996</v>
      </c>
      <c r="V383" s="37">
        <f>SUMIFS(СВЦЭМ!$K$34:$K$777,СВЦЭМ!$A$34:$A$777,$A383,СВЦЭМ!$B$34:$B$777,V$366)+'СЕТ СН'!$F$13</f>
        <v>597.80416995999997</v>
      </c>
      <c r="W383" s="37">
        <f>SUMIFS(СВЦЭМ!$K$34:$K$777,СВЦЭМ!$A$34:$A$777,$A383,СВЦЭМ!$B$34:$B$777,W$366)+'СЕТ СН'!$F$13</f>
        <v>607.35663497999997</v>
      </c>
      <c r="X383" s="37">
        <f>SUMIFS(СВЦЭМ!$K$34:$K$777,СВЦЭМ!$A$34:$A$777,$A383,СВЦЭМ!$B$34:$B$777,X$366)+'СЕТ СН'!$F$13</f>
        <v>628.71745815999998</v>
      </c>
      <c r="Y383" s="37">
        <f>SUMIFS(СВЦЭМ!$K$34:$K$777,СВЦЭМ!$A$34:$A$777,$A383,СВЦЭМ!$B$34:$B$777,Y$366)+'СЕТ СН'!$F$13</f>
        <v>642.68093714999998</v>
      </c>
    </row>
    <row r="384" spans="1:25" ht="15.75" x14ac:dyDescent="0.2">
      <c r="A384" s="36">
        <f t="shared" si="10"/>
        <v>43149</v>
      </c>
      <c r="B384" s="37">
        <f>SUMIFS(СВЦЭМ!$K$34:$K$777,СВЦЭМ!$A$34:$A$777,$A384,СВЦЭМ!$B$34:$B$777,B$366)+'СЕТ СН'!$F$13</f>
        <v>666.22125153000002</v>
      </c>
      <c r="C384" s="37">
        <f>SUMIFS(СВЦЭМ!$K$34:$K$777,СВЦЭМ!$A$34:$A$777,$A384,СВЦЭМ!$B$34:$B$777,C$366)+'СЕТ СН'!$F$13</f>
        <v>697.21668075000002</v>
      </c>
      <c r="D384" s="37">
        <f>SUMIFS(СВЦЭМ!$K$34:$K$777,СВЦЭМ!$A$34:$A$777,$A384,СВЦЭМ!$B$34:$B$777,D$366)+'СЕТ СН'!$F$13</f>
        <v>725.79600447999997</v>
      </c>
      <c r="E384" s="37">
        <f>SUMIFS(СВЦЭМ!$K$34:$K$777,СВЦЭМ!$A$34:$A$777,$A384,СВЦЭМ!$B$34:$B$777,E$366)+'СЕТ СН'!$F$13</f>
        <v>740.53525704000003</v>
      </c>
      <c r="F384" s="37">
        <f>SUMIFS(СВЦЭМ!$K$34:$K$777,СВЦЭМ!$A$34:$A$777,$A384,СВЦЭМ!$B$34:$B$777,F$366)+'СЕТ СН'!$F$13</f>
        <v>721.71514450999996</v>
      </c>
      <c r="G384" s="37">
        <f>SUMIFS(СВЦЭМ!$K$34:$K$777,СВЦЭМ!$A$34:$A$777,$A384,СВЦЭМ!$B$34:$B$777,G$366)+'СЕТ СН'!$F$13</f>
        <v>702.98755202999996</v>
      </c>
      <c r="H384" s="37">
        <f>SUMIFS(СВЦЭМ!$K$34:$K$777,СВЦЭМ!$A$34:$A$777,$A384,СВЦЭМ!$B$34:$B$777,H$366)+'СЕТ СН'!$F$13</f>
        <v>691.66895297999997</v>
      </c>
      <c r="I384" s="37">
        <f>SUMIFS(СВЦЭМ!$K$34:$K$777,СВЦЭМ!$A$34:$A$777,$A384,СВЦЭМ!$B$34:$B$777,I$366)+'СЕТ СН'!$F$13</f>
        <v>664.02783380999995</v>
      </c>
      <c r="J384" s="37">
        <f>SUMIFS(СВЦЭМ!$K$34:$K$777,СВЦЭМ!$A$34:$A$777,$A384,СВЦЭМ!$B$34:$B$777,J$366)+'СЕТ СН'!$F$13</f>
        <v>661.78549969000005</v>
      </c>
      <c r="K384" s="37">
        <f>SUMIFS(СВЦЭМ!$K$34:$K$777,СВЦЭМ!$A$34:$A$777,$A384,СВЦЭМ!$B$34:$B$777,K$366)+'СЕТ СН'!$F$13</f>
        <v>647.65491018</v>
      </c>
      <c r="L384" s="37">
        <f>SUMIFS(СВЦЭМ!$K$34:$K$777,СВЦЭМ!$A$34:$A$777,$A384,СВЦЭМ!$B$34:$B$777,L$366)+'СЕТ СН'!$F$13</f>
        <v>631.44502647000002</v>
      </c>
      <c r="M384" s="37">
        <f>SUMIFS(СВЦЭМ!$K$34:$K$777,СВЦЭМ!$A$34:$A$777,$A384,СВЦЭМ!$B$34:$B$777,M$366)+'СЕТ СН'!$F$13</f>
        <v>630.62345182000001</v>
      </c>
      <c r="N384" s="37">
        <f>SUMIFS(СВЦЭМ!$K$34:$K$777,СВЦЭМ!$A$34:$A$777,$A384,СВЦЭМ!$B$34:$B$777,N$366)+'СЕТ СН'!$F$13</f>
        <v>634.33130279</v>
      </c>
      <c r="O384" s="37">
        <f>SUMIFS(СВЦЭМ!$K$34:$K$777,СВЦЭМ!$A$34:$A$777,$A384,СВЦЭМ!$B$34:$B$777,O$366)+'СЕТ СН'!$F$13</f>
        <v>641.04045478</v>
      </c>
      <c r="P384" s="37">
        <f>SUMIFS(СВЦЭМ!$K$34:$K$777,СВЦЭМ!$A$34:$A$777,$A384,СВЦЭМ!$B$34:$B$777,P$366)+'СЕТ СН'!$F$13</f>
        <v>646.32431135000002</v>
      </c>
      <c r="Q384" s="37">
        <f>SUMIFS(СВЦЭМ!$K$34:$K$777,СВЦЭМ!$A$34:$A$777,$A384,СВЦЭМ!$B$34:$B$777,Q$366)+'СЕТ СН'!$F$13</f>
        <v>646.00819329000001</v>
      </c>
      <c r="R384" s="37">
        <f>SUMIFS(СВЦЭМ!$K$34:$K$777,СВЦЭМ!$A$34:$A$777,$A384,СВЦЭМ!$B$34:$B$777,R$366)+'СЕТ СН'!$F$13</f>
        <v>647.99002254000004</v>
      </c>
      <c r="S384" s="37">
        <f>SUMIFS(СВЦЭМ!$K$34:$K$777,СВЦЭМ!$A$34:$A$777,$A384,СВЦЭМ!$B$34:$B$777,S$366)+'СЕТ СН'!$F$13</f>
        <v>631.18611403</v>
      </c>
      <c r="T384" s="37">
        <f>SUMIFS(СВЦЭМ!$K$34:$K$777,СВЦЭМ!$A$34:$A$777,$A384,СВЦЭМ!$B$34:$B$777,T$366)+'СЕТ СН'!$F$13</f>
        <v>612.22618193000005</v>
      </c>
      <c r="U384" s="37">
        <f>SUMIFS(СВЦЭМ!$K$34:$K$777,СВЦЭМ!$A$34:$A$777,$A384,СВЦЭМ!$B$34:$B$777,U$366)+'СЕТ СН'!$F$13</f>
        <v>592.21295619</v>
      </c>
      <c r="V384" s="37">
        <f>SUMIFS(СВЦЭМ!$K$34:$K$777,СВЦЭМ!$A$34:$A$777,$A384,СВЦЭМ!$B$34:$B$777,V$366)+'СЕТ СН'!$F$13</f>
        <v>601.23907010999994</v>
      </c>
      <c r="W384" s="37">
        <f>SUMIFS(СВЦЭМ!$K$34:$K$777,СВЦЭМ!$A$34:$A$777,$A384,СВЦЭМ!$B$34:$B$777,W$366)+'СЕТ СН'!$F$13</f>
        <v>607.24095218000002</v>
      </c>
      <c r="X384" s="37">
        <f>SUMIFS(СВЦЭМ!$K$34:$K$777,СВЦЭМ!$A$34:$A$777,$A384,СВЦЭМ!$B$34:$B$777,X$366)+'СЕТ СН'!$F$13</f>
        <v>625.24925961999998</v>
      </c>
      <c r="Y384" s="37">
        <f>SUMIFS(СВЦЭМ!$K$34:$K$777,СВЦЭМ!$A$34:$A$777,$A384,СВЦЭМ!$B$34:$B$777,Y$366)+'СЕТ СН'!$F$13</f>
        <v>645.78025687000002</v>
      </c>
    </row>
    <row r="385" spans="1:26" ht="15.75" x14ac:dyDescent="0.2">
      <c r="A385" s="36">
        <f t="shared" si="10"/>
        <v>43150</v>
      </c>
      <c r="B385" s="37">
        <f>SUMIFS(СВЦЭМ!$K$34:$K$777,СВЦЭМ!$A$34:$A$777,$A385,СВЦЭМ!$B$34:$B$777,B$366)+'СЕТ СН'!$F$13</f>
        <v>627.07354728999996</v>
      </c>
      <c r="C385" s="37">
        <f>SUMIFS(СВЦЭМ!$K$34:$K$777,СВЦЭМ!$A$34:$A$777,$A385,СВЦЭМ!$B$34:$B$777,C$366)+'СЕТ СН'!$F$13</f>
        <v>646.53437635</v>
      </c>
      <c r="D385" s="37">
        <f>SUMIFS(СВЦЭМ!$K$34:$K$777,СВЦЭМ!$A$34:$A$777,$A385,СВЦЭМ!$B$34:$B$777,D$366)+'СЕТ СН'!$F$13</f>
        <v>677.67732455999999</v>
      </c>
      <c r="E385" s="37">
        <f>SUMIFS(СВЦЭМ!$K$34:$K$777,СВЦЭМ!$A$34:$A$777,$A385,СВЦЭМ!$B$34:$B$777,E$366)+'СЕТ СН'!$F$13</f>
        <v>680.62267602999998</v>
      </c>
      <c r="F385" s="37">
        <f>SUMIFS(СВЦЭМ!$K$34:$K$777,СВЦЭМ!$A$34:$A$777,$A385,СВЦЭМ!$B$34:$B$777,F$366)+'СЕТ СН'!$F$13</f>
        <v>681.38363604000006</v>
      </c>
      <c r="G385" s="37">
        <f>SUMIFS(СВЦЭМ!$K$34:$K$777,СВЦЭМ!$A$34:$A$777,$A385,СВЦЭМ!$B$34:$B$777,G$366)+'СЕТ СН'!$F$13</f>
        <v>676.74721060000002</v>
      </c>
      <c r="H385" s="37">
        <f>SUMIFS(СВЦЭМ!$K$34:$K$777,СВЦЭМ!$A$34:$A$777,$A385,СВЦЭМ!$B$34:$B$777,H$366)+'СЕТ СН'!$F$13</f>
        <v>644.35657485000002</v>
      </c>
      <c r="I385" s="37">
        <f>SUMIFS(СВЦЭМ!$K$34:$K$777,СВЦЭМ!$A$34:$A$777,$A385,СВЦЭМ!$B$34:$B$777,I$366)+'СЕТ СН'!$F$13</f>
        <v>613.70153175999997</v>
      </c>
      <c r="J385" s="37">
        <f>SUMIFS(СВЦЭМ!$K$34:$K$777,СВЦЭМ!$A$34:$A$777,$A385,СВЦЭМ!$B$34:$B$777,J$366)+'СЕТ СН'!$F$13</f>
        <v>628.41653555000005</v>
      </c>
      <c r="K385" s="37">
        <f>SUMIFS(СВЦЭМ!$K$34:$K$777,СВЦЭМ!$A$34:$A$777,$A385,СВЦЭМ!$B$34:$B$777,K$366)+'СЕТ СН'!$F$13</f>
        <v>631.94969304999995</v>
      </c>
      <c r="L385" s="37">
        <f>SUMIFS(СВЦЭМ!$K$34:$K$777,СВЦЭМ!$A$34:$A$777,$A385,СВЦЭМ!$B$34:$B$777,L$366)+'СЕТ СН'!$F$13</f>
        <v>628.62389328999996</v>
      </c>
      <c r="M385" s="37">
        <f>SUMIFS(СВЦЭМ!$K$34:$K$777,СВЦЭМ!$A$34:$A$777,$A385,СВЦЭМ!$B$34:$B$777,M$366)+'СЕТ СН'!$F$13</f>
        <v>635.04852913000002</v>
      </c>
      <c r="N385" s="37">
        <f>SUMIFS(СВЦЭМ!$K$34:$K$777,СВЦЭМ!$A$34:$A$777,$A385,СВЦЭМ!$B$34:$B$777,N$366)+'СЕТ СН'!$F$13</f>
        <v>633.32303508999996</v>
      </c>
      <c r="O385" s="37">
        <f>SUMIFS(СВЦЭМ!$K$34:$K$777,СВЦЭМ!$A$34:$A$777,$A385,СВЦЭМ!$B$34:$B$777,O$366)+'СЕТ СН'!$F$13</f>
        <v>637.20781766000005</v>
      </c>
      <c r="P385" s="37">
        <f>SUMIFS(СВЦЭМ!$K$34:$K$777,СВЦЭМ!$A$34:$A$777,$A385,СВЦЭМ!$B$34:$B$777,P$366)+'СЕТ СН'!$F$13</f>
        <v>651.44896279</v>
      </c>
      <c r="Q385" s="37">
        <f>SUMIFS(СВЦЭМ!$K$34:$K$777,СВЦЭМ!$A$34:$A$777,$A385,СВЦЭМ!$B$34:$B$777,Q$366)+'СЕТ СН'!$F$13</f>
        <v>644.83584325000004</v>
      </c>
      <c r="R385" s="37">
        <f>SUMIFS(СВЦЭМ!$K$34:$K$777,СВЦЭМ!$A$34:$A$777,$A385,СВЦЭМ!$B$34:$B$777,R$366)+'СЕТ СН'!$F$13</f>
        <v>643.11454308999998</v>
      </c>
      <c r="S385" s="37">
        <f>SUMIFS(СВЦЭМ!$K$34:$K$777,СВЦЭМ!$A$34:$A$777,$A385,СВЦЭМ!$B$34:$B$777,S$366)+'СЕТ СН'!$F$13</f>
        <v>638.58779817000004</v>
      </c>
      <c r="T385" s="37">
        <f>SUMIFS(СВЦЭМ!$K$34:$K$777,СВЦЭМ!$A$34:$A$777,$A385,СВЦЭМ!$B$34:$B$777,T$366)+'СЕТ СН'!$F$13</f>
        <v>620.53749935999997</v>
      </c>
      <c r="U385" s="37">
        <f>SUMIFS(СВЦЭМ!$K$34:$K$777,СВЦЭМ!$A$34:$A$777,$A385,СВЦЭМ!$B$34:$B$777,U$366)+'СЕТ СН'!$F$13</f>
        <v>611.89561834999995</v>
      </c>
      <c r="V385" s="37">
        <f>SUMIFS(СВЦЭМ!$K$34:$K$777,СВЦЭМ!$A$34:$A$777,$A385,СВЦЭМ!$B$34:$B$777,V$366)+'СЕТ СН'!$F$13</f>
        <v>631.27532858999996</v>
      </c>
      <c r="W385" s="37">
        <f>SUMIFS(СВЦЭМ!$K$34:$K$777,СВЦЭМ!$A$34:$A$777,$A385,СВЦЭМ!$B$34:$B$777,W$366)+'СЕТ СН'!$F$13</f>
        <v>633.50089991000004</v>
      </c>
      <c r="X385" s="37">
        <f>SUMIFS(СВЦЭМ!$K$34:$K$777,СВЦЭМ!$A$34:$A$777,$A385,СВЦЭМ!$B$34:$B$777,X$366)+'СЕТ СН'!$F$13</f>
        <v>641.77034856</v>
      </c>
      <c r="Y385" s="37">
        <f>SUMIFS(СВЦЭМ!$K$34:$K$777,СВЦЭМ!$A$34:$A$777,$A385,СВЦЭМ!$B$34:$B$777,Y$366)+'СЕТ СН'!$F$13</f>
        <v>660.69477443000005</v>
      </c>
    </row>
    <row r="386" spans="1:26" ht="15.75" x14ac:dyDescent="0.2">
      <c r="A386" s="36">
        <f t="shared" si="10"/>
        <v>43151</v>
      </c>
      <c r="B386" s="37">
        <f>SUMIFS(СВЦЭМ!$K$34:$K$777,СВЦЭМ!$A$34:$A$777,$A386,СВЦЭМ!$B$34:$B$777,B$366)+'СЕТ СН'!$F$13</f>
        <v>664.53812551999999</v>
      </c>
      <c r="C386" s="37">
        <f>SUMIFS(СВЦЭМ!$K$34:$K$777,СВЦЭМ!$A$34:$A$777,$A386,СВЦЭМ!$B$34:$B$777,C$366)+'СЕТ СН'!$F$13</f>
        <v>685.71668952000005</v>
      </c>
      <c r="D386" s="37">
        <f>SUMIFS(СВЦЭМ!$K$34:$K$777,СВЦЭМ!$A$34:$A$777,$A386,СВЦЭМ!$B$34:$B$777,D$366)+'СЕТ СН'!$F$13</f>
        <v>718.12907713000004</v>
      </c>
      <c r="E386" s="37">
        <f>SUMIFS(СВЦЭМ!$K$34:$K$777,СВЦЭМ!$A$34:$A$777,$A386,СВЦЭМ!$B$34:$B$777,E$366)+'СЕТ СН'!$F$13</f>
        <v>725.49670828000001</v>
      </c>
      <c r="F386" s="37">
        <f>SUMIFS(СВЦЭМ!$K$34:$K$777,СВЦЭМ!$A$34:$A$777,$A386,СВЦЭМ!$B$34:$B$777,F$366)+'СЕТ СН'!$F$13</f>
        <v>725.74989736999999</v>
      </c>
      <c r="G386" s="37">
        <f>SUMIFS(СВЦЭМ!$K$34:$K$777,СВЦЭМ!$A$34:$A$777,$A386,СВЦЭМ!$B$34:$B$777,G$366)+'СЕТ СН'!$F$13</f>
        <v>720.70834878000005</v>
      </c>
      <c r="H386" s="37">
        <f>SUMIFS(СВЦЭМ!$K$34:$K$777,СВЦЭМ!$A$34:$A$777,$A386,СВЦЭМ!$B$34:$B$777,H$366)+'СЕТ СН'!$F$13</f>
        <v>686.45912599999997</v>
      </c>
      <c r="I386" s="37">
        <f>SUMIFS(СВЦЭМ!$K$34:$K$777,СВЦЭМ!$A$34:$A$777,$A386,СВЦЭМ!$B$34:$B$777,I$366)+'СЕТ СН'!$F$13</f>
        <v>636.59460512999999</v>
      </c>
      <c r="J386" s="37">
        <f>SUMIFS(СВЦЭМ!$K$34:$K$777,СВЦЭМ!$A$34:$A$777,$A386,СВЦЭМ!$B$34:$B$777,J$366)+'СЕТ СН'!$F$13</f>
        <v>646.75006643999996</v>
      </c>
      <c r="K386" s="37">
        <f>SUMIFS(СВЦЭМ!$K$34:$K$777,СВЦЭМ!$A$34:$A$777,$A386,СВЦЭМ!$B$34:$B$777,K$366)+'СЕТ СН'!$F$13</f>
        <v>636.92099453000003</v>
      </c>
      <c r="L386" s="37">
        <f>SUMIFS(СВЦЭМ!$K$34:$K$777,СВЦЭМ!$A$34:$A$777,$A386,СВЦЭМ!$B$34:$B$777,L$366)+'СЕТ СН'!$F$13</f>
        <v>633.41286996999997</v>
      </c>
      <c r="M386" s="37">
        <f>SUMIFS(СВЦЭМ!$K$34:$K$777,СВЦЭМ!$A$34:$A$777,$A386,СВЦЭМ!$B$34:$B$777,M$366)+'СЕТ СН'!$F$13</f>
        <v>641.36228596000001</v>
      </c>
      <c r="N386" s="37">
        <f>SUMIFS(СВЦЭМ!$K$34:$K$777,СВЦЭМ!$A$34:$A$777,$A386,СВЦЭМ!$B$34:$B$777,N$366)+'СЕТ СН'!$F$13</f>
        <v>640.68834311000001</v>
      </c>
      <c r="O386" s="37">
        <f>SUMIFS(СВЦЭМ!$K$34:$K$777,СВЦЭМ!$A$34:$A$777,$A386,СВЦЭМ!$B$34:$B$777,O$366)+'СЕТ СН'!$F$13</f>
        <v>644.50217845999998</v>
      </c>
      <c r="P386" s="37">
        <f>SUMIFS(СВЦЭМ!$K$34:$K$777,СВЦЭМ!$A$34:$A$777,$A386,СВЦЭМ!$B$34:$B$777,P$366)+'СЕТ СН'!$F$13</f>
        <v>653.91385578999996</v>
      </c>
      <c r="Q386" s="37">
        <f>SUMIFS(СВЦЭМ!$K$34:$K$777,СВЦЭМ!$A$34:$A$777,$A386,СВЦЭМ!$B$34:$B$777,Q$366)+'СЕТ СН'!$F$13</f>
        <v>654.79843014000005</v>
      </c>
      <c r="R386" s="37">
        <f>SUMIFS(СВЦЭМ!$K$34:$K$777,СВЦЭМ!$A$34:$A$777,$A386,СВЦЭМ!$B$34:$B$777,R$366)+'СЕТ СН'!$F$13</f>
        <v>663.47591982999995</v>
      </c>
      <c r="S386" s="37">
        <f>SUMIFS(СВЦЭМ!$K$34:$K$777,СВЦЭМ!$A$34:$A$777,$A386,СВЦЭМ!$B$34:$B$777,S$366)+'СЕТ СН'!$F$13</f>
        <v>655.99877614000002</v>
      </c>
      <c r="T386" s="37">
        <f>SUMIFS(СВЦЭМ!$K$34:$K$777,СВЦЭМ!$A$34:$A$777,$A386,СВЦЭМ!$B$34:$B$777,T$366)+'СЕТ СН'!$F$13</f>
        <v>640.79740480999999</v>
      </c>
      <c r="U386" s="37">
        <f>SUMIFS(СВЦЭМ!$K$34:$K$777,СВЦЭМ!$A$34:$A$777,$A386,СВЦЭМ!$B$34:$B$777,U$366)+'СЕТ СН'!$F$13</f>
        <v>637.32974822000006</v>
      </c>
      <c r="V386" s="37">
        <f>SUMIFS(СВЦЭМ!$K$34:$K$777,СВЦЭМ!$A$34:$A$777,$A386,СВЦЭМ!$B$34:$B$777,V$366)+'СЕТ СН'!$F$13</f>
        <v>609.81677743</v>
      </c>
      <c r="W386" s="37">
        <f>SUMIFS(СВЦЭМ!$K$34:$K$777,СВЦЭМ!$A$34:$A$777,$A386,СВЦЭМ!$B$34:$B$777,W$366)+'СЕТ СН'!$F$13</f>
        <v>617.43144268000003</v>
      </c>
      <c r="X386" s="37">
        <f>SUMIFS(СВЦЭМ!$K$34:$K$777,СВЦЭМ!$A$34:$A$777,$A386,СВЦЭМ!$B$34:$B$777,X$366)+'СЕТ СН'!$F$13</f>
        <v>636.9247249</v>
      </c>
      <c r="Y386" s="37">
        <f>SUMIFS(СВЦЭМ!$K$34:$K$777,СВЦЭМ!$A$34:$A$777,$A386,СВЦЭМ!$B$34:$B$777,Y$366)+'СЕТ СН'!$F$13</f>
        <v>658.61808851000001</v>
      </c>
    </row>
    <row r="387" spans="1:26" ht="15.75" x14ac:dyDescent="0.2">
      <c r="A387" s="36">
        <f t="shared" si="10"/>
        <v>43152</v>
      </c>
      <c r="B387" s="37">
        <f>SUMIFS(СВЦЭМ!$K$34:$K$777,СВЦЭМ!$A$34:$A$777,$A387,СВЦЭМ!$B$34:$B$777,B$366)+'СЕТ СН'!$F$13</f>
        <v>659.22799759999998</v>
      </c>
      <c r="C387" s="37">
        <f>SUMIFS(СВЦЭМ!$K$34:$K$777,СВЦЭМ!$A$34:$A$777,$A387,СВЦЭМ!$B$34:$B$777,C$366)+'СЕТ СН'!$F$13</f>
        <v>679.86627964000002</v>
      </c>
      <c r="D387" s="37">
        <f>SUMIFS(СВЦЭМ!$K$34:$K$777,СВЦЭМ!$A$34:$A$777,$A387,СВЦЭМ!$B$34:$B$777,D$366)+'СЕТ СН'!$F$13</f>
        <v>729.18541248999998</v>
      </c>
      <c r="E387" s="37">
        <f>SUMIFS(СВЦЭМ!$K$34:$K$777,СВЦЭМ!$A$34:$A$777,$A387,СВЦЭМ!$B$34:$B$777,E$366)+'СЕТ СН'!$F$13</f>
        <v>743.37176739999995</v>
      </c>
      <c r="F387" s="37">
        <f>SUMIFS(СВЦЭМ!$K$34:$K$777,СВЦЭМ!$A$34:$A$777,$A387,СВЦЭМ!$B$34:$B$777,F$366)+'СЕТ СН'!$F$13</f>
        <v>743.57523778999996</v>
      </c>
      <c r="G387" s="37">
        <f>SUMIFS(СВЦЭМ!$K$34:$K$777,СВЦЭМ!$A$34:$A$777,$A387,СВЦЭМ!$B$34:$B$777,G$366)+'СЕТ СН'!$F$13</f>
        <v>736.91710112999999</v>
      </c>
      <c r="H387" s="37">
        <f>SUMIFS(СВЦЭМ!$K$34:$K$777,СВЦЭМ!$A$34:$A$777,$A387,СВЦЭМ!$B$34:$B$777,H$366)+'СЕТ СН'!$F$13</f>
        <v>698.76916944000004</v>
      </c>
      <c r="I387" s="37">
        <f>SUMIFS(СВЦЭМ!$K$34:$K$777,СВЦЭМ!$A$34:$A$777,$A387,СВЦЭМ!$B$34:$B$777,I$366)+'СЕТ СН'!$F$13</f>
        <v>652.49136067999996</v>
      </c>
      <c r="J387" s="37">
        <f>SUMIFS(СВЦЭМ!$K$34:$K$777,СВЦЭМ!$A$34:$A$777,$A387,СВЦЭМ!$B$34:$B$777,J$366)+'СЕТ СН'!$F$13</f>
        <v>656.43348557000002</v>
      </c>
      <c r="K387" s="37">
        <f>SUMIFS(СВЦЭМ!$K$34:$K$777,СВЦЭМ!$A$34:$A$777,$A387,СВЦЭМ!$B$34:$B$777,K$366)+'СЕТ СН'!$F$13</f>
        <v>635.16960964999998</v>
      </c>
      <c r="L387" s="37">
        <f>SUMIFS(СВЦЭМ!$K$34:$K$777,СВЦЭМ!$A$34:$A$777,$A387,СВЦЭМ!$B$34:$B$777,L$366)+'СЕТ СН'!$F$13</f>
        <v>630.52485034999995</v>
      </c>
      <c r="M387" s="37">
        <f>SUMIFS(СВЦЭМ!$K$34:$K$777,СВЦЭМ!$A$34:$A$777,$A387,СВЦЭМ!$B$34:$B$777,M$366)+'СЕТ СН'!$F$13</f>
        <v>638.69556</v>
      </c>
      <c r="N387" s="37">
        <f>SUMIFS(СВЦЭМ!$K$34:$K$777,СВЦЭМ!$A$34:$A$777,$A387,СВЦЭМ!$B$34:$B$777,N$366)+'СЕТ СН'!$F$13</f>
        <v>630.90151066999999</v>
      </c>
      <c r="O387" s="37">
        <f>SUMIFS(СВЦЭМ!$K$34:$K$777,СВЦЭМ!$A$34:$A$777,$A387,СВЦЭМ!$B$34:$B$777,O$366)+'СЕТ СН'!$F$13</f>
        <v>630.04843588999995</v>
      </c>
      <c r="P387" s="37">
        <f>SUMIFS(СВЦЭМ!$K$34:$K$777,СВЦЭМ!$A$34:$A$777,$A387,СВЦЭМ!$B$34:$B$777,P$366)+'СЕТ СН'!$F$13</f>
        <v>639.75798571999997</v>
      </c>
      <c r="Q387" s="37">
        <f>SUMIFS(СВЦЭМ!$K$34:$K$777,СВЦЭМ!$A$34:$A$777,$A387,СВЦЭМ!$B$34:$B$777,Q$366)+'СЕТ СН'!$F$13</f>
        <v>645.59027334999996</v>
      </c>
      <c r="R387" s="37">
        <f>SUMIFS(СВЦЭМ!$K$34:$K$777,СВЦЭМ!$A$34:$A$777,$A387,СВЦЭМ!$B$34:$B$777,R$366)+'СЕТ СН'!$F$13</f>
        <v>646.86371654000004</v>
      </c>
      <c r="S387" s="37">
        <f>SUMIFS(СВЦЭМ!$K$34:$K$777,СВЦЭМ!$A$34:$A$777,$A387,СВЦЭМ!$B$34:$B$777,S$366)+'СЕТ СН'!$F$13</f>
        <v>643.55053626999995</v>
      </c>
      <c r="T387" s="37">
        <f>SUMIFS(СВЦЭМ!$K$34:$K$777,СВЦЭМ!$A$34:$A$777,$A387,СВЦЭМ!$B$34:$B$777,T$366)+'СЕТ СН'!$F$13</f>
        <v>622.88938115999997</v>
      </c>
      <c r="U387" s="37">
        <f>SUMIFS(СВЦЭМ!$K$34:$K$777,СВЦЭМ!$A$34:$A$777,$A387,СВЦЭМ!$B$34:$B$777,U$366)+'СЕТ СН'!$F$13</f>
        <v>597.00536556999998</v>
      </c>
      <c r="V387" s="37">
        <f>SUMIFS(СВЦЭМ!$K$34:$K$777,СВЦЭМ!$A$34:$A$777,$A387,СВЦЭМ!$B$34:$B$777,V$366)+'СЕТ СН'!$F$13</f>
        <v>602.25408063999998</v>
      </c>
      <c r="W387" s="37">
        <f>SUMIFS(СВЦЭМ!$K$34:$K$777,СВЦЭМ!$A$34:$A$777,$A387,СВЦЭМ!$B$34:$B$777,W$366)+'СЕТ СН'!$F$13</f>
        <v>612.76990902</v>
      </c>
      <c r="X387" s="37">
        <f>SUMIFS(СВЦЭМ!$K$34:$K$777,СВЦЭМ!$A$34:$A$777,$A387,СВЦЭМ!$B$34:$B$777,X$366)+'СЕТ СН'!$F$13</f>
        <v>629.95995629000004</v>
      </c>
      <c r="Y387" s="37">
        <f>SUMIFS(СВЦЭМ!$K$34:$K$777,СВЦЭМ!$A$34:$A$777,$A387,СВЦЭМ!$B$34:$B$777,Y$366)+'СЕТ СН'!$F$13</f>
        <v>647.14324305000002</v>
      </c>
    </row>
    <row r="388" spans="1:26" ht="15.75" x14ac:dyDescent="0.2">
      <c r="A388" s="36">
        <f t="shared" si="10"/>
        <v>43153</v>
      </c>
      <c r="B388" s="37">
        <f>SUMIFS(СВЦЭМ!$K$34:$K$777,СВЦЭМ!$A$34:$A$777,$A388,СВЦЭМ!$B$34:$B$777,B$366)+'СЕТ СН'!$F$13</f>
        <v>685.89219900000001</v>
      </c>
      <c r="C388" s="37">
        <f>SUMIFS(СВЦЭМ!$K$34:$K$777,СВЦЭМ!$A$34:$A$777,$A388,СВЦЭМ!$B$34:$B$777,C$366)+'СЕТ СН'!$F$13</f>
        <v>682.13297718000001</v>
      </c>
      <c r="D388" s="37">
        <f>SUMIFS(СВЦЭМ!$K$34:$K$777,СВЦЭМ!$A$34:$A$777,$A388,СВЦЭМ!$B$34:$B$777,D$366)+'СЕТ СН'!$F$13</f>
        <v>716.29088320999995</v>
      </c>
      <c r="E388" s="37">
        <f>SUMIFS(СВЦЭМ!$K$34:$K$777,СВЦЭМ!$A$34:$A$777,$A388,СВЦЭМ!$B$34:$B$777,E$366)+'СЕТ СН'!$F$13</f>
        <v>723.49175283</v>
      </c>
      <c r="F388" s="37">
        <f>SUMIFS(СВЦЭМ!$K$34:$K$777,СВЦЭМ!$A$34:$A$777,$A388,СВЦЭМ!$B$34:$B$777,F$366)+'СЕТ СН'!$F$13</f>
        <v>726.01140372999998</v>
      </c>
      <c r="G388" s="37">
        <f>SUMIFS(СВЦЭМ!$K$34:$K$777,СВЦЭМ!$A$34:$A$777,$A388,СВЦЭМ!$B$34:$B$777,G$366)+'СЕТ СН'!$F$13</f>
        <v>715.15189264000003</v>
      </c>
      <c r="H388" s="37">
        <f>SUMIFS(СВЦЭМ!$K$34:$K$777,СВЦЭМ!$A$34:$A$777,$A388,СВЦЭМ!$B$34:$B$777,H$366)+'СЕТ СН'!$F$13</f>
        <v>681.13189167999997</v>
      </c>
      <c r="I388" s="37">
        <f>SUMIFS(СВЦЭМ!$K$34:$K$777,СВЦЭМ!$A$34:$A$777,$A388,СВЦЭМ!$B$34:$B$777,I$366)+'СЕТ СН'!$F$13</f>
        <v>628.49539926</v>
      </c>
      <c r="J388" s="37">
        <f>SUMIFS(СВЦЭМ!$K$34:$K$777,СВЦЭМ!$A$34:$A$777,$A388,СВЦЭМ!$B$34:$B$777,J$366)+'СЕТ СН'!$F$13</f>
        <v>623.01733536999996</v>
      </c>
      <c r="K388" s="37">
        <f>SUMIFS(СВЦЭМ!$K$34:$K$777,СВЦЭМ!$A$34:$A$777,$A388,СВЦЭМ!$B$34:$B$777,K$366)+'СЕТ СН'!$F$13</f>
        <v>604.54061846000002</v>
      </c>
      <c r="L388" s="37">
        <f>SUMIFS(СВЦЭМ!$K$34:$K$777,СВЦЭМ!$A$34:$A$777,$A388,СВЦЭМ!$B$34:$B$777,L$366)+'СЕТ СН'!$F$13</f>
        <v>605.15802888999997</v>
      </c>
      <c r="M388" s="37">
        <f>SUMIFS(СВЦЭМ!$K$34:$K$777,СВЦЭМ!$A$34:$A$777,$A388,СВЦЭМ!$B$34:$B$777,M$366)+'СЕТ СН'!$F$13</f>
        <v>616.11784886999999</v>
      </c>
      <c r="N388" s="37">
        <f>SUMIFS(СВЦЭМ!$K$34:$K$777,СВЦЭМ!$A$34:$A$777,$A388,СВЦЭМ!$B$34:$B$777,N$366)+'СЕТ СН'!$F$13</f>
        <v>625.34358628999996</v>
      </c>
      <c r="O388" s="37">
        <f>SUMIFS(СВЦЭМ!$K$34:$K$777,СВЦЭМ!$A$34:$A$777,$A388,СВЦЭМ!$B$34:$B$777,O$366)+'СЕТ СН'!$F$13</f>
        <v>629.02262857999995</v>
      </c>
      <c r="P388" s="37">
        <f>SUMIFS(СВЦЭМ!$K$34:$K$777,СВЦЭМ!$A$34:$A$777,$A388,СВЦЭМ!$B$34:$B$777,P$366)+'СЕТ СН'!$F$13</f>
        <v>640.23186472999998</v>
      </c>
      <c r="Q388" s="37">
        <f>SUMIFS(СВЦЭМ!$K$34:$K$777,СВЦЭМ!$A$34:$A$777,$A388,СВЦЭМ!$B$34:$B$777,Q$366)+'СЕТ СН'!$F$13</f>
        <v>651.43046758000003</v>
      </c>
      <c r="R388" s="37">
        <f>SUMIFS(СВЦЭМ!$K$34:$K$777,СВЦЭМ!$A$34:$A$777,$A388,СВЦЭМ!$B$34:$B$777,R$366)+'СЕТ СН'!$F$13</f>
        <v>658.63393521</v>
      </c>
      <c r="S388" s="37">
        <f>SUMIFS(СВЦЭМ!$K$34:$K$777,СВЦЭМ!$A$34:$A$777,$A388,СВЦЭМ!$B$34:$B$777,S$366)+'СЕТ СН'!$F$13</f>
        <v>655.22062275999997</v>
      </c>
      <c r="T388" s="37">
        <f>SUMIFS(СВЦЭМ!$K$34:$K$777,СВЦЭМ!$A$34:$A$777,$A388,СВЦЭМ!$B$34:$B$777,T$366)+'СЕТ СН'!$F$13</f>
        <v>631.02602569999999</v>
      </c>
      <c r="U388" s="37">
        <f>SUMIFS(СВЦЭМ!$K$34:$K$777,СВЦЭМ!$A$34:$A$777,$A388,СВЦЭМ!$B$34:$B$777,U$366)+'СЕТ СН'!$F$13</f>
        <v>611.00031952999996</v>
      </c>
      <c r="V388" s="37">
        <f>SUMIFS(СВЦЭМ!$K$34:$K$777,СВЦЭМ!$A$34:$A$777,$A388,СВЦЭМ!$B$34:$B$777,V$366)+'СЕТ СН'!$F$13</f>
        <v>619.97383543000001</v>
      </c>
      <c r="W388" s="37">
        <f>SUMIFS(СВЦЭМ!$K$34:$K$777,СВЦЭМ!$A$34:$A$777,$A388,СВЦЭМ!$B$34:$B$777,W$366)+'СЕТ СН'!$F$13</f>
        <v>625.63219646000005</v>
      </c>
      <c r="X388" s="37">
        <f>SUMIFS(СВЦЭМ!$K$34:$K$777,СВЦЭМ!$A$34:$A$777,$A388,СВЦЭМ!$B$34:$B$777,X$366)+'СЕТ СН'!$F$13</f>
        <v>641.40449090000004</v>
      </c>
      <c r="Y388" s="37">
        <f>SUMIFS(СВЦЭМ!$K$34:$K$777,СВЦЭМ!$A$34:$A$777,$A388,СВЦЭМ!$B$34:$B$777,Y$366)+'СЕТ СН'!$F$13</f>
        <v>668.07911396999998</v>
      </c>
    </row>
    <row r="389" spans="1:26" ht="15.75" x14ac:dyDescent="0.2">
      <c r="A389" s="36">
        <f t="shared" si="10"/>
        <v>43154</v>
      </c>
      <c r="B389" s="37">
        <f>SUMIFS(СВЦЭМ!$K$34:$K$777,СВЦЭМ!$A$34:$A$777,$A389,СВЦЭМ!$B$34:$B$777,B$366)+'СЕТ СН'!$F$13</f>
        <v>673.64610060999996</v>
      </c>
      <c r="C389" s="37">
        <f>SUMIFS(СВЦЭМ!$K$34:$K$777,СВЦЭМ!$A$34:$A$777,$A389,СВЦЭМ!$B$34:$B$777,C$366)+'СЕТ СН'!$F$13</f>
        <v>698.03268866999997</v>
      </c>
      <c r="D389" s="37">
        <f>SUMIFS(СВЦЭМ!$K$34:$K$777,СВЦЭМ!$A$34:$A$777,$A389,СВЦЭМ!$B$34:$B$777,D$366)+'СЕТ СН'!$F$13</f>
        <v>722.19670665000001</v>
      </c>
      <c r="E389" s="37">
        <f>SUMIFS(СВЦЭМ!$K$34:$K$777,СВЦЭМ!$A$34:$A$777,$A389,СВЦЭМ!$B$34:$B$777,E$366)+'СЕТ СН'!$F$13</f>
        <v>722.99571771000001</v>
      </c>
      <c r="F389" s="37">
        <f>SUMIFS(СВЦЭМ!$K$34:$K$777,СВЦЭМ!$A$34:$A$777,$A389,СВЦЭМ!$B$34:$B$777,F$366)+'СЕТ СН'!$F$13</f>
        <v>719.50763519999998</v>
      </c>
      <c r="G389" s="37">
        <f>SUMIFS(СВЦЭМ!$K$34:$K$777,СВЦЭМ!$A$34:$A$777,$A389,СВЦЭМ!$B$34:$B$777,G$366)+'СЕТ СН'!$F$13</f>
        <v>712.45651136000004</v>
      </c>
      <c r="H389" s="37">
        <f>SUMIFS(СВЦЭМ!$K$34:$K$777,СВЦЭМ!$A$34:$A$777,$A389,СВЦЭМ!$B$34:$B$777,H$366)+'СЕТ СН'!$F$13</f>
        <v>700.08154360000003</v>
      </c>
      <c r="I389" s="37">
        <f>SUMIFS(СВЦЭМ!$K$34:$K$777,СВЦЭМ!$A$34:$A$777,$A389,СВЦЭМ!$B$34:$B$777,I$366)+'СЕТ СН'!$F$13</f>
        <v>656.45676622999997</v>
      </c>
      <c r="J389" s="37">
        <f>SUMIFS(СВЦЭМ!$K$34:$K$777,СВЦЭМ!$A$34:$A$777,$A389,СВЦЭМ!$B$34:$B$777,J$366)+'СЕТ СН'!$F$13</f>
        <v>629.36527961000002</v>
      </c>
      <c r="K389" s="37">
        <f>SUMIFS(СВЦЭМ!$K$34:$K$777,СВЦЭМ!$A$34:$A$777,$A389,СВЦЭМ!$B$34:$B$777,K$366)+'СЕТ СН'!$F$13</f>
        <v>603.32453633</v>
      </c>
      <c r="L389" s="37">
        <f>SUMIFS(СВЦЭМ!$K$34:$K$777,СВЦЭМ!$A$34:$A$777,$A389,СВЦЭМ!$B$34:$B$777,L$366)+'СЕТ СН'!$F$13</f>
        <v>591.37284782999996</v>
      </c>
      <c r="M389" s="37">
        <f>SUMIFS(СВЦЭМ!$K$34:$K$777,СВЦЭМ!$A$34:$A$777,$A389,СВЦЭМ!$B$34:$B$777,M$366)+'СЕТ СН'!$F$13</f>
        <v>597.458124</v>
      </c>
      <c r="N389" s="37">
        <f>SUMIFS(СВЦЭМ!$K$34:$K$777,СВЦЭМ!$A$34:$A$777,$A389,СВЦЭМ!$B$34:$B$777,N$366)+'СЕТ СН'!$F$13</f>
        <v>601.85866764000002</v>
      </c>
      <c r="O389" s="37">
        <f>SUMIFS(СВЦЭМ!$K$34:$K$777,СВЦЭМ!$A$34:$A$777,$A389,СВЦЭМ!$B$34:$B$777,O$366)+'СЕТ СН'!$F$13</f>
        <v>613.06426004000002</v>
      </c>
      <c r="P389" s="37">
        <f>SUMIFS(СВЦЭМ!$K$34:$K$777,СВЦЭМ!$A$34:$A$777,$A389,СВЦЭМ!$B$34:$B$777,P$366)+'СЕТ СН'!$F$13</f>
        <v>626.84839588</v>
      </c>
      <c r="Q389" s="37">
        <f>SUMIFS(СВЦЭМ!$K$34:$K$777,СВЦЭМ!$A$34:$A$777,$A389,СВЦЭМ!$B$34:$B$777,Q$366)+'СЕТ СН'!$F$13</f>
        <v>632.87083214999996</v>
      </c>
      <c r="R389" s="37">
        <f>SUMIFS(СВЦЭМ!$K$34:$K$777,СВЦЭМ!$A$34:$A$777,$A389,СВЦЭМ!$B$34:$B$777,R$366)+'СЕТ СН'!$F$13</f>
        <v>633.47824541</v>
      </c>
      <c r="S389" s="37">
        <f>SUMIFS(СВЦЭМ!$K$34:$K$777,СВЦЭМ!$A$34:$A$777,$A389,СВЦЭМ!$B$34:$B$777,S$366)+'СЕТ СН'!$F$13</f>
        <v>625.06399096999996</v>
      </c>
      <c r="T389" s="37">
        <f>SUMIFS(СВЦЭМ!$K$34:$K$777,СВЦЭМ!$A$34:$A$777,$A389,СВЦЭМ!$B$34:$B$777,T$366)+'СЕТ СН'!$F$13</f>
        <v>600.51967926999998</v>
      </c>
      <c r="U389" s="37">
        <f>SUMIFS(СВЦЭМ!$K$34:$K$777,СВЦЭМ!$A$34:$A$777,$A389,СВЦЭМ!$B$34:$B$777,U$366)+'СЕТ СН'!$F$13</f>
        <v>578.63796485</v>
      </c>
      <c r="V389" s="37">
        <f>SUMIFS(СВЦЭМ!$K$34:$K$777,СВЦЭМ!$A$34:$A$777,$A389,СВЦЭМ!$B$34:$B$777,V$366)+'СЕТ СН'!$F$13</f>
        <v>587.58172909999996</v>
      </c>
      <c r="W389" s="37">
        <f>SUMIFS(СВЦЭМ!$K$34:$K$777,СВЦЭМ!$A$34:$A$777,$A389,СВЦЭМ!$B$34:$B$777,W$366)+'СЕТ СН'!$F$13</f>
        <v>589.70621461999997</v>
      </c>
      <c r="X389" s="37">
        <f>SUMIFS(СВЦЭМ!$K$34:$K$777,СВЦЭМ!$A$34:$A$777,$A389,СВЦЭМ!$B$34:$B$777,X$366)+'СЕТ СН'!$F$13</f>
        <v>607.45839974</v>
      </c>
      <c r="Y389" s="37">
        <f>SUMIFS(СВЦЭМ!$K$34:$K$777,СВЦЭМ!$A$34:$A$777,$A389,СВЦЭМ!$B$34:$B$777,Y$366)+'СЕТ СН'!$F$13</f>
        <v>630.50907768000002</v>
      </c>
    </row>
    <row r="390" spans="1:26" ht="15.75" x14ac:dyDescent="0.2">
      <c r="A390" s="36">
        <f t="shared" si="10"/>
        <v>43155</v>
      </c>
      <c r="B390" s="37">
        <f>SUMIFS(СВЦЭМ!$K$34:$K$777,СВЦЭМ!$A$34:$A$777,$A390,СВЦЭМ!$B$34:$B$777,B$366)+'СЕТ СН'!$F$13</f>
        <v>657.03650470000002</v>
      </c>
      <c r="C390" s="37">
        <f>SUMIFS(СВЦЭМ!$K$34:$K$777,СВЦЭМ!$A$34:$A$777,$A390,СВЦЭМ!$B$34:$B$777,C$366)+'СЕТ СН'!$F$13</f>
        <v>680.13449429000002</v>
      </c>
      <c r="D390" s="37">
        <f>SUMIFS(СВЦЭМ!$K$34:$K$777,СВЦЭМ!$A$34:$A$777,$A390,СВЦЭМ!$B$34:$B$777,D$366)+'СЕТ СН'!$F$13</f>
        <v>717.95116561999998</v>
      </c>
      <c r="E390" s="37">
        <f>SUMIFS(СВЦЭМ!$K$34:$K$777,СВЦЭМ!$A$34:$A$777,$A390,СВЦЭМ!$B$34:$B$777,E$366)+'СЕТ СН'!$F$13</f>
        <v>724.38943093</v>
      </c>
      <c r="F390" s="37">
        <f>SUMIFS(СВЦЭМ!$K$34:$K$777,СВЦЭМ!$A$34:$A$777,$A390,СВЦЭМ!$B$34:$B$777,F$366)+'СЕТ СН'!$F$13</f>
        <v>726.80670849000001</v>
      </c>
      <c r="G390" s="37">
        <f>SUMIFS(СВЦЭМ!$K$34:$K$777,СВЦЭМ!$A$34:$A$777,$A390,СВЦЭМ!$B$34:$B$777,G$366)+'СЕТ СН'!$F$13</f>
        <v>720.44011638999996</v>
      </c>
      <c r="H390" s="37">
        <f>SUMIFS(СВЦЭМ!$K$34:$K$777,СВЦЭМ!$A$34:$A$777,$A390,СВЦЭМ!$B$34:$B$777,H$366)+'СЕТ СН'!$F$13</f>
        <v>705.17344045000004</v>
      </c>
      <c r="I390" s="37">
        <f>SUMIFS(СВЦЭМ!$K$34:$K$777,СВЦЭМ!$A$34:$A$777,$A390,СВЦЭМ!$B$34:$B$777,I$366)+'СЕТ СН'!$F$13</f>
        <v>663.11507571000004</v>
      </c>
      <c r="J390" s="37">
        <f>SUMIFS(СВЦЭМ!$K$34:$K$777,СВЦЭМ!$A$34:$A$777,$A390,СВЦЭМ!$B$34:$B$777,J$366)+'СЕТ СН'!$F$13</f>
        <v>644.08113398</v>
      </c>
      <c r="K390" s="37">
        <f>SUMIFS(СВЦЭМ!$K$34:$K$777,СВЦЭМ!$A$34:$A$777,$A390,СВЦЭМ!$B$34:$B$777,K$366)+'СЕТ СН'!$F$13</f>
        <v>617.28209312000001</v>
      </c>
      <c r="L390" s="37">
        <f>SUMIFS(СВЦЭМ!$K$34:$K$777,СВЦЭМ!$A$34:$A$777,$A390,СВЦЭМ!$B$34:$B$777,L$366)+'СЕТ СН'!$F$13</f>
        <v>597.65276056000005</v>
      </c>
      <c r="M390" s="37">
        <f>SUMIFS(СВЦЭМ!$K$34:$K$777,СВЦЭМ!$A$34:$A$777,$A390,СВЦЭМ!$B$34:$B$777,M$366)+'СЕТ СН'!$F$13</f>
        <v>601.16262959999995</v>
      </c>
      <c r="N390" s="37">
        <f>SUMIFS(СВЦЭМ!$K$34:$K$777,СВЦЭМ!$A$34:$A$777,$A390,СВЦЭМ!$B$34:$B$777,N$366)+'СЕТ СН'!$F$13</f>
        <v>607.98961346999999</v>
      </c>
      <c r="O390" s="37">
        <f>SUMIFS(СВЦЭМ!$K$34:$K$777,СВЦЭМ!$A$34:$A$777,$A390,СВЦЭМ!$B$34:$B$777,O$366)+'СЕТ СН'!$F$13</f>
        <v>616.02726310000003</v>
      </c>
      <c r="P390" s="37">
        <f>SUMIFS(СВЦЭМ!$K$34:$K$777,СВЦЭМ!$A$34:$A$777,$A390,СВЦЭМ!$B$34:$B$777,P$366)+'СЕТ СН'!$F$13</f>
        <v>627.4209654</v>
      </c>
      <c r="Q390" s="37">
        <f>SUMIFS(СВЦЭМ!$K$34:$K$777,СВЦЭМ!$A$34:$A$777,$A390,СВЦЭМ!$B$34:$B$777,Q$366)+'СЕТ СН'!$F$13</f>
        <v>637.26512749000005</v>
      </c>
      <c r="R390" s="37">
        <f>SUMIFS(СВЦЭМ!$K$34:$K$777,СВЦЭМ!$A$34:$A$777,$A390,СВЦЭМ!$B$34:$B$777,R$366)+'СЕТ СН'!$F$13</f>
        <v>647.86480466</v>
      </c>
      <c r="S390" s="37">
        <f>SUMIFS(СВЦЭМ!$K$34:$K$777,СВЦЭМ!$A$34:$A$777,$A390,СВЦЭМ!$B$34:$B$777,S$366)+'СЕТ СН'!$F$13</f>
        <v>641.38881321999997</v>
      </c>
      <c r="T390" s="37">
        <f>SUMIFS(СВЦЭМ!$K$34:$K$777,СВЦЭМ!$A$34:$A$777,$A390,СВЦЭМ!$B$34:$B$777,T$366)+'СЕТ СН'!$F$13</f>
        <v>615.75206163999997</v>
      </c>
      <c r="U390" s="37">
        <f>SUMIFS(СВЦЭМ!$K$34:$K$777,СВЦЭМ!$A$34:$A$777,$A390,СВЦЭМ!$B$34:$B$777,U$366)+'СЕТ СН'!$F$13</f>
        <v>588.64418779000005</v>
      </c>
      <c r="V390" s="37">
        <f>SUMIFS(СВЦЭМ!$K$34:$K$777,СВЦЭМ!$A$34:$A$777,$A390,СВЦЭМ!$B$34:$B$777,V$366)+'СЕТ СН'!$F$13</f>
        <v>595.24235324000006</v>
      </c>
      <c r="W390" s="37">
        <f>SUMIFS(СВЦЭМ!$K$34:$K$777,СВЦЭМ!$A$34:$A$777,$A390,СВЦЭМ!$B$34:$B$777,W$366)+'СЕТ СН'!$F$13</f>
        <v>595.31685311000001</v>
      </c>
      <c r="X390" s="37">
        <f>SUMIFS(СВЦЭМ!$K$34:$K$777,СВЦЭМ!$A$34:$A$777,$A390,СВЦЭМ!$B$34:$B$777,X$366)+'СЕТ СН'!$F$13</f>
        <v>617.15780407</v>
      </c>
      <c r="Y390" s="37">
        <f>SUMIFS(СВЦЭМ!$K$34:$K$777,СВЦЭМ!$A$34:$A$777,$A390,СВЦЭМ!$B$34:$B$777,Y$366)+'СЕТ СН'!$F$13</f>
        <v>642.73509447000004</v>
      </c>
    </row>
    <row r="391" spans="1:26" ht="15.75" x14ac:dyDescent="0.2">
      <c r="A391" s="36">
        <f t="shared" si="10"/>
        <v>43156</v>
      </c>
      <c r="B391" s="37">
        <f>SUMIFS(СВЦЭМ!$K$34:$K$777,СВЦЭМ!$A$34:$A$777,$A391,СВЦЭМ!$B$34:$B$777,B$366)+'СЕТ СН'!$F$13</f>
        <v>650.76896273</v>
      </c>
      <c r="C391" s="37">
        <f>SUMIFS(СВЦЭМ!$K$34:$K$777,СВЦЭМ!$A$34:$A$777,$A391,СВЦЭМ!$B$34:$B$777,C$366)+'СЕТ СН'!$F$13</f>
        <v>666.04265766000003</v>
      </c>
      <c r="D391" s="37">
        <f>SUMIFS(СВЦЭМ!$K$34:$K$777,СВЦЭМ!$A$34:$A$777,$A391,СВЦЭМ!$B$34:$B$777,D$366)+'СЕТ СН'!$F$13</f>
        <v>701.63340645999995</v>
      </c>
      <c r="E391" s="37">
        <f>SUMIFS(СВЦЭМ!$K$34:$K$777,СВЦЭМ!$A$34:$A$777,$A391,СВЦЭМ!$B$34:$B$777,E$366)+'СЕТ СН'!$F$13</f>
        <v>708.80596629000001</v>
      </c>
      <c r="F391" s="37">
        <f>SUMIFS(СВЦЭМ!$K$34:$K$777,СВЦЭМ!$A$34:$A$777,$A391,СВЦЭМ!$B$34:$B$777,F$366)+'СЕТ СН'!$F$13</f>
        <v>711.04231935999996</v>
      </c>
      <c r="G391" s="37">
        <f>SUMIFS(СВЦЭМ!$K$34:$K$777,СВЦЭМ!$A$34:$A$777,$A391,СВЦЭМ!$B$34:$B$777,G$366)+'СЕТ СН'!$F$13</f>
        <v>705.12058443000001</v>
      </c>
      <c r="H391" s="37">
        <f>SUMIFS(СВЦЭМ!$K$34:$K$777,СВЦЭМ!$A$34:$A$777,$A391,СВЦЭМ!$B$34:$B$777,H$366)+'СЕТ СН'!$F$13</f>
        <v>692.91510672000004</v>
      </c>
      <c r="I391" s="37">
        <f>SUMIFS(СВЦЭМ!$K$34:$K$777,СВЦЭМ!$A$34:$A$777,$A391,СВЦЭМ!$B$34:$B$777,I$366)+'СЕТ СН'!$F$13</f>
        <v>659.29202930999998</v>
      </c>
      <c r="J391" s="37">
        <f>SUMIFS(СВЦЭМ!$K$34:$K$777,СВЦЭМ!$A$34:$A$777,$A391,СВЦЭМ!$B$34:$B$777,J$366)+'СЕТ СН'!$F$13</f>
        <v>646.08731533000002</v>
      </c>
      <c r="K391" s="37">
        <f>SUMIFS(СВЦЭМ!$K$34:$K$777,СВЦЭМ!$A$34:$A$777,$A391,СВЦЭМ!$B$34:$B$777,K$366)+'СЕТ СН'!$F$13</f>
        <v>614.352756</v>
      </c>
      <c r="L391" s="37">
        <f>SUMIFS(СВЦЭМ!$K$34:$K$777,СВЦЭМ!$A$34:$A$777,$A391,СВЦЭМ!$B$34:$B$777,L$366)+'СЕТ СН'!$F$13</f>
        <v>593.16860721</v>
      </c>
      <c r="M391" s="37">
        <f>SUMIFS(СВЦЭМ!$K$34:$K$777,СВЦЭМ!$A$34:$A$777,$A391,СВЦЭМ!$B$34:$B$777,M$366)+'СЕТ СН'!$F$13</f>
        <v>596.07342161999998</v>
      </c>
      <c r="N391" s="37">
        <f>SUMIFS(СВЦЭМ!$K$34:$K$777,СВЦЭМ!$A$34:$A$777,$A391,СВЦЭМ!$B$34:$B$777,N$366)+'СЕТ СН'!$F$13</f>
        <v>601.89182412000002</v>
      </c>
      <c r="O391" s="37">
        <f>SUMIFS(СВЦЭМ!$K$34:$K$777,СВЦЭМ!$A$34:$A$777,$A391,СВЦЭМ!$B$34:$B$777,O$366)+'СЕТ СН'!$F$13</f>
        <v>607.82003110000005</v>
      </c>
      <c r="P391" s="37">
        <f>SUMIFS(СВЦЭМ!$K$34:$K$777,СВЦЭМ!$A$34:$A$777,$A391,СВЦЭМ!$B$34:$B$777,P$366)+'СЕТ СН'!$F$13</f>
        <v>618.09943123000005</v>
      </c>
      <c r="Q391" s="37">
        <f>SUMIFS(СВЦЭМ!$K$34:$K$777,СВЦЭМ!$A$34:$A$777,$A391,СВЦЭМ!$B$34:$B$777,Q$366)+'СЕТ СН'!$F$13</f>
        <v>623.56115623999995</v>
      </c>
      <c r="R391" s="37">
        <f>SUMIFS(СВЦЭМ!$K$34:$K$777,СВЦЭМ!$A$34:$A$777,$A391,СВЦЭМ!$B$34:$B$777,R$366)+'СЕТ СН'!$F$13</f>
        <v>627.48826107000002</v>
      </c>
      <c r="S391" s="37">
        <f>SUMIFS(СВЦЭМ!$K$34:$K$777,СВЦЭМ!$A$34:$A$777,$A391,СВЦЭМ!$B$34:$B$777,S$366)+'СЕТ СН'!$F$13</f>
        <v>618.73633520999999</v>
      </c>
      <c r="T391" s="37">
        <f>SUMIFS(СВЦЭМ!$K$34:$K$777,СВЦЭМ!$A$34:$A$777,$A391,СВЦЭМ!$B$34:$B$777,T$366)+'СЕТ СН'!$F$13</f>
        <v>595.66864845999999</v>
      </c>
      <c r="U391" s="37">
        <f>SUMIFS(СВЦЭМ!$K$34:$K$777,СВЦЭМ!$A$34:$A$777,$A391,СВЦЭМ!$B$34:$B$777,U$366)+'СЕТ СН'!$F$13</f>
        <v>571.16599450000001</v>
      </c>
      <c r="V391" s="37">
        <f>SUMIFS(СВЦЭМ!$K$34:$K$777,СВЦЭМ!$A$34:$A$777,$A391,СВЦЭМ!$B$34:$B$777,V$366)+'СЕТ СН'!$F$13</f>
        <v>574.94545693999999</v>
      </c>
      <c r="W391" s="37">
        <f>SUMIFS(СВЦЭМ!$K$34:$K$777,СВЦЭМ!$A$34:$A$777,$A391,СВЦЭМ!$B$34:$B$777,W$366)+'СЕТ СН'!$F$13</f>
        <v>581.05119862000004</v>
      </c>
      <c r="X391" s="37">
        <f>SUMIFS(СВЦЭМ!$K$34:$K$777,СВЦЭМ!$A$34:$A$777,$A391,СВЦЭМ!$B$34:$B$777,X$366)+'СЕТ СН'!$F$13</f>
        <v>601.12767283999995</v>
      </c>
      <c r="Y391" s="37">
        <f>SUMIFS(СВЦЭМ!$K$34:$K$777,СВЦЭМ!$A$34:$A$777,$A391,СВЦЭМ!$B$34:$B$777,Y$366)+'СЕТ СН'!$F$13</f>
        <v>626.04059470000004</v>
      </c>
    </row>
    <row r="392" spans="1:26" ht="15.75" x14ac:dyDescent="0.2">
      <c r="A392" s="36">
        <f t="shared" si="10"/>
        <v>43157</v>
      </c>
      <c r="B392" s="37">
        <f>SUMIFS(СВЦЭМ!$K$34:$K$777,СВЦЭМ!$A$34:$A$777,$A392,СВЦЭМ!$B$34:$B$777,B$366)+'СЕТ СН'!$F$13</f>
        <v>639.92708203999996</v>
      </c>
      <c r="C392" s="37">
        <f>SUMIFS(СВЦЭМ!$K$34:$K$777,СВЦЭМ!$A$34:$A$777,$A392,СВЦЭМ!$B$34:$B$777,C$366)+'СЕТ СН'!$F$13</f>
        <v>654.89700244000005</v>
      </c>
      <c r="D392" s="37">
        <f>SUMIFS(СВЦЭМ!$K$34:$K$777,СВЦЭМ!$A$34:$A$777,$A392,СВЦЭМ!$B$34:$B$777,D$366)+'СЕТ СН'!$F$13</f>
        <v>690.16413417000001</v>
      </c>
      <c r="E392" s="37">
        <f>SUMIFS(СВЦЭМ!$K$34:$K$777,СВЦЭМ!$A$34:$A$777,$A392,СВЦЭМ!$B$34:$B$777,E$366)+'СЕТ СН'!$F$13</f>
        <v>694.06177305999995</v>
      </c>
      <c r="F392" s="37">
        <f>SUMIFS(СВЦЭМ!$K$34:$K$777,СВЦЭМ!$A$34:$A$777,$A392,СВЦЭМ!$B$34:$B$777,F$366)+'СЕТ СН'!$F$13</f>
        <v>691.81107282000005</v>
      </c>
      <c r="G392" s="37">
        <f>SUMIFS(СВЦЭМ!$K$34:$K$777,СВЦЭМ!$A$34:$A$777,$A392,СВЦЭМ!$B$34:$B$777,G$366)+'СЕТ СН'!$F$13</f>
        <v>685.09791685000005</v>
      </c>
      <c r="H392" s="37">
        <f>SUMIFS(СВЦЭМ!$K$34:$K$777,СВЦЭМ!$A$34:$A$777,$A392,СВЦЭМ!$B$34:$B$777,H$366)+'СЕТ СН'!$F$13</f>
        <v>671.73814669000001</v>
      </c>
      <c r="I392" s="37">
        <f>SUMIFS(СВЦЭМ!$K$34:$K$777,СВЦЭМ!$A$34:$A$777,$A392,СВЦЭМ!$B$34:$B$777,I$366)+'СЕТ СН'!$F$13</f>
        <v>634.43183171999999</v>
      </c>
      <c r="J392" s="37">
        <f>SUMIFS(СВЦЭМ!$K$34:$K$777,СВЦЭМ!$A$34:$A$777,$A392,СВЦЭМ!$B$34:$B$777,J$366)+'СЕТ СН'!$F$13</f>
        <v>638.45268781000004</v>
      </c>
      <c r="K392" s="37">
        <f>SUMIFS(СВЦЭМ!$K$34:$K$777,СВЦЭМ!$A$34:$A$777,$A392,СВЦЭМ!$B$34:$B$777,K$366)+'СЕТ СН'!$F$13</f>
        <v>629.33872873999997</v>
      </c>
      <c r="L392" s="37">
        <f>SUMIFS(СВЦЭМ!$K$34:$K$777,СВЦЭМ!$A$34:$A$777,$A392,СВЦЭМ!$B$34:$B$777,L$366)+'СЕТ СН'!$F$13</f>
        <v>623.47872333999999</v>
      </c>
      <c r="M392" s="37">
        <f>SUMIFS(СВЦЭМ!$K$34:$K$777,СВЦЭМ!$A$34:$A$777,$A392,СВЦЭМ!$B$34:$B$777,M$366)+'СЕТ СН'!$F$13</f>
        <v>630.16001618999996</v>
      </c>
      <c r="N392" s="37">
        <f>SUMIFS(СВЦЭМ!$K$34:$K$777,СВЦЭМ!$A$34:$A$777,$A392,СВЦЭМ!$B$34:$B$777,N$366)+'СЕТ СН'!$F$13</f>
        <v>639.83341433999999</v>
      </c>
      <c r="O392" s="37">
        <f>SUMIFS(СВЦЭМ!$K$34:$K$777,СВЦЭМ!$A$34:$A$777,$A392,СВЦЭМ!$B$34:$B$777,O$366)+'СЕТ СН'!$F$13</f>
        <v>647.98180642</v>
      </c>
      <c r="P392" s="37">
        <f>SUMIFS(СВЦЭМ!$K$34:$K$777,СВЦЭМ!$A$34:$A$777,$A392,СВЦЭМ!$B$34:$B$777,P$366)+'СЕТ СН'!$F$13</f>
        <v>660.83921111999996</v>
      </c>
      <c r="Q392" s="37">
        <f>SUMIFS(СВЦЭМ!$K$34:$K$777,СВЦЭМ!$A$34:$A$777,$A392,СВЦЭМ!$B$34:$B$777,Q$366)+'СЕТ СН'!$F$13</f>
        <v>669.54557751000004</v>
      </c>
      <c r="R392" s="37">
        <f>SUMIFS(СВЦЭМ!$K$34:$K$777,СВЦЭМ!$A$34:$A$777,$A392,СВЦЭМ!$B$34:$B$777,R$366)+'СЕТ СН'!$F$13</f>
        <v>671.16240255000002</v>
      </c>
      <c r="S392" s="37">
        <f>SUMIFS(СВЦЭМ!$K$34:$K$777,СВЦЭМ!$A$34:$A$777,$A392,СВЦЭМ!$B$34:$B$777,S$366)+'СЕТ СН'!$F$13</f>
        <v>667.57034275000001</v>
      </c>
      <c r="T392" s="37">
        <f>SUMIFS(СВЦЭМ!$K$34:$K$777,СВЦЭМ!$A$34:$A$777,$A392,СВЦЭМ!$B$34:$B$777,T$366)+'СЕТ СН'!$F$13</f>
        <v>645.80466319000004</v>
      </c>
      <c r="U392" s="37">
        <f>SUMIFS(СВЦЭМ!$K$34:$K$777,СВЦЭМ!$A$34:$A$777,$A392,СВЦЭМ!$B$34:$B$777,U$366)+'СЕТ СН'!$F$13</f>
        <v>620.95909882000001</v>
      </c>
      <c r="V392" s="37">
        <f>SUMIFS(СВЦЭМ!$K$34:$K$777,СВЦЭМ!$A$34:$A$777,$A392,СВЦЭМ!$B$34:$B$777,V$366)+'СЕТ СН'!$F$13</f>
        <v>623.74811093999995</v>
      </c>
      <c r="W392" s="37">
        <f>SUMIFS(СВЦЭМ!$K$34:$K$777,СВЦЭМ!$A$34:$A$777,$A392,СВЦЭМ!$B$34:$B$777,W$366)+'СЕТ СН'!$F$13</f>
        <v>630.25330342999996</v>
      </c>
      <c r="X392" s="37">
        <f>SUMIFS(СВЦЭМ!$K$34:$K$777,СВЦЭМ!$A$34:$A$777,$A392,СВЦЭМ!$B$34:$B$777,X$366)+'СЕТ СН'!$F$13</f>
        <v>649.70408277000001</v>
      </c>
      <c r="Y392" s="37">
        <f>SUMIFS(СВЦЭМ!$K$34:$K$777,СВЦЭМ!$A$34:$A$777,$A392,СВЦЭМ!$B$34:$B$777,Y$366)+'СЕТ СН'!$F$13</f>
        <v>670.13422027000001</v>
      </c>
    </row>
    <row r="393" spans="1:26" ht="15.75" x14ac:dyDescent="0.2">
      <c r="A393" s="36">
        <f t="shared" si="10"/>
        <v>43158</v>
      </c>
      <c r="B393" s="37">
        <f>SUMIFS(СВЦЭМ!$K$34:$K$777,СВЦЭМ!$A$34:$A$777,$A393,СВЦЭМ!$B$34:$B$777,B$366)+'СЕТ СН'!$F$13</f>
        <v>641.64892392000002</v>
      </c>
      <c r="C393" s="37">
        <f>SUMIFS(СВЦЭМ!$K$34:$K$777,СВЦЭМ!$A$34:$A$777,$A393,СВЦЭМ!$B$34:$B$777,C$366)+'СЕТ СН'!$F$13</f>
        <v>657.18637652999996</v>
      </c>
      <c r="D393" s="37">
        <f>SUMIFS(СВЦЭМ!$K$34:$K$777,СВЦЭМ!$A$34:$A$777,$A393,СВЦЭМ!$B$34:$B$777,D$366)+'СЕТ СН'!$F$13</f>
        <v>693.26688724999997</v>
      </c>
      <c r="E393" s="37">
        <f>SUMIFS(СВЦЭМ!$K$34:$K$777,СВЦЭМ!$A$34:$A$777,$A393,СВЦЭМ!$B$34:$B$777,E$366)+'СЕТ СН'!$F$13</f>
        <v>705.78036011999995</v>
      </c>
      <c r="F393" s="37">
        <f>SUMIFS(СВЦЭМ!$K$34:$K$777,СВЦЭМ!$A$34:$A$777,$A393,СВЦЭМ!$B$34:$B$777,F$366)+'СЕТ СН'!$F$13</f>
        <v>703.98190956999997</v>
      </c>
      <c r="G393" s="37">
        <f>SUMIFS(СВЦЭМ!$K$34:$K$777,СВЦЭМ!$A$34:$A$777,$A393,СВЦЭМ!$B$34:$B$777,G$366)+'СЕТ СН'!$F$13</f>
        <v>691.99887576000003</v>
      </c>
      <c r="H393" s="37">
        <f>SUMIFS(СВЦЭМ!$K$34:$K$777,СВЦЭМ!$A$34:$A$777,$A393,СВЦЭМ!$B$34:$B$777,H$366)+'СЕТ СН'!$F$13</f>
        <v>679.90921709999998</v>
      </c>
      <c r="I393" s="37">
        <f>SUMIFS(СВЦЭМ!$K$34:$K$777,СВЦЭМ!$A$34:$A$777,$A393,СВЦЭМ!$B$34:$B$777,I$366)+'СЕТ СН'!$F$13</f>
        <v>633.63321041999995</v>
      </c>
      <c r="J393" s="37">
        <f>SUMIFS(СВЦЭМ!$K$34:$K$777,СВЦЭМ!$A$34:$A$777,$A393,СВЦЭМ!$B$34:$B$777,J$366)+'СЕТ СН'!$F$13</f>
        <v>638.93984925999996</v>
      </c>
      <c r="K393" s="37">
        <f>SUMIFS(СВЦЭМ!$K$34:$K$777,СВЦЭМ!$A$34:$A$777,$A393,СВЦЭМ!$B$34:$B$777,K$366)+'СЕТ СН'!$F$13</f>
        <v>627.89103088000002</v>
      </c>
      <c r="L393" s="37">
        <f>SUMIFS(СВЦЭМ!$K$34:$K$777,СВЦЭМ!$A$34:$A$777,$A393,СВЦЭМ!$B$34:$B$777,L$366)+'СЕТ СН'!$F$13</f>
        <v>624.41019610000001</v>
      </c>
      <c r="M393" s="37">
        <f>SUMIFS(СВЦЭМ!$K$34:$K$777,СВЦЭМ!$A$34:$A$777,$A393,СВЦЭМ!$B$34:$B$777,M$366)+'СЕТ СН'!$F$13</f>
        <v>630.35019365000005</v>
      </c>
      <c r="N393" s="37">
        <f>SUMIFS(СВЦЭМ!$K$34:$K$777,СВЦЭМ!$A$34:$A$777,$A393,СВЦЭМ!$B$34:$B$777,N$366)+'СЕТ СН'!$F$13</f>
        <v>643.04324137000003</v>
      </c>
      <c r="O393" s="37">
        <f>SUMIFS(СВЦЭМ!$K$34:$K$777,СВЦЭМ!$A$34:$A$777,$A393,СВЦЭМ!$B$34:$B$777,O$366)+'СЕТ СН'!$F$13</f>
        <v>649.62388754000006</v>
      </c>
      <c r="P393" s="37">
        <f>SUMIFS(СВЦЭМ!$K$34:$K$777,СВЦЭМ!$A$34:$A$777,$A393,СВЦЭМ!$B$34:$B$777,P$366)+'СЕТ СН'!$F$13</f>
        <v>658.12183345000005</v>
      </c>
      <c r="Q393" s="37">
        <f>SUMIFS(СВЦЭМ!$K$34:$K$777,СВЦЭМ!$A$34:$A$777,$A393,СВЦЭМ!$B$34:$B$777,Q$366)+'СЕТ СН'!$F$13</f>
        <v>662.10703363000005</v>
      </c>
      <c r="R393" s="37">
        <f>SUMIFS(СВЦЭМ!$K$34:$K$777,СВЦЭМ!$A$34:$A$777,$A393,СВЦЭМ!$B$34:$B$777,R$366)+'СЕТ СН'!$F$13</f>
        <v>663.18924658000003</v>
      </c>
      <c r="S393" s="37">
        <f>SUMIFS(СВЦЭМ!$K$34:$K$777,СВЦЭМ!$A$34:$A$777,$A393,СВЦЭМ!$B$34:$B$777,S$366)+'СЕТ СН'!$F$13</f>
        <v>662.77648574</v>
      </c>
      <c r="T393" s="37">
        <f>SUMIFS(СВЦЭМ!$K$34:$K$777,СВЦЭМ!$A$34:$A$777,$A393,СВЦЭМ!$B$34:$B$777,T$366)+'СЕТ СН'!$F$13</f>
        <v>638.36134302999994</v>
      </c>
      <c r="U393" s="37">
        <f>SUMIFS(СВЦЭМ!$K$34:$K$777,СВЦЭМ!$A$34:$A$777,$A393,СВЦЭМ!$B$34:$B$777,U$366)+'СЕТ СН'!$F$13</f>
        <v>618.79466732000003</v>
      </c>
      <c r="V393" s="37">
        <f>SUMIFS(СВЦЭМ!$K$34:$K$777,СВЦЭМ!$A$34:$A$777,$A393,СВЦЭМ!$B$34:$B$777,V$366)+'СЕТ СН'!$F$13</f>
        <v>620.14799661999996</v>
      </c>
      <c r="W393" s="37">
        <f>SUMIFS(СВЦЭМ!$K$34:$K$777,СВЦЭМ!$A$34:$A$777,$A393,СВЦЭМ!$B$34:$B$777,W$366)+'СЕТ СН'!$F$13</f>
        <v>620.51059067999995</v>
      </c>
      <c r="X393" s="37">
        <f>SUMIFS(СВЦЭМ!$K$34:$K$777,СВЦЭМ!$A$34:$A$777,$A393,СВЦЭМ!$B$34:$B$777,X$366)+'СЕТ СН'!$F$13</f>
        <v>636.88976964000005</v>
      </c>
      <c r="Y393" s="37">
        <f>SUMIFS(СВЦЭМ!$K$34:$K$777,СВЦЭМ!$A$34:$A$777,$A393,СВЦЭМ!$B$34:$B$777,Y$366)+'СЕТ СН'!$F$13</f>
        <v>659.33733839000001</v>
      </c>
    </row>
    <row r="394" spans="1:26" ht="15.75" x14ac:dyDescent="0.2">
      <c r="A394" s="36">
        <f t="shared" si="10"/>
        <v>43159</v>
      </c>
      <c r="B394" s="37">
        <f>SUMIFS(СВЦЭМ!$K$34:$K$777,СВЦЭМ!$A$34:$A$777,$A394,СВЦЭМ!$B$34:$B$777,B$366)+'СЕТ СН'!$F$13</f>
        <v>651.48236281000004</v>
      </c>
      <c r="C394" s="37">
        <f>SUMIFS(СВЦЭМ!$K$34:$K$777,СВЦЭМ!$A$34:$A$777,$A394,СВЦЭМ!$B$34:$B$777,C$366)+'СЕТ СН'!$F$13</f>
        <v>672.09016311000005</v>
      </c>
      <c r="D394" s="37">
        <f>SUMIFS(СВЦЭМ!$K$34:$K$777,СВЦЭМ!$A$34:$A$777,$A394,СВЦЭМ!$B$34:$B$777,D$366)+'СЕТ СН'!$F$13</f>
        <v>706.11825337000005</v>
      </c>
      <c r="E394" s="37">
        <f>SUMIFS(СВЦЭМ!$K$34:$K$777,СВЦЭМ!$A$34:$A$777,$A394,СВЦЭМ!$B$34:$B$777,E$366)+'СЕТ СН'!$F$13</f>
        <v>713.69193470000005</v>
      </c>
      <c r="F394" s="37">
        <f>SUMIFS(СВЦЭМ!$K$34:$K$777,СВЦЭМ!$A$34:$A$777,$A394,СВЦЭМ!$B$34:$B$777,F$366)+'СЕТ СН'!$F$13</f>
        <v>710.01437896000004</v>
      </c>
      <c r="G394" s="37">
        <f>SUMIFS(СВЦЭМ!$K$34:$K$777,СВЦЭМ!$A$34:$A$777,$A394,СВЦЭМ!$B$34:$B$777,G$366)+'СЕТ СН'!$F$13</f>
        <v>692.60364191999997</v>
      </c>
      <c r="H394" s="37">
        <f>SUMIFS(СВЦЭМ!$K$34:$K$777,СВЦЭМ!$A$34:$A$777,$A394,СВЦЭМ!$B$34:$B$777,H$366)+'СЕТ СН'!$F$13</f>
        <v>659.95813712999995</v>
      </c>
      <c r="I394" s="37">
        <f>SUMIFS(СВЦЭМ!$K$34:$K$777,СВЦЭМ!$A$34:$A$777,$A394,СВЦЭМ!$B$34:$B$777,I$366)+'СЕТ СН'!$F$13</f>
        <v>622.90332378000005</v>
      </c>
      <c r="J394" s="37">
        <f>SUMIFS(СВЦЭМ!$K$34:$K$777,СВЦЭМ!$A$34:$A$777,$A394,СВЦЭМ!$B$34:$B$777,J$366)+'СЕТ СН'!$F$13</f>
        <v>632.54348162999997</v>
      </c>
      <c r="K394" s="37">
        <f>SUMIFS(СВЦЭМ!$K$34:$K$777,СВЦЭМ!$A$34:$A$777,$A394,СВЦЭМ!$B$34:$B$777,K$366)+'СЕТ СН'!$F$13</f>
        <v>615.25407548999999</v>
      </c>
      <c r="L394" s="37">
        <f>SUMIFS(СВЦЭМ!$K$34:$K$777,СВЦЭМ!$A$34:$A$777,$A394,СВЦЭМ!$B$34:$B$777,L$366)+'СЕТ СН'!$F$13</f>
        <v>614.00603981999996</v>
      </c>
      <c r="M394" s="37">
        <f>SUMIFS(СВЦЭМ!$K$34:$K$777,СВЦЭМ!$A$34:$A$777,$A394,СВЦЭМ!$B$34:$B$777,M$366)+'СЕТ СН'!$F$13</f>
        <v>625.01835401999995</v>
      </c>
      <c r="N394" s="37">
        <f>SUMIFS(СВЦЭМ!$K$34:$K$777,СВЦЭМ!$A$34:$A$777,$A394,СВЦЭМ!$B$34:$B$777,N$366)+'СЕТ СН'!$F$13</f>
        <v>625.87679344000003</v>
      </c>
      <c r="O394" s="37">
        <f>SUMIFS(СВЦЭМ!$K$34:$K$777,СВЦЭМ!$A$34:$A$777,$A394,СВЦЭМ!$B$34:$B$777,O$366)+'СЕТ СН'!$F$13</f>
        <v>624.00235281000005</v>
      </c>
      <c r="P394" s="37">
        <f>SUMIFS(СВЦЭМ!$K$34:$K$777,СВЦЭМ!$A$34:$A$777,$A394,СВЦЭМ!$B$34:$B$777,P$366)+'СЕТ СН'!$F$13</f>
        <v>645.30994227999997</v>
      </c>
      <c r="Q394" s="37">
        <f>SUMIFS(СВЦЭМ!$K$34:$K$777,СВЦЭМ!$A$34:$A$777,$A394,СВЦЭМ!$B$34:$B$777,Q$366)+'СЕТ СН'!$F$13</f>
        <v>646.34563027000002</v>
      </c>
      <c r="R394" s="37">
        <f>SUMIFS(СВЦЭМ!$K$34:$K$777,СВЦЭМ!$A$34:$A$777,$A394,СВЦЭМ!$B$34:$B$777,R$366)+'СЕТ СН'!$F$13</f>
        <v>647.12006801999996</v>
      </c>
      <c r="S394" s="37">
        <f>SUMIFS(СВЦЭМ!$K$34:$K$777,СВЦЭМ!$A$34:$A$777,$A394,СВЦЭМ!$B$34:$B$777,S$366)+'СЕТ СН'!$F$13</f>
        <v>639.23753212999998</v>
      </c>
      <c r="T394" s="37">
        <f>SUMIFS(СВЦЭМ!$K$34:$K$777,СВЦЭМ!$A$34:$A$777,$A394,СВЦЭМ!$B$34:$B$777,T$366)+'СЕТ СН'!$F$13</f>
        <v>631.24856150000005</v>
      </c>
      <c r="U394" s="37">
        <f>SUMIFS(СВЦЭМ!$K$34:$K$777,СВЦЭМ!$A$34:$A$777,$A394,СВЦЭМ!$B$34:$B$777,U$366)+'СЕТ СН'!$F$13</f>
        <v>612.37509359000001</v>
      </c>
      <c r="V394" s="37">
        <f>SUMIFS(СВЦЭМ!$K$34:$K$777,СВЦЭМ!$A$34:$A$777,$A394,СВЦЭМ!$B$34:$B$777,V$366)+'СЕТ СН'!$F$13</f>
        <v>614.22851806000006</v>
      </c>
      <c r="W394" s="37">
        <f>SUMIFS(СВЦЭМ!$K$34:$K$777,СВЦЭМ!$A$34:$A$777,$A394,СВЦЭМ!$B$34:$B$777,W$366)+'СЕТ СН'!$F$13</f>
        <v>622.49155826000003</v>
      </c>
      <c r="X394" s="37">
        <f>SUMIFS(СВЦЭМ!$K$34:$K$777,СВЦЭМ!$A$34:$A$777,$A394,СВЦЭМ!$B$34:$B$777,X$366)+'СЕТ СН'!$F$13</f>
        <v>637.62522459000002</v>
      </c>
      <c r="Y394" s="37">
        <f>SUMIFS(СВЦЭМ!$K$34:$K$777,СВЦЭМ!$A$34:$A$777,$A394,СВЦЭМ!$B$34:$B$777,Y$366)+'СЕТ СН'!$F$13</f>
        <v>642.93698590999998</v>
      </c>
    </row>
    <row r="395" spans="1:26" ht="15.75" hidden="1" x14ac:dyDescent="0.2">
      <c r="A395" s="36">
        <f t="shared" si="10"/>
        <v>43160</v>
      </c>
      <c r="B395" s="37">
        <f>SUMIFS(СВЦЭМ!$K$34:$K$777,СВЦЭМ!$A$34:$A$777,$A395,СВЦЭМ!$B$34:$B$777,B$366)+'СЕТ СН'!$F$13</f>
        <v>0</v>
      </c>
      <c r="C395" s="37">
        <f>SUMIFS(СВЦЭМ!$K$34:$K$777,СВЦЭМ!$A$34:$A$777,$A395,СВЦЭМ!$B$34:$B$777,C$366)+'СЕТ СН'!$F$13</f>
        <v>0</v>
      </c>
      <c r="D395" s="37">
        <f>SUMIFS(СВЦЭМ!$K$34:$K$777,СВЦЭМ!$A$34:$A$777,$A395,СВЦЭМ!$B$34:$B$777,D$366)+'СЕТ СН'!$F$13</f>
        <v>0</v>
      </c>
      <c r="E395" s="37">
        <f>SUMIFS(СВЦЭМ!$K$34:$K$777,СВЦЭМ!$A$34:$A$777,$A395,СВЦЭМ!$B$34:$B$777,E$366)+'СЕТ СН'!$F$13</f>
        <v>0</v>
      </c>
      <c r="F395" s="37">
        <f>SUMIFS(СВЦЭМ!$K$34:$K$777,СВЦЭМ!$A$34:$A$777,$A395,СВЦЭМ!$B$34:$B$777,F$366)+'СЕТ СН'!$F$13</f>
        <v>0</v>
      </c>
      <c r="G395" s="37">
        <f>SUMIFS(СВЦЭМ!$K$34:$K$777,СВЦЭМ!$A$34:$A$777,$A395,СВЦЭМ!$B$34:$B$777,G$366)+'СЕТ СН'!$F$13</f>
        <v>0</v>
      </c>
      <c r="H395" s="37">
        <f>SUMIFS(СВЦЭМ!$K$34:$K$777,СВЦЭМ!$A$34:$A$777,$A395,СВЦЭМ!$B$34:$B$777,H$366)+'СЕТ СН'!$F$13</f>
        <v>0</v>
      </c>
      <c r="I395" s="37">
        <f>SUMIFS(СВЦЭМ!$K$34:$K$777,СВЦЭМ!$A$34:$A$777,$A395,СВЦЭМ!$B$34:$B$777,I$366)+'СЕТ СН'!$F$13</f>
        <v>0</v>
      </c>
      <c r="J395" s="37">
        <f>SUMIFS(СВЦЭМ!$K$34:$K$777,СВЦЭМ!$A$34:$A$777,$A395,СВЦЭМ!$B$34:$B$777,J$366)+'СЕТ СН'!$F$13</f>
        <v>0</v>
      </c>
      <c r="K395" s="37">
        <f>SUMIFS(СВЦЭМ!$K$34:$K$777,СВЦЭМ!$A$34:$A$777,$A395,СВЦЭМ!$B$34:$B$777,K$366)+'СЕТ СН'!$F$13</f>
        <v>0</v>
      </c>
      <c r="L395" s="37">
        <f>SUMIFS(СВЦЭМ!$K$34:$K$777,СВЦЭМ!$A$34:$A$777,$A395,СВЦЭМ!$B$34:$B$777,L$366)+'СЕТ СН'!$F$13</f>
        <v>0</v>
      </c>
      <c r="M395" s="37">
        <f>SUMIFS(СВЦЭМ!$K$34:$K$777,СВЦЭМ!$A$34:$A$777,$A395,СВЦЭМ!$B$34:$B$777,M$366)+'СЕТ СН'!$F$13</f>
        <v>0</v>
      </c>
      <c r="N395" s="37">
        <f>SUMIFS(СВЦЭМ!$K$34:$K$777,СВЦЭМ!$A$34:$A$777,$A395,СВЦЭМ!$B$34:$B$777,N$366)+'СЕТ СН'!$F$13</f>
        <v>0</v>
      </c>
      <c r="O395" s="37">
        <f>SUMIFS(СВЦЭМ!$K$34:$K$777,СВЦЭМ!$A$34:$A$777,$A395,СВЦЭМ!$B$34:$B$777,O$366)+'СЕТ СН'!$F$13</f>
        <v>0</v>
      </c>
      <c r="P395" s="37">
        <f>SUMIFS(СВЦЭМ!$K$34:$K$777,СВЦЭМ!$A$34:$A$777,$A395,СВЦЭМ!$B$34:$B$777,P$366)+'СЕТ СН'!$F$13</f>
        <v>0</v>
      </c>
      <c r="Q395" s="37">
        <f>SUMIFS(СВЦЭМ!$K$34:$K$777,СВЦЭМ!$A$34:$A$777,$A395,СВЦЭМ!$B$34:$B$777,Q$366)+'СЕТ СН'!$F$13</f>
        <v>0</v>
      </c>
      <c r="R395" s="37">
        <f>SUMIFS(СВЦЭМ!$K$34:$K$777,СВЦЭМ!$A$34:$A$777,$A395,СВЦЭМ!$B$34:$B$777,R$366)+'СЕТ СН'!$F$13</f>
        <v>0</v>
      </c>
      <c r="S395" s="37">
        <f>SUMIFS(СВЦЭМ!$K$34:$K$777,СВЦЭМ!$A$34:$A$777,$A395,СВЦЭМ!$B$34:$B$777,S$366)+'СЕТ СН'!$F$13</f>
        <v>0</v>
      </c>
      <c r="T395" s="37">
        <f>SUMIFS(СВЦЭМ!$K$34:$K$777,СВЦЭМ!$A$34:$A$777,$A395,СВЦЭМ!$B$34:$B$777,T$366)+'СЕТ СН'!$F$13</f>
        <v>0</v>
      </c>
      <c r="U395" s="37">
        <f>SUMIFS(СВЦЭМ!$K$34:$K$777,СВЦЭМ!$A$34:$A$777,$A395,СВЦЭМ!$B$34:$B$777,U$366)+'СЕТ СН'!$F$13</f>
        <v>0</v>
      </c>
      <c r="V395" s="37">
        <f>SUMIFS(СВЦЭМ!$K$34:$K$777,СВЦЭМ!$A$34:$A$777,$A395,СВЦЭМ!$B$34:$B$777,V$366)+'СЕТ СН'!$F$13</f>
        <v>0</v>
      </c>
      <c r="W395" s="37">
        <f>SUMIFS(СВЦЭМ!$K$34:$K$777,СВЦЭМ!$A$34:$A$777,$A395,СВЦЭМ!$B$34:$B$777,W$366)+'СЕТ СН'!$F$13</f>
        <v>0</v>
      </c>
      <c r="X395" s="37">
        <f>SUMIFS(СВЦЭМ!$K$34:$K$777,СВЦЭМ!$A$34:$A$777,$A395,СВЦЭМ!$B$34:$B$777,X$366)+'СЕТ СН'!$F$13</f>
        <v>0</v>
      </c>
      <c r="Y395" s="37">
        <f>SUMIFS(СВЦЭМ!$K$34:$K$777,СВЦЭМ!$A$34:$A$777,$A395,СВЦЭМ!$B$34:$B$777,Y$366)+'СЕТ СН'!$F$13</f>
        <v>0</v>
      </c>
    </row>
    <row r="396" spans="1:26" ht="15.75" hidden="1" x14ac:dyDescent="0.2">
      <c r="A396" s="36">
        <f t="shared" si="10"/>
        <v>43161</v>
      </c>
      <c r="B396" s="37">
        <f>SUMIFS(СВЦЭМ!$K$34:$K$777,СВЦЭМ!$A$34:$A$777,$A396,СВЦЭМ!$B$34:$B$777,B$366)+'СЕТ СН'!$F$13</f>
        <v>0</v>
      </c>
      <c r="C396" s="37">
        <f>SUMIFS(СВЦЭМ!$K$34:$K$777,СВЦЭМ!$A$34:$A$777,$A396,СВЦЭМ!$B$34:$B$777,C$366)+'СЕТ СН'!$F$13</f>
        <v>0</v>
      </c>
      <c r="D396" s="37">
        <f>SUMIFS(СВЦЭМ!$K$34:$K$777,СВЦЭМ!$A$34:$A$777,$A396,СВЦЭМ!$B$34:$B$777,D$366)+'СЕТ СН'!$F$13</f>
        <v>0</v>
      </c>
      <c r="E396" s="37">
        <f>SUMIFS(СВЦЭМ!$K$34:$K$777,СВЦЭМ!$A$34:$A$777,$A396,СВЦЭМ!$B$34:$B$777,E$366)+'СЕТ СН'!$F$13</f>
        <v>0</v>
      </c>
      <c r="F396" s="37">
        <f>SUMIFS(СВЦЭМ!$K$34:$K$777,СВЦЭМ!$A$34:$A$777,$A396,СВЦЭМ!$B$34:$B$777,F$366)+'СЕТ СН'!$F$13</f>
        <v>0</v>
      </c>
      <c r="G396" s="37">
        <f>SUMIFS(СВЦЭМ!$K$34:$K$777,СВЦЭМ!$A$34:$A$777,$A396,СВЦЭМ!$B$34:$B$777,G$366)+'СЕТ СН'!$F$13</f>
        <v>0</v>
      </c>
      <c r="H396" s="37">
        <f>SUMIFS(СВЦЭМ!$K$34:$K$777,СВЦЭМ!$A$34:$A$777,$A396,СВЦЭМ!$B$34:$B$777,H$366)+'СЕТ СН'!$F$13</f>
        <v>0</v>
      </c>
      <c r="I396" s="37">
        <f>SUMIFS(СВЦЭМ!$K$34:$K$777,СВЦЭМ!$A$34:$A$777,$A396,СВЦЭМ!$B$34:$B$777,I$366)+'СЕТ СН'!$F$13</f>
        <v>0</v>
      </c>
      <c r="J396" s="37">
        <f>SUMIFS(СВЦЭМ!$K$34:$K$777,СВЦЭМ!$A$34:$A$777,$A396,СВЦЭМ!$B$34:$B$777,J$366)+'СЕТ СН'!$F$13</f>
        <v>0</v>
      </c>
      <c r="K396" s="37">
        <f>SUMIFS(СВЦЭМ!$K$34:$K$777,СВЦЭМ!$A$34:$A$777,$A396,СВЦЭМ!$B$34:$B$777,K$366)+'СЕТ СН'!$F$13</f>
        <v>0</v>
      </c>
      <c r="L396" s="37">
        <f>SUMIFS(СВЦЭМ!$K$34:$K$777,СВЦЭМ!$A$34:$A$777,$A396,СВЦЭМ!$B$34:$B$777,L$366)+'СЕТ СН'!$F$13</f>
        <v>0</v>
      </c>
      <c r="M396" s="37">
        <f>SUMIFS(СВЦЭМ!$K$34:$K$777,СВЦЭМ!$A$34:$A$777,$A396,СВЦЭМ!$B$34:$B$777,M$366)+'СЕТ СН'!$F$13</f>
        <v>0</v>
      </c>
      <c r="N396" s="37">
        <f>SUMIFS(СВЦЭМ!$K$34:$K$777,СВЦЭМ!$A$34:$A$777,$A396,СВЦЭМ!$B$34:$B$777,N$366)+'СЕТ СН'!$F$13</f>
        <v>0</v>
      </c>
      <c r="O396" s="37">
        <f>SUMIFS(СВЦЭМ!$K$34:$K$777,СВЦЭМ!$A$34:$A$777,$A396,СВЦЭМ!$B$34:$B$777,O$366)+'СЕТ СН'!$F$13</f>
        <v>0</v>
      </c>
      <c r="P396" s="37">
        <f>SUMIFS(СВЦЭМ!$K$34:$K$777,СВЦЭМ!$A$34:$A$777,$A396,СВЦЭМ!$B$34:$B$777,P$366)+'СЕТ СН'!$F$13</f>
        <v>0</v>
      </c>
      <c r="Q396" s="37">
        <f>SUMIFS(СВЦЭМ!$K$34:$K$777,СВЦЭМ!$A$34:$A$777,$A396,СВЦЭМ!$B$34:$B$777,Q$366)+'СЕТ СН'!$F$13</f>
        <v>0</v>
      </c>
      <c r="R396" s="37">
        <f>SUMIFS(СВЦЭМ!$K$34:$K$777,СВЦЭМ!$A$34:$A$777,$A396,СВЦЭМ!$B$34:$B$777,R$366)+'СЕТ СН'!$F$13</f>
        <v>0</v>
      </c>
      <c r="S396" s="37">
        <f>SUMIFS(СВЦЭМ!$K$34:$K$777,СВЦЭМ!$A$34:$A$777,$A396,СВЦЭМ!$B$34:$B$777,S$366)+'СЕТ СН'!$F$13</f>
        <v>0</v>
      </c>
      <c r="T396" s="37">
        <f>SUMIFS(СВЦЭМ!$K$34:$K$777,СВЦЭМ!$A$34:$A$777,$A396,СВЦЭМ!$B$34:$B$777,T$366)+'СЕТ СН'!$F$13</f>
        <v>0</v>
      </c>
      <c r="U396" s="37">
        <f>SUMIFS(СВЦЭМ!$K$34:$K$777,СВЦЭМ!$A$34:$A$777,$A396,СВЦЭМ!$B$34:$B$777,U$366)+'СЕТ СН'!$F$13</f>
        <v>0</v>
      </c>
      <c r="V396" s="37">
        <f>SUMIFS(СВЦЭМ!$K$34:$K$777,СВЦЭМ!$A$34:$A$777,$A396,СВЦЭМ!$B$34:$B$777,V$366)+'СЕТ СН'!$F$13</f>
        <v>0</v>
      </c>
      <c r="W396" s="37">
        <f>SUMIFS(СВЦЭМ!$K$34:$K$777,СВЦЭМ!$A$34:$A$777,$A396,СВЦЭМ!$B$34:$B$777,W$366)+'СЕТ СН'!$F$13</f>
        <v>0</v>
      </c>
      <c r="X396" s="37">
        <f>SUMIFS(СВЦЭМ!$K$34:$K$777,СВЦЭМ!$A$34:$A$777,$A396,СВЦЭМ!$B$34:$B$777,X$366)+'СЕТ СН'!$F$13</f>
        <v>0</v>
      </c>
      <c r="Y396" s="37">
        <f>SUMIFS(СВЦЭМ!$K$34:$K$777,СВЦЭМ!$A$34:$A$777,$A396,СВЦЭМ!$B$34:$B$777,Y$366)+'СЕТ СН'!$F$13</f>
        <v>0</v>
      </c>
    </row>
    <row r="397" spans="1:26" ht="15.75" hidden="1" x14ac:dyDescent="0.2">
      <c r="A397" s="36">
        <f t="shared" si="10"/>
        <v>43162</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8"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19"/>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0"/>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01.02.2018</v>
      </c>
      <c r="B402" s="37">
        <f>SUMIFS(СВЦЭМ!$L$34:$L$777,СВЦЭМ!$A$34:$A$777,$A402,СВЦЭМ!$B$34:$B$777,B$401)+'СЕТ СН'!$F$13</f>
        <v>811.43281245000003</v>
      </c>
      <c r="C402" s="37">
        <f>SUMIFS(СВЦЭМ!$L$34:$L$777,СВЦЭМ!$A$34:$A$777,$A402,СВЦЭМ!$B$34:$B$777,C$401)+'СЕТ СН'!$F$13</f>
        <v>838.76461151000001</v>
      </c>
      <c r="D402" s="37">
        <f>SUMIFS(СВЦЭМ!$L$34:$L$777,СВЦЭМ!$A$34:$A$777,$A402,СВЦЭМ!$B$34:$B$777,D$401)+'СЕТ СН'!$F$13</f>
        <v>879.12943613000004</v>
      </c>
      <c r="E402" s="37">
        <f>SUMIFS(СВЦЭМ!$L$34:$L$777,СВЦЭМ!$A$34:$A$777,$A402,СВЦЭМ!$B$34:$B$777,E$401)+'СЕТ СН'!$F$13</f>
        <v>890.48437538999997</v>
      </c>
      <c r="F402" s="37">
        <f>SUMIFS(СВЦЭМ!$L$34:$L$777,СВЦЭМ!$A$34:$A$777,$A402,СВЦЭМ!$B$34:$B$777,F$401)+'СЕТ СН'!$F$13</f>
        <v>887.93516553999996</v>
      </c>
      <c r="G402" s="37">
        <f>SUMIFS(СВЦЭМ!$L$34:$L$777,СВЦЭМ!$A$34:$A$777,$A402,СВЦЭМ!$B$34:$B$777,G$401)+'СЕТ СН'!$F$13</f>
        <v>870.35988142999997</v>
      </c>
      <c r="H402" s="37">
        <f>SUMIFS(СВЦЭМ!$L$34:$L$777,СВЦЭМ!$A$34:$A$777,$A402,СВЦЭМ!$B$34:$B$777,H$401)+'СЕТ СН'!$F$13</f>
        <v>853.28967007999995</v>
      </c>
      <c r="I402" s="37">
        <f>SUMIFS(СВЦЭМ!$L$34:$L$777,СВЦЭМ!$A$34:$A$777,$A402,СВЦЭМ!$B$34:$B$777,I$401)+'СЕТ СН'!$F$13</f>
        <v>787.48609154999997</v>
      </c>
      <c r="J402" s="37">
        <f>SUMIFS(СВЦЭМ!$L$34:$L$777,СВЦЭМ!$A$34:$A$777,$A402,СВЦЭМ!$B$34:$B$777,J$401)+'СЕТ СН'!$F$13</f>
        <v>749.49127783999995</v>
      </c>
      <c r="K402" s="37">
        <f>SUMIFS(СВЦЭМ!$L$34:$L$777,СВЦЭМ!$A$34:$A$777,$A402,СВЦЭМ!$B$34:$B$777,K$401)+'СЕТ СН'!$F$13</f>
        <v>735.32724532999998</v>
      </c>
      <c r="L402" s="37">
        <f>SUMIFS(СВЦЭМ!$L$34:$L$777,СВЦЭМ!$A$34:$A$777,$A402,СВЦЭМ!$B$34:$B$777,L$401)+'СЕТ СН'!$F$13</f>
        <v>724.92633665000005</v>
      </c>
      <c r="M402" s="37">
        <f>SUMIFS(СВЦЭМ!$L$34:$L$777,СВЦЭМ!$A$34:$A$777,$A402,СВЦЭМ!$B$34:$B$777,M$401)+'СЕТ СН'!$F$13</f>
        <v>729.53980932000002</v>
      </c>
      <c r="N402" s="37">
        <f>SUMIFS(СВЦЭМ!$L$34:$L$777,СВЦЭМ!$A$34:$A$777,$A402,СВЦЭМ!$B$34:$B$777,N$401)+'СЕТ СН'!$F$13</f>
        <v>731.37980311000001</v>
      </c>
      <c r="O402" s="37">
        <f>SUMIFS(СВЦЭМ!$L$34:$L$777,СВЦЭМ!$A$34:$A$777,$A402,СВЦЭМ!$B$34:$B$777,O$401)+'СЕТ СН'!$F$13</f>
        <v>736.57867312999997</v>
      </c>
      <c r="P402" s="37">
        <f>SUMIFS(СВЦЭМ!$L$34:$L$777,СВЦЭМ!$A$34:$A$777,$A402,СВЦЭМ!$B$34:$B$777,P$401)+'СЕТ СН'!$F$13</f>
        <v>745.39066175000005</v>
      </c>
      <c r="Q402" s="37">
        <f>SUMIFS(СВЦЭМ!$L$34:$L$777,СВЦЭМ!$A$34:$A$777,$A402,СВЦЭМ!$B$34:$B$777,Q$401)+'СЕТ СН'!$F$13</f>
        <v>753.47457251000003</v>
      </c>
      <c r="R402" s="37">
        <f>SUMIFS(СВЦЭМ!$L$34:$L$777,СВЦЭМ!$A$34:$A$777,$A402,СВЦЭМ!$B$34:$B$777,R$401)+'СЕТ СН'!$F$13</f>
        <v>755.05031195000004</v>
      </c>
      <c r="S402" s="37">
        <f>SUMIFS(СВЦЭМ!$L$34:$L$777,СВЦЭМ!$A$34:$A$777,$A402,СВЦЭМ!$B$34:$B$777,S$401)+'СЕТ СН'!$F$13</f>
        <v>752.13566668999999</v>
      </c>
      <c r="T402" s="37">
        <f>SUMIFS(СВЦЭМ!$L$34:$L$777,СВЦЭМ!$A$34:$A$777,$A402,СВЦЭМ!$B$34:$B$777,T$401)+'СЕТ СН'!$F$13</f>
        <v>724.12295026000004</v>
      </c>
      <c r="U402" s="37">
        <f>SUMIFS(СВЦЭМ!$L$34:$L$777,СВЦЭМ!$A$34:$A$777,$A402,СВЦЭМ!$B$34:$B$777,U$401)+'СЕТ СН'!$F$13</f>
        <v>719.08761207999999</v>
      </c>
      <c r="V402" s="37">
        <f>SUMIFS(СВЦЭМ!$L$34:$L$777,СВЦЭМ!$A$34:$A$777,$A402,СВЦЭМ!$B$34:$B$777,V$401)+'СЕТ СН'!$F$13</f>
        <v>722.34444314999996</v>
      </c>
      <c r="W402" s="37">
        <f>SUMIFS(СВЦЭМ!$L$34:$L$777,СВЦЭМ!$A$34:$A$777,$A402,СВЦЭМ!$B$34:$B$777,W$401)+'СЕТ СН'!$F$13</f>
        <v>725.65999654999996</v>
      </c>
      <c r="X402" s="37">
        <f>SUMIFS(СВЦЭМ!$L$34:$L$777,СВЦЭМ!$A$34:$A$777,$A402,СВЦЭМ!$B$34:$B$777,X$401)+'СЕТ СН'!$F$13</f>
        <v>734.41022098999997</v>
      </c>
      <c r="Y402" s="37">
        <f>SUMIFS(СВЦЭМ!$L$34:$L$777,СВЦЭМ!$A$34:$A$777,$A402,СВЦЭМ!$B$34:$B$777,Y$401)+'СЕТ СН'!$F$13</f>
        <v>789.20505622999997</v>
      </c>
      <c r="AA402" s="46"/>
    </row>
    <row r="403" spans="1:27" ht="15.75" x14ac:dyDescent="0.2">
      <c r="A403" s="36">
        <f>A402+1</f>
        <v>43133</v>
      </c>
      <c r="B403" s="37">
        <f>SUMIFS(СВЦЭМ!$L$34:$L$777,СВЦЭМ!$A$34:$A$777,$A403,СВЦЭМ!$B$34:$B$777,B$401)+'СЕТ СН'!$F$13</f>
        <v>829.63116295999998</v>
      </c>
      <c r="C403" s="37">
        <f>SUMIFS(СВЦЭМ!$L$34:$L$777,СВЦЭМ!$A$34:$A$777,$A403,СВЦЭМ!$B$34:$B$777,C$401)+'СЕТ СН'!$F$13</f>
        <v>859.12843019000002</v>
      </c>
      <c r="D403" s="37">
        <f>SUMIFS(СВЦЭМ!$L$34:$L$777,СВЦЭМ!$A$34:$A$777,$A403,СВЦЭМ!$B$34:$B$777,D$401)+'СЕТ СН'!$F$13</f>
        <v>907.10183644999995</v>
      </c>
      <c r="E403" s="37">
        <f>SUMIFS(СВЦЭМ!$L$34:$L$777,СВЦЭМ!$A$34:$A$777,$A403,СВЦЭМ!$B$34:$B$777,E$401)+'СЕТ СН'!$F$13</f>
        <v>916.84922831999995</v>
      </c>
      <c r="F403" s="37">
        <f>SUMIFS(СВЦЭМ!$L$34:$L$777,СВЦЭМ!$A$34:$A$777,$A403,СВЦЭМ!$B$34:$B$777,F$401)+'СЕТ СН'!$F$13</f>
        <v>915.89010562999999</v>
      </c>
      <c r="G403" s="37">
        <f>SUMIFS(СВЦЭМ!$L$34:$L$777,СВЦЭМ!$A$34:$A$777,$A403,СВЦЭМ!$B$34:$B$777,G$401)+'СЕТ СН'!$F$13</f>
        <v>898.24181656999997</v>
      </c>
      <c r="H403" s="37">
        <f>SUMIFS(СВЦЭМ!$L$34:$L$777,СВЦЭМ!$A$34:$A$777,$A403,СВЦЭМ!$B$34:$B$777,H$401)+'СЕТ СН'!$F$13</f>
        <v>849.37137304999999</v>
      </c>
      <c r="I403" s="37">
        <f>SUMIFS(СВЦЭМ!$L$34:$L$777,СВЦЭМ!$A$34:$A$777,$A403,СВЦЭМ!$B$34:$B$777,I$401)+'СЕТ СН'!$F$13</f>
        <v>783.02498591000005</v>
      </c>
      <c r="J403" s="37">
        <f>SUMIFS(СВЦЭМ!$L$34:$L$777,СВЦЭМ!$A$34:$A$777,$A403,СВЦЭМ!$B$34:$B$777,J$401)+'СЕТ СН'!$F$13</f>
        <v>735.63580000000002</v>
      </c>
      <c r="K403" s="37">
        <f>SUMIFS(СВЦЭМ!$L$34:$L$777,СВЦЭМ!$A$34:$A$777,$A403,СВЦЭМ!$B$34:$B$777,K$401)+'СЕТ СН'!$F$13</f>
        <v>705.64034285000002</v>
      </c>
      <c r="L403" s="37">
        <f>SUMIFS(СВЦЭМ!$L$34:$L$777,СВЦЭМ!$A$34:$A$777,$A403,СВЦЭМ!$B$34:$B$777,L$401)+'СЕТ СН'!$F$13</f>
        <v>696.20907446000001</v>
      </c>
      <c r="M403" s="37">
        <f>SUMIFS(СВЦЭМ!$L$34:$L$777,СВЦЭМ!$A$34:$A$777,$A403,СВЦЭМ!$B$34:$B$777,M$401)+'СЕТ СН'!$F$13</f>
        <v>703.61848094000004</v>
      </c>
      <c r="N403" s="37">
        <f>SUMIFS(СВЦЭМ!$L$34:$L$777,СВЦЭМ!$A$34:$A$777,$A403,СВЦЭМ!$B$34:$B$777,N$401)+'СЕТ СН'!$F$13</f>
        <v>717.51255644000003</v>
      </c>
      <c r="O403" s="37">
        <f>SUMIFS(СВЦЭМ!$L$34:$L$777,СВЦЭМ!$A$34:$A$777,$A403,СВЦЭМ!$B$34:$B$777,O$401)+'СЕТ СН'!$F$13</f>
        <v>724.88543016000006</v>
      </c>
      <c r="P403" s="37">
        <f>SUMIFS(СВЦЭМ!$L$34:$L$777,СВЦЭМ!$A$34:$A$777,$A403,СВЦЭМ!$B$34:$B$777,P$401)+'СЕТ СН'!$F$13</f>
        <v>736.36217275000001</v>
      </c>
      <c r="Q403" s="37">
        <f>SUMIFS(СВЦЭМ!$L$34:$L$777,СВЦЭМ!$A$34:$A$777,$A403,СВЦЭМ!$B$34:$B$777,Q$401)+'СЕТ СН'!$F$13</f>
        <v>743.41895152999996</v>
      </c>
      <c r="R403" s="37">
        <f>SUMIFS(СВЦЭМ!$L$34:$L$777,СВЦЭМ!$A$34:$A$777,$A403,СВЦЭМ!$B$34:$B$777,R$401)+'СЕТ СН'!$F$13</f>
        <v>752.52524858000004</v>
      </c>
      <c r="S403" s="37">
        <f>SUMIFS(СВЦЭМ!$L$34:$L$777,СВЦЭМ!$A$34:$A$777,$A403,СВЦЭМ!$B$34:$B$777,S$401)+'СЕТ СН'!$F$13</f>
        <v>747.07926749000001</v>
      </c>
      <c r="T403" s="37">
        <f>SUMIFS(СВЦЭМ!$L$34:$L$777,СВЦЭМ!$A$34:$A$777,$A403,СВЦЭМ!$B$34:$B$777,T$401)+'СЕТ СН'!$F$13</f>
        <v>718.78174496999998</v>
      </c>
      <c r="U403" s="37">
        <f>SUMIFS(СВЦЭМ!$L$34:$L$777,СВЦЭМ!$A$34:$A$777,$A403,СВЦЭМ!$B$34:$B$777,U$401)+'СЕТ СН'!$F$13</f>
        <v>704.91795074000004</v>
      </c>
      <c r="V403" s="37">
        <f>SUMIFS(СВЦЭМ!$L$34:$L$777,СВЦЭМ!$A$34:$A$777,$A403,СВЦЭМ!$B$34:$B$777,V$401)+'СЕТ СН'!$F$13</f>
        <v>712.00203107000004</v>
      </c>
      <c r="W403" s="37">
        <f>SUMIFS(СВЦЭМ!$L$34:$L$777,СВЦЭМ!$A$34:$A$777,$A403,СВЦЭМ!$B$34:$B$777,W$401)+'СЕТ СН'!$F$13</f>
        <v>725.04324055999996</v>
      </c>
      <c r="X403" s="37">
        <f>SUMIFS(СВЦЭМ!$L$34:$L$777,СВЦЭМ!$A$34:$A$777,$A403,СВЦЭМ!$B$34:$B$777,X$401)+'СЕТ СН'!$F$13</f>
        <v>740.41828224999995</v>
      </c>
      <c r="Y403" s="37">
        <f>SUMIFS(СВЦЭМ!$L$34:$L$777,СВЦЭМ!$A$34:$A$777,$A403,СВЦЭМ!$B$34:$B$777,Y$401)+'СЕТ СН'!$F$13</f>
        <v>785.06506211999999</v>
      </c>
    </row>
    <row r="404" spans="1:27" ht="15.75" x14ac:dyDescent="0.2">
      <c r="A404" s="36">
        <f t="shared" ref="A404:A432" si="11">A403+1</f>
        <v>43134</v>
      </c>
      <c r="B404" s="37">
        <f>SUMIFS(СВЦЭМ!$L$34:$L$777,СВЦЭМ!$A$34:$A$777,$A404,СВЦЭМ!$B$34:$B$777,B$401)+'СЕТ СН'!$F$13</f>
        <v>812.54471218000003</v>
      </c>
      <c r="C404" s="37">
        <f>SUMIFS(СВЦЭМ!$L$34:$L$777,СВЦЭМ!$A$34:$A$777,$A404,СВЦЭМ!$B$34:$B$777,C$401)+'СЕТ СН'!$F$13</f>
        <v>840.80272964000005</v>
      </c>
      <c r="D404" s="37">
        <f>SUMIFS(СВЦЭМ!$L$34:$L$777,СВЦЭМ!$A$34:$A$777,$A404,СВЦЭМ!$B$34:$B$777,D$401)+'СЕТ СН'!$F$13</f>
        <v>889.11972139</v>
      </c>
      <c r="E404" s="37">
        <f>SUMIFS(СВЦЭМ!$L$34:$L$777,СВЦЭМ!$A$34:$A$777,$A404,СВЦЭМ!$B$34:$B$777,E$401)+'СЕТ СН'!$F$13</f>
        <v>896.42776790000005</v>
      </c>
      <c r="F404" s="37">
        <f>SUMIFS(СВЦЭМ!$L$34:$L$777,СВЦЭМ!$A$34:$A$777,$A404,СВЦЭМ!$B$34:$B$777,F$401)+'СЕТ СН'!$F$13</f>
        <v>900.47871700999997</v>
      </c>
      <c r="G404" s="37">
        <f>SUMIFS(СВЦЭМ!$L$34:$L$777,СВЦЭМ!$A$34:$A$777,$A404,СВЦЭМ!$B$34:$B$777,G$401)+'СЕТ СН'!$F$13</f>
        <v>885.84309109000003</v>
      </c>
      <c r="H404" s="37">
        <f>SUMIFS(СВЦЭМ!$L$34:$L$777,СВЦЭМ!$A$34:$A$777,$A404,СВЦЭМ!$B$34:$B$777,H$401)+'СЕТ СН'!$F$13</f>
        <v>867.26587586999995</v>
      </c>
      <c r="I404" s="37">
        <f>SUMIFS(СВЦЭМ!$L$34:$L$777,СВЦЭМ!$A$34:$A$777,$A404,СВЦЭМ!$B$34:$B$777,I$401)+'СЕТ СН'!$F$13</f>
        <v>810.32053812000004</v>
      </c>
      <c r="J404" s="37">
        <f>SUMIFS(СВЦЭМ!$L$34:$L$777,СВЦЭМ!$A$34:$A$777,$A404,СВЦЭМ!$B$34:$B$777,J$401)+'СЕТ СН'!$F$13</f>
        <v>766.33969379999996</v>
      </c>
      <c r="K404" s="37">
        <f>SUMIFS(СВЦЭМ!$L$34:$L$777,СВЦЭМ!$A$34:$A$777,$A404,СВЦЭМ!$B$34:$B$777,K$401)+'СЕТ СН'!$F$13</f>
        <v>728.83354831999998</v>
      </c>
      <c r="L404" s="37">
        <f>SUMIFS(СВЦЭМ!$L$34:$L$777,СВЦЭМ!$A$34:$A$777,$A404,СВЦЭМ!$B$34:$B$777,L$401)+'СЕТ СН'!$F$13</f>
        <v>704.62314085000003</v>
      </c>
      <c r="M404" s="37">
        <f>SUMIFS(СВЦЭМ!$L$34:$L$777,СВЦЭМ!$A$34:$A$777,$A404,СВЦЭМ!$B$34:$B$777,M$401)+'СЕТ СН'!$F$13</f>
        <v>705.15039577000005</v>
      </c>
      <c r="N404" s="37">
        <f>SUMIFS(СВЦЭМ!$L$34:$L$777,СВЦЭМ!$A$34:$A$777,$A404,СВЦЭМ!$B$34:$B$777,N$401)+'СЕТ СН'!$F$13</f>
        <v>710.41771535999999</v>
      </c>
      <c r="O404" s="37">
        <f>SUMIFS(СВЦЭМ!$L$34:$L$777,СВЦЭМ!$A$34:$A$777,$A404,СВЦЭМ!$B$34:$B$777,O$401)+'СЕТ СН'!$F$13</f>
        <v>717.53880890000005</v>
      </c>
      <c r="P404" s="37">
        <f>SUMIFS(СВЦЭМ!$L$34:$L$777,СВЦЭМ!$A$34:$A$777,$A404,СВЦЭМ!$B$34:$B$777,P$401)+'СЕТ СН'!$F$13</f>
        <v>727.78935514</v>
      </c>
      <c r="Q404" s="37">
        <f>SUMIFS(СВЦЭМ!$L$34:$L$777,СВЦЭМ!$A$34:$A$777,$A404,СВЦЭМ!$B$34:$B$777,Q$401)+'СЕТ СН'!$F$13</f>
        <v>735.94798283</v>
      </c>
      <c r="R404" s="37">
        <f>SUMIFS(СВЦЭМ!$L$34:$L$777,СВЦЭМ!$A$34:$A$777,$A404,СВЦЭМ!$B$34:$B$777,R$401)+'СЕТ СН'!$F$13</f>
        <v>737.63297094999996</v>
      </c>
      <c r="S404" s="37">
        <f>SUMIFS(СВЦЭМ!$L$34:$L$777,СВЦЭМ!$A$34:$A$777,$A404,СВЦЭМ!$B$34:$B$777,S$401)+'СЕТ СН'!$F$13</f>
        <v>728.47067364999998</v>
      </c>
      <c r="T404" s="37">
        <f>SUMIFS(СВЦЭМ!$L$34:$L$777,СВЦЭМ!$A$34:$A$777,$A404,СВЦЭМ!$B$34:$B$777,T$401)+'СЕТ СН'!$F$13</f>
        <v>704.72703937999995</v>
      </c>
      <c r="U404" s="37">
        <f>SUMIFS(СВЦЭМ!$L$34:$L$777,СВЦЭМ!$A$34:$A$777,$A404,СВЦЭМ!$B$34:$B$777,U$401)+'СЕТ СН'!$F$13</f>
        <v>698.57542923000005</v>
      </c>
      <c r="V404" s="37">
        <f>SUMIFS(СВЦЭМ!$L$34:$L$777,СВЦЭМ!$A$34:$A$777,$A404,СВЦЭМ!$B$34:$B$777,V$401)+'СЕТ СН'!$F$13</f>
        <v>705.73043356999995</v>
      </c>
      <c r="W404" s="37">
        <f>SUMIFS(СВЦЭМ!$L$34:$L$777,СВЦЭМ!$A$34:$A$777,$A404,СВЦЭМ!$B$34:$B$777,W$401)+'СЕТ СН'!$F$13</f>
        <v>718.68237879000003</v>
      </c>
      <c r="X404" s="37">
        <f>SUMIFS(СВЦЭМ!$L$34:$L$777,СВЦЭМ!$A$34:$A$777,$A404,СВЦЭМ!$B$34:$B$777,X$401)+'СЕТ СН'!$F$13</f>
        <v>738.77096427000004</v>
      </c>
      <c r="Y404" s="37">
        <f>SUMIFS(СВЦЭМ!$L$34:$L$777,СВЦЭМ!$A$34:$A$777,$A404,СВЦЭМ!$B$34:$B$777,Y$401)+'СЕТ СН'!$F$13</f>
        <v>792.18755461000001</v>
      </c>
    </row>
    <row r="405" spans="1:27" ht="15.75" x14ac:dyDescent="0.2">
      <c r="A405" s="36">
        <f t="shared" si="11"/>
        <v>43135</v>
      </c>
      <c r="B405" s="37">
        <f>SUMIFS(СВЦЭМ!$L$34:$L$777,СВЦЭМ!$A$34:$A$777,$A405,СВЦЭМ!$B$34:$B$777,B$401)+'СЕТ СН'!$F$13</f>
        <v>793.97568351999996</v>
      </c>
      <c r="C405" s="37">
        <f>SUMIFS(СВЦЭМ!$L$34:$L$777,СВЦЭМ!$A$34:$A$777,$A405,СВЦЭМ!$B$34:$B$777,C$401)+'СЕТ СН'!$F$13</f>
        <v>806.80600513000002</v>
      </c>
      <c r="D405" s="37">
        <f>SUMIFS(СВЦЭМ!$L$34:$L$777,СВЦЭМ!$A$34:$A$777,$A405,СВЦЭМ!$B$34:$B$777,D$401)+'СЕТ СН'!$F$13</f>
        <v>857.16871989000003</v>
      </c>
      <c r="E405" s="37">
        <f>SUMIFS(СВЦЭМ!$L$34:$L$777,СВЦЭМ!$A$34:$A$777,$A405,СВЦЭМ!$B$34:$B$777,E$401)+'СЕТ СН'!$F$13</f>
        <v>861.97448550000001</v>
      </c>
      <c r="F405" s="37">
        <f>SUMIFS(СВЦЭМ!$L$34:$L$777,СВЦЭМ!$A$34:$A$777,$A405,СВЦЭМ!$B$34:$B$777,F$401)+'СЕТ СН'!$F$13</f>
        <v>863.12737844000003</v>
      </c>
      <c r="G405" s="37">
        <f>SUMIFS(СВЦЭМ!$L$34:$L$777,СВЦЭМ!$A$34:$A$777,$A405,СВЦЭМ!$B$34:$B$777,G$401)+'СЕТ СН'!$F$13</f>
        <v>855.81508625000004</v>
      </c>
      <c r="H405" s="37">
        <f>SUMIFS(СВЦЭМ!$L$34:$L$777,СВЦЭМ!$A$34:$A$777,$A405,СВЦЭМ!$B$34:$B$777,H$401)+'СЕТ СН'!$F$13</f>
        <v>840.95616169000004</v>
      </c>
      <c r="I405" s="37">
        <f>SUMIFS(СВЦЭМ!$L$34:$L$777,СВЦЭМ!$A$34:$A$777,$A405,СВЦЭМ!$B$34:$B$777,I$401)+'СЕТ СН'!$F$13</f>
        <v>793.38780376</v>
      </c>
      <c r="J405" s="37">
        <f>SUMIFS(СВЦЭМ!$L$34:$L$777,СВЦЭМ!$A$34:$A$777,$A405,СВЦЭМ!$B$34:$B$777,J$401)+'СЕТ СН'!$F$13</f>
        <v>761.99250730999995</v>
      </c>
      <c r="K405" s="37">
        <f>SUMIFS(СВЦЭМ!$L$34:$L$777,СВЦЭМ!$A$34:$A$777,$A405,СВЦЭМ!$B$34:$B$777,K$401)+'СЕТ СН'!$F$13</f>
        <v>722.78926411999998</v>
      </c>
      <c r="L405" s="37">
        <f>SUMIFS(СВЦЭМ!$L$34:$L$777,СВЦЭМ!$A$34:$A$777,$A405,СВЦЭМ!$B$34:$B$777,L$401)+'СЕТ СН'!$F$13</f>
        <v>691.16604471999995</v>
      </c>
      <c r="M405" s="37">
        <f>SUMIFS(СВЦЭМ!$L$34:$L$777,СВЦЭМ!$A$34:$A$777,$A405,СВЦЭМ!$B$34:$B$777,M$401)+'СЕТ СН'!$F$13</f>
        <v>686.51090839000005</v>
      </c>
      <c r="N405" s="37">
        <f>SUMIFS(СВЦЭМ!$L$34:$L$777,СВЦЭМ!$A$34:$A$777,$A405,СВЦЭМ!$B$34:$B$777,N$401)+'СЕТ СН'!$F$13</f>
        <v>697.08102487999997</v>
      </c>
      <c r="O405" s="37">
        <f>SUMIFS(СВЦЭМ!$L$34:$L$777,СВЦЭМ!$A$34:$A$777,$A405,СВЦЭМ!$B$34:$B$777,O$401)+'СЕТ СН'!$F$13</f>
        <v>706.15936754999996</v>
      </c>
      <c r="P405" s="37">
        <f>SUMIFS(СВЦЭМ!$L$34:$L$777,СВЦЭМ!$A$34:$A$777,$A405,СВЦЭМ!$B$34:$B$777,P$401)+'СЕТ СН'!$F$13</f>
        <v>712.10899112000004</v>
      </c>
      <c r="Q405" s="37">
        <f>SUMIFS(СВЦЭМ!$L$34:$L$777,СВЦЭМ!$A$34:$A$777,$A405,СВЦЭМ!$B$34:$B$777,Q$401)+'СЕТ СН'!$F$13</f>
        <v>716.68568587000004</v>
      </c>
      <c r="R405" s="37">
        <f>SUMIFS(СВЦЭМ!$L$34:$L$777,СВЦЭМ!$A$34:$A$777,$A405,СВЦЭМ!$B$34:$B$777,R$401)+'СЕТ СН'!$F$13</f>
        <v>717.75788704000001</v>
      </c>
      <c r="S405" s="37">
        <f>SUMIFS(СВЦЭМ!$L$34:$L$777,СВЦЭМ!$A$34:$A$777,$A405,СВЦЭМ!$B$34:$B$777,S$401)+'СЕТ СН'!$F$13</f>
        <v>709.45208663000005</v>
      </c>
      <c r="T405" s="37">
        <f>SUMIFS(СВЦЭМ!$L$34:$L$777,СВЦЭМ!$A$34:$A$777,$A405,СВЦЭМ!$B$34:$B$777,T$401)+'СЕТ СН'!$F$13</f>
        <v>701.10301546999995</v>
      </c>
      <c r="U405" s="37">
        <f>SUMIFS(СВЦЭМ!$L$34:$L$777,СВЦЭМ!$A$34:$A$777,$A405,СВЦЭМ!$B$34:$B$777,U$401)+'СЕТ СН'!$F$13</f>
        <v>705.38376301000005</v>
      </c>
      <c r="V405" s="37">
        <f>SUMIFS(СВЦЭМ!$L$34:$L$777,СВЦЭМ!$A$34:$A$777,$A405,СВЦЭМ!$B$34:$B$777,V$401)+'СЕТ СН'!$F$13</f>
        <v>695.85623104000001</v>
      </c>
      <c r="W405" s="37">
        <f>SUMIFS(СВЦЭМ!$L$34:$L$777,СВЦЭМ!$A$34:$A$777,$A405,СВЦЭМ!$B$34:$B$777,W$401)+'СЕТ СН'!$F$13</f>
        <v>684.62554198999999</v>
      </c>
      <c r="X405" s="37">
        <f>SUMIFS(СВЦЭМ!$L$34:$L$777,СВЦЭМ!$A$34:$A$777,$A405,СВЦЭМ!$B$34:$B$777,X$401)+'СЕТ СН'!$F$13</f>
        <v>698.83790354999996</v>
      </c>
      <c r="Y405" s="37">
        <f>SUMIFS(СВЦЭМ!$L$34:$L$777,СВЦЭМ!$A$34:$A$777,$A405,СВЦЭМ!$B$34:$B$777,Y$401)+'СЕТ СН'!$F$13</f>
        <v>749.30169737999995</v>
      </c>
    </row>
    <row r="406" spans="1:27" ht="15.75" x14ac:dyDescent="0.2">
      <c r="A406" s="36">
        <f t="shared" si="11"/>
        <v>43136</v>
      </c>
      <c r="B406" s="37">
        <f>SUMIFS(СВЦЭМ!$L$34:$L$777,СВЦЭМ!$A$34:$A$777,$A406,СВЦЭМ!$B$34:$B$777,B$401)+'СЕТ СН'!$F$13</f>
        <v>828.25556218999998</v>
      </c>
      <c r="C406" s="37">
        <f>SUMIFS(СВЦЭМ!$L$34:$L$777,СВЦЭМ!$A$34:$A$777,$A406,СВЦЭМ!$B$34:$B$777,C$401)+'СЕТ СН'!$F$13</f>
        <v>853.80846068000005</v>
      </c>
      <c r="D406" s="37">
        <f>SUMIFS(СВЦЭМ!$L$34:$L$777,СВЦЭМ!$A$34:$A$777,$A406,СВЦЭМ!$B$34:$B$777,D$401)+'СЕТ СН'!$F$13</f>
        <v>896.04500674999997</v>
      </c>
      <c r="E406" s="37">
        <f>SUMIFS(СВЦЭМ!$L$34:$L$777,СВЦЭМ!$A$34:$A$777,$A406,СВЦЭМ!$B$34:$B$777,E$401)+'СЕТ СН'!$F$13</f>
        <v>906.05754090999994</v>
      </c>
      <c r="F406" s="37">
        <f>SUMIFS(СВЦЭМ!$L$34:$L$777,СВЦЭМ!$A$34:$A$777,$A406,СВЦЭМ!$B$34:$B$777,F$401)+'СЕТ СН'!$F$13</f>
        <v>905.56016645</v>
      </c>
      <c r="G406" s="37">
        <f>SUMIFS(СВЦЭМ!$L$34:$L$777,СВЦЭМ!$A$34:$A$777,$A406,СВЦЭМ!$B$34:$B$777,G$401)+'СЕТ СН'!$F$13</f>
        <v>894.05378699000005</v>
      </c>
      <c r="H406" s="37">
        <f>SUMIFS(СВЦЭМ!$L$34:$L$777,СВЦЭМ!$A$34:$A$777,$A406,СВЦЭМ!$B$34:$B$777,H$401)+'СЕТ СН'!$F$13</f>
        <v>845.90382202000001</v>
      </c>
      <c r="I406" s="37">
        <f>SUMIFS(СВЦЭМ!$L$34:$L$777,СВЦЭМ!$A$34:$A$777,$A406,СВЦЭМ!$B$34:$B$777,I$401)+'СЕТ СН'!$F$13</f>
        <v>767.97644111</v>
      </c>
      <c r="J406" s="37">
        <f>SUMIFS(СВЦЭМ!$L$34:$L$777,СВЦЭМ!$A$34:$A$777,$A406,СВЦЭМ!$B$34:$B$777,J$401)+'СЕТ СН'!$F$13</f>
        <v>744.97506042999998</v>
      </c>
      <c r="K406" s="37">
        <f>SUMIFS(СВЦЭМ!$L$34:$L$777,СВЦЭМ!$A$34:$A$777,$A406,СВЦЭМ!$B$34:$B$777,K$401)+'СЕТ СН'!$F$13</f>
        <v>741.82944214999998</v>
      </c>
      <c r="L406" s="37">
        <f>SUMIFS(СВЦЭМ!$L$34:$L$777,СВЦЭМ!$A$34:$A$777,$A406,СВЦЭМ!$B$34:$B$777,L$401)+'СЕТ СН'!$F$13</f>
        <v>738.13340119999998</v>
      </c>
      <c r="M406" s="37">
        <f>SUMIFS(СВЦЭМ!$L$34:$L$777,СВЦЭМ!$A$34:$A$777,$A406,СВЦЭМ!$B$34:$B$777,M$401)+'СЕТ СН'!$F$13</f>
        <v>737.79452862999995</v>
      </c>
      <c r="N406" s="37">
        <f>SUMIFS(СВЦЭМ!$L$34:$L$777,СВЦЭМ!$A$34:$A$777,$A406,СВЦЭМ!$B$34:$B$777,N$401)+'СЕТ СН'!$F$13</f>
        <v>734.29383827000004</v>
      </c>
      <c r="O406" s="37">
        <f>SUMIFS(СВЦЭМ!$L$34:$L$777,СВЦЭМ!$A$34:$A$777,$A406,СВЦЭМ!$B$34:$B$777,O$401)+'СЕТ СН'!$F$13</f>
        <v>735.82327295000005</v>
      </c>
      <c r="P406" s="37">
        <f>SUMIFS(СВЦЭМ!$L$34:$L$777,СВЦЭМ!$A$34:$A$777,$A406,СВЦЭМ!$B$34:$B$777,P$401)+'СЕТ СН'!$F$13</f>
        <v>747.23712485999999</v>
      </c>
      <c r="Q406" s="37">
        <f>SUMIFS(СВЦЭМ!$L$34:$L$777,СВЦЭМ!$A$34:$A$777,$A406,СВЦЭМ!$B$34:$B$777,Q$401)+'СЕТ СН'!$F$13</f>
        <v>751.31902646000003</v>
      </c>
      <c r="R406" s="37">
        <f>SUMIFS(СВЦЭМ!$L$34:$L$777,СВЦЭМ!$A$34:$A$777,$A406,СВЦЭМ!$B$34:$B$777,R$401)+'СЕТ СН'!$F$13</f>
        <v>756.55799209999998</v>
      </c>
      <c r="S406" s="37">
        <f>SUMIFS(СВЦЭМ!$L$34:$L$777,СВЦЭМ!$A$34:$A$777,$A406,СВЦЭМ!$B$34:$B$777,S$401)+'СЕТ СН'!$F$13</f>
        <v>754.31930890000001</v>
      </c>
      <c r="T406" s="37">
        <f>SUMIFS(СВЦЭМ!$L$34:$L$777,СВЦЭМ!$A$34:$A$777,$A406,СВЦЭМ!$B$34:$B$777,T$401)+'СЕТ СН'!$F$13</f>
        <v>735.39043876999995</v>
      </c>
      <c r="U406" s="37">
        <f>SUMIFS(СВЦЭМ!$L$34:$L$777,СВЦЭМ!$A$34:$A$777,$A406,СВЦЭМ!$B$34:$B$777,U$401)+'СЕТ СН'!$F$13</f>
        <v>730.17890776000002</v>
      </c>
      <c r="V406" s="37">
        <f>SUMIFS(СВЦЭМ!$L$34:$L$777,СВЦЭМ!$A$34:$A$777,$A406,СВЦЭМ!$B$34:$B$777,V$401)+'СЕТ СН'!$F$13</f>
        <v>728.59118720000004</v>
      </c>
      <c r="W406" s="37">
        <f>SUMIFS(СВЦЭМ!$L$34:$L$777,СВЦЭМ!$A$34:$A$777,$A406,СВЦЭМ!$B$34:$B$777,W$401)+'СЕТ СН'!$F$13</f>
        <v>731.96078509999995</v>
      </c>
      <c r="X406" s="37">
        <f>SUMIFS(СВЦЭМ!$L$34:$L$777,СВЦЭМ!$A$34:$A$777,$A406,СВЦЭМ!$B$34:$B$777,X$401)+'СЕТ СН'!$F$13</f>
        <v>746.49209272999997</v>
      </c>
      <c r="Y406" s="37">
        <f>SUMIFS(СВЦЭМ!$L$34:$L$777,СВЦЭМ!$A$34:$A$777,$A406,СВЦЭМ!$B$34:$B$777,Y$401)+'СЕТ СН'!$F$13</f>
        <v>805.53582088999997</v>
      </c>
    </row>
    <row r="407" spans="1:27" ht="15.75" x14ac:dyDescent="0.2">
      <c r="A407" s="36">
        <f t="shared" si="11"/>
        <v>43137</v>
      </c>
      <c r="B407" s="37">
        <f>SUMIFS(СВЦЭМ!$L$34:$L$777,СВЦЭМ!$A$34:$A$777,$A407,СВЦЭМ!$B$34:$B$777,B$401)+'СЕТ СН'!$F$13</f>
        <v>786.11581243000001</v>
      </c>
      <c r="C407" s="37">
        <f>SUMIFS(СВЦЭМ!$L$34:$L$777,СВЦЭМ!$A$34:$A$777,$A407,СВЦЭМ!$B$34:$B$777,C$401)+'СЕТ СН'!$F$13</f>
        <v>807.86570396000002</v>
      </c>
      <c r="D407" s="37">
        <f>SUMIFS(СВЦЭМ!$L$34:$L$777,СВЦЭМ!$A$34:$A$777,$A407,СВЦЭМ!$B$34:$B$777,D$401)+'СЕТ СН'!$F$13</f>
        <v>860.94111158999999</v>
      </c>
      <c r="E407" s="37">
        <f>SUMIFS(СВЦЭМ!$L$34:$L$777,СВЦЭМ!$A$34:$A$777,$A407,СВЦЭМ!$B$34:$B$777,E$401)+'СЕТ СН'!$F$13</f>
        <v>874.94203937999998</v>
      </c>
      <c r="F407" s="37">
        <f>SUMIFS(СВЦЭМ!$L$34:$L$777,СВЦЭМ!$A$34:$A$777,$A407,СВЦЭМ!$B$34:$B$777,F$401)+'СЕТ СН'!$F$13</f>
        <v>868.35385040000006</v>
      </c>
      <c r="G407" s="37">
        <f>SUMIFS(СВЦЭМ!$L$34:$L$777,СВЦЭМ!$A$34:$A$777,$A407,СВЦЭМ!$B$34:$B$777,G$401)+'СЕТ СН'!$F$13</f>
        <v>854.47144427000001</v>
      </c>
      <c r="H407" s="37">
        <f>SUMIFS(СВЦЭМ!$L$34:$L$777,СВЦЭМ!$A$34:$A$777,$A407,СВЦЭМ!$B$34:$B$777,H$401)+'СЕТ СН'!$F$13</f>
        <v>808.39145149000001</v>
      </c>
      <c r="I407" s="37">
        <f>SUMIFS(СВЦЭМ!$L$34:$L$777,СВЦЭМ!$A$34:$A$777,$A407,СВЦЭМ!$B$34:$B$777,I$401)+'СЕТ СН'!$F$13</f>
        <v>742.50938367000003</v>
      </c>
      <c r="J407" s="37">
        <f>SUMIFS(СВЦЭМ!$L$34:$L$777,СВЦЭМ!$A$34:$A$777,$A407,СВЦЭМ!$B$34:$B$777,J$401)+'СЕТ СН'!$F$13</f>
        <v>708.63309543000003</v>
      </c>
      <c r="K407" s="37">
        <f>SUMIFS(СВЦЭМ!$L$34:$L$777,СВЦЭМ!$A$34:$A$777,$A407,СВЦЭМ!$B$34:$B$777,K$401)+'СЕТ СН'!$F$13</f>
        <v>687.97835530999998</v>
      </c>
      <c r="L407" s="37">
        <f>SUMIFS(СВЦЭМ!$L$34:$L$777,СВЦЭМ!$A$34:$A$777,$A407,СВЦЭМ!$B$34:$B$777,L$401)+'СЕТ СН'!$F$13</f>
        <v>685.92085682000004</v>
      </c>
      <c r="M407" s="37">
        <f>SUMIFS(СВЦЭМ!$L$34:$L$777,СВЦЭМ!$A$34:$A$777,$A407,СВЦЭМ!$B$34:$B$777,M$401)+'СЕТ СН'!$F$13</f>
        <v>694.07759648000001</v>
      </c>
      <c r="N407" s="37">
        <f>SUMIFS(СВЦЭМ!$L$34:$L$777,СВЦЭМ!$A$34:$A$777,$A407,СВЦЭМ!$B$34:$B$777,N$401)+'СЕТ СН'!$F$13</f>
        <v>711.24384461</v>
      </c>
      <c r="O407" s="37">
        <f>SUMIFS(СВЦЭМ!$L$34:$L$777,СВЦЭМ!$A$34:$A$777,$A407,СВЦЭМ!$B$34:$B$777,O$401)+'СЕТ СН'!$F$13</f>
        <v>724.14898750999998</v>
      </c>
      <c r="P407" s="37">
        <f>SUMIFS(СВЦЭМ!$L$34:$L$777,СВЦЭМ!$A$34:$A$777,$A407,СВЦЭМ!$B$34:$B$777,P$401)+'СЕТ СН'!$F$13</f>
        <v>729.60333982999998</v>
      </c>
      <c r="Q407" s="37">
        <f>SUMIFS(СВЦЭМ!$L$34:$L$777,СВЦЭМ!$A$34:$A$777,$A407,СВЦЭМ!$B$34:$B$777,Q$401)+'СЕТ СН'!$F$13</f>
        <v>746.08870321999996</v>
      </c>
      <c r="R407" s="37">
        <f>SUMIFS(СВЦЭМ!$L$34:$L$777,СВЦЭМ!$A$34:$A$777,$A407,СВЦЭМ!$B$34:$B$777,R$401)+'СЕТ СН'!$F$13</f>
        <v>751.55047979999995</v>
      </c>
      <c r="S407" s="37">
        <f>SUMIFS(СВЦЭМ!$L$34:$L$777,СВЦЭМ!$A$34:$A$777,$A407,СВЦЭМ!$B$34:$B$777,S$401)+'СЕТ СН'!$F$13</f>
        <v>742.31345589</v>
      </c>
      <c r="T407" s="37">
        <f>SUMIFS(СВЦЭМ!$L$34:$L$777,СВЦЭМ!$A$34:$A$777,$A407,СВЦЭМ!$B$34:$B$777,T$401)+'СЕТ СН'!$F$13</f>
        <v>723.92634008000005</v>
      </c>
      <c r="U407" s="37">
        <f>SUMIFS(СВЦЭМ!$L$34:$L$777,СВЦЭМ!$A$34:$A$777,$A407,СВЦЭМ!$B$34:$B$777,U$401)+'СЕТ СН'!$F$13</f>
        <v>716.84063074999995</v>
      </c>
      <c r="V407" s="37">
        <f>SUMIFS(СВЦЭМ!$L$34:$L$777,СВЦЭМ!$A$34:$A$777,$A407,СВЦЭМ!$B$34:$B$777,V$401)+'СЕТ СН'!$F$13</f>
        <v>711.60249108999994</v>
      </c>
      <c r="W407" s="37">
        <f>SUMIFS(СВЦЭМ!$L$34:$L$777,СВЦЭМ!$A$34:$A$777,$A407,СВЦЭМ!$B$34:$B$777,W$401)+'СЕТ СН'!$F$13</f>
        <v>723.20701657999996</v>
      </c>
      <c r="X407" s="37">
        <f>SUMIFS(СВЦЭМ!$L$34:$L$777,СВЦЭМ!$A$34:$A$777,$A407,СВЦЭМ!$B$34:$B$777,X$401)+'СЕТ СН'!$F$13</f>
        <v>738.37878185</v>
      </c>
      <c r="Y407" s="37">
        <f>SUMIFS(СВЦЭМ!$L$34:$L$777,СВЦЭМ!$A$34:$A$777,$A407,СВЦЭМ!$B$34:$B$777,Y$401)+'СЕТ СН'!$F$13</f>
        <v>792.10570848999998</v>
      </c>
    </row>
    <row r="408" spans="1:27" ht="15.75" x14ac:dyDescent="0.2">
      <c r="A408" s="36">
        <f t="shared" si="11"/>
        <v>43138</v>
      </c>
      <c r="B408" s="37">
        <f>SUMIFS(СВЦЭМ!$L$34:$L$777,СВЦЭМ!$A$34:$A$777,$A408,СВЦЭМ!$B$34:$B$777,B$401)+'СЕТ СН'!$F$13</f>
        <v>836.59934936000002</v>
      </c>
      <c r="C408" s="37">
        <f>SUMIFS(СВЦЭМ!$L$34:$L$777,СВЦЭМ!$A$34:$A$777,$A408,СВЦЭМ!$B$34:$B$777,C$401)+'СЕТ СН'!$F$13</f>
        <v>861.04588519000004</v>
      </c>
      <c r="D408" s="37">
        <f>SUMIFS(СВЦЭМ!$L$34:$L$777,СВЦЭМ!$A$34:$A$777,$A408,СВЦЭМ!$B$34:$B$777,D$401)+'СЕТ СН'!$F$13</f>
        <v>911.84137562000001</v>
      </c>
      <c r="E408" s="37">
        <f>SUMIFS(СВЦЭМ!$L$34:$L$777,СВЦЭМ!$A$34:$A$777,$A408,СВЦЭМ!$B$34:$B$777,E$401)+'СЕТ СН'!$F$13</f>
        <v>919.02300442000001</v>
      </c>
      <c r="F408" s="37">
        <f>SUMIFS(СВЦЭМ!$L$34:$L$777,СВЦЭМ!$A$34:$A$777,$A408,СВЦЭМ!$B$34:$B$777,F$401)+'СЕТ СН'!$F$13</f>
        <v>916.54643772999998</v>
      </c>
      <c r="G408" s="37">
        <f>SUMIFS(СВЦЭМ!$L$34:$L$777,СВЦЭМ!$A$34:$A$777,$A408,СВЦЭМ!$B$34:$B$777,G$401)+'СЕТ СН'!$F$13</f>
        <v>892.69360160999997</v>
      </c>
      <c r="H408" s="37">
        <f>SUMIFS(СВЦЭМ!$L$34:$L$777,СВЦЭМ!$A$34:$A$777,$A408,СВЦЭМ!$B$34:$B$777,H$401)+'СЕТ СН'!$F$13</f>
        <v>843.40855411999996</v>
      </c>
      <c r="I408" s="37">
        <f>SUMIFS(СВЦЭМ!$L$34:$L$777,СВЦЭМ!$A$34:$A$777,$A408,СВЦЭМ!$B$34:$B$777,I$401)+'СЕТ СН'!$F$13</f>
        <v>772.04020592999996</v>
      </c>
      <c r="J408" s="37">
        <f>SUMIFS(СВЦЭМ!$L$34:$L$777,СВЦЭМ!$A$34:$A$777,$A408,СВЦЭМ!$B$34:$B$777,J$401)+'СЕТ СН'!$F$13</f>
        <v>726.72338810999997</v>
      </c>
      <c r="K408" s="37">
        <f>SUMIFS(СВЦЭМ!$L$34:$L$777,СВЦЭМ!$A$34:$A$777,$A408,СВЦЭМ!$B$34:$B$777,K$401)+'СЕТ СН'!$F$13</f>
        <v>714.70514361000005</v>
      </c>
      <c r="L408" s="37">
        <f>SUMIFS(СВЦЭМ!$L$34:$L$777,СВЦЭМ!$A$34:$A$777,$A408,СВЦЭМ!$B$34:$B$777,L$401)+'СЕТ СН'!$F$13</f>
        <v>712.18910941000001</v>
      </c>
      <c r="M408" s="37">
        <f>SUMIFS(СВЦЭМ!$L$34:$L$777,СВЦЭМ!$A$34:$A$777,$A408,СВЦЭМ!$B$34:$B$777,M$401)+'СЕТ СН'!$F$13</f>
        <v>708.87069641999994</v>
      </c>
      <c r="N408" s="37">
        <f>SUMIFS(СВЦЭМ!$L$34:$L$777,СВЦЭМ!$A$34:$A$777,$A408,СВЦЭМ!$B$34:$B$777,N$401)+'СЕТ СН'!$F$13</f>
        <v>708.77026980999995</v>
      </c>
      <c r="O408" s="37">
        <f>SUMIFS(СВЦЭМ!$L$34:$L$777,СВЦЭМ!$A$34:$A$777,$A408,СВЦЭМ!$B$34:$B$777,O$401)+'СЕТ СН'!$F$13</f>
        <v>713.34869102000005</v>
      </c>
      <c r="P408" s="37">
        <f>SUMIFS(СВЦЭМ!$L$34:$L$777,СВЦЭМ!$A$34:$A$777,$A408,СВЦЭМ!$B$34:$B$777,P$401)+'СЕТ СН'!$F$13</f>
        <v>725.95549671000003</v>
      </c>
      <c r="Q408" s="37">
        <f>SUMIFS(СВЦЭМ!$L$34:$L$777,СВЦЭМ!$A$34:$A$777,$A408,СВЦЭМ!$B$34:$B$777,Q$401)+'СЕТ СН'!$F$13</f>
        <v>739.08526978999998</v>
      </c>
      <c r="R408" s="37">
        <f>SUMIFS(СВЦЭМ!$L$34:$L$777,СВЦЭМ!$A$34:$A$777,$A408,СВЦЭМ!$B$34:$B$777,R$401)+'СЕТ СН'!$F$13</f>
        <v>744.65905201999999</v>
      </c>
      <c r="S408" s="37">
        <f>SUMIFS(СВЦЭМ!$L$34:$L$777,СВЦЭМ!$A$34:$A$777,$A408,СВЦЭМ!$B$34:$B$777,S$401)+'СЕТ СН'!$F$13</f>
        <v>731.46735077000005</v>
      </c>
      <c r="T408" s="37">
        <f>SUMIFS(СВЦЭМ!$L$34:$L$777,СВЦЭМ!$A$34:$A$777,$A408,СВЦЭМ!$B$34:$B$777,T$401)+'СЕТ СН'!$F$13</f>
        <v>708.96619571999997</v>
      </c>
      <c r="U408" s="37">
        <f>SUMIFS(СВЦЭМ!$L$34:$L$777,СВЦЭМ!$A$34:$A$777,$A408,СВЦЭМ!$B$34:$B$777,U$401)+'СЕТ СН'!$F$13</f>
        <v>706.20197884000004</v>
      </c>
      <c r="V408" s="37">
        <f>SUMIFS(СВЦЭМ!$L$34:$L$777,СВЦЭМ!$A$34:$A$777,$A408,СВЦЭМ!$B$34:$B$777,V$401)+'СЕТ СН'!$F$13</f>
        <v>699.97363439000003</v>
      </c>
      <c r="W408" s="37">
        <f>SUMIFS(СВЦЭМ!$L$34:$L$777,СВЦЭМ!$A$34:$A$777,$A408,СВЦЭМ!$B$34:$B$777,W$401)+'СЕТ СН'!$F$13</f>
        <v>703.94341034000001</v>
      </c>
      <c r="X408" s="37">
        <f>SUMIFS(СВЦЭМ!$L$34:$L$777,СВЦЭМ!$A$34:$A$777,$A408,СВЦЭМ!$B$34:$B$777,X$401)+'СЕТ СН'!$F$13</f>
        <v>730.2484829</v>
      </c>
      <c r="Y408" s="37">
        <f>SUMIFS(СВЦЭМ!$L$34:$L$777,СВЦЭМ!$A$34:$A$777,$A408,СВЦЭМ!$B$34:$B$777,Y$401)+'СЕТ СН'!$F$13</f>
        <v>785.50125863000005</v>
      </c>
    </row>
    <row r="409" spans="1:27" ht="15.75" x14ac:dyDescent="0.2">
      <c r="A409" s="36">
        <f t="shared" si="11"/>
        <v>43139</v>
      </c>
      <c r="B409" s="37">
        <f>SUMIFS(СВЦЭМ!$L$34:$L$777,СВЦЭМ!$A$34:$A$777,$A409,СВЦЭМ!$B$34:$B$777,B$401)+'СЕТ СН'!$F$13</f>
        <v>815.76235550000001</v>
      </c>
      <c r="C409" s="37">
        <f>SUMIFS(СВЦЭМ!$L$34:$L$777,СВЦЭМ!$A$34:$A$777,$A409,СВЦЭМ!$B$34:$B$777,C$401)+'СЕТ СН'!$F$13</f>
        <v>841.29968599999995</v>
      </c>
      <c r="D409" s="37">
        <f>SUMIFS(СВЦЭМ!$L$34:$L$777,СВЦЭМ!$A$34:$A$777,$A409,СВЦЭМ!$B$34:$B$777,D$401)+'СЕТ СН'!$F$13</f>
        <v>883.57337309000002</v>
      </c>
      <c r="E409" s="37">
        <f>SUMIFS(СВЦЭМ!$L$34:$L$777,СВЦЭМ!$A$34:$A$777,$A409,СВЦЭМ!$B$34:$B$777,E$401)+'СЕТ СН'!$F$13</f>
        <v>892.01757809000003</v>
      </c>
      <c r="F409" s="37">
        <f>SUMIFS(СВЦЭМ!$L$34:$L$777,СВЦЭМ!$A$34:$A$777,$A409,СВЦЭМ!$B$34:$B$777,F$401)+'СЕТ СН'!$F$13</f>
        <v>890.57819587999995</v>
      </c>
      <c r="G409" s="37">
        <f>SUMIFS(СВЦЭМ!$L$34:$L$777,СВЦЭМ!$A$34:$A$777,$A409,СВЦЭМ!$B$34:$B$777,G$401)+'СЕТ СН'!$F$13</f>
        <v>877.30569955999999</v>
      </c>
      <c r="H409" s="37">
        <f>SUMIFS(СВЦЭМ!$L$34:$L$777,СВЦЭМ!$A$34:$A$777,$A409,СВЦЭМ!$B$34:$B$777,H$401)+'СЕТ СН'!$F$13</f>
        <v>827.63304669000001</v>
      </c>
      <c r="I409" s="37">
        <f>SUMIFS(СВЦЭМ!$L$34:$L$777,СВЦЭМ!$A$34:$A$777,$A409,СВЦЭМ!$B$34:$B$777,I$401)+'СЕТ СН'!$F$13</f>
        <v>754.64832997999997</v>
      </c>
      <c r="J409" s="37">
        <f>SUMIFS(СВЦЭМ!$L$34:$L$777,СВЦЭМ!$A$34:$A$777,$A409,СВЦЭМ!$B$34:$B$777,J$401)+'СЕТ СН'!$F$13</f>
        <v>714.08911220000005</v>
      </c>
      <c r="K409" s="37">
        <f>SUMIFS(СВЦЭМ!$L$34:$L$777,СВЦЭМ!$A$34:$A$777,$A409,СВЦЭМ!$B$34:$B$777,K$401)+'СЕТ СН'!$F$13</f>
        <v>713.67033223999999</v>
      </c>
      <c r="L409" s="37">
        <f>SUMIFS(СВЦЭМ!$L$34:$L$777,СВЦЭМ!$A$34:$A$777,$A409,СВЦЭМ!$B$34:$B$777,L$401)+'СЕТ СН'!$F$13</f>
        <v>709.64438249</v>
      </c>
      <c r="M409" s="37">
        <f>SUMIFS(СВЦЭМ!$L$34:$L$777,СВЦЭМ!$A$34:$A$777,$A409,СВЦЭМ!$B$34:$B$777,M$401)+'СЕТ СН'!$F$13</f>
        <v>703.03007123999998</v>
      </c>
      <c r="N409" s="37">
        <f>SUMIFS(СВЦЭМ!$L$34:$L$777,СВЦЭМ!$A$34:$A$777,$A409,СВЦЭМ!$B$34:$B$777,N$401)+'СЕТ СН'!$F$13</f>
        <v>709.33222799999999</v>
      </c>
      <c r="O409" s="37">
        <f>SUMIFS(СВЦЭМ!$L$34:$L$777,СВЦЭМ!$A$34:$A$777,$A409,СВЦЭМ!$B$34:$B$777,O$401)+'СЕТ СН'!$F$13</f>
        <v>713.77935810999998</v>
      </c>
      <c r="P409" s="37">
        <f>SUMIFS(СВЦЭМ!$L$34:$L$777,СВЦЭМ!$A$34:$A$777,$A409,СВЦЭМ!$B$34:$B$777,P$401)+'СЕТ СН'!$F$13</f>
        <v>725.08487823999997</v>
      </c>
      <c r="Q409" s="37">
        <f>SUMIFS(СВЦЭМ!$L$34:$L$777,СВЦЭМ!$A$34:$A$777,$A409,СВЦЭМ!$B$34:$B$777,Q$401)+'СЕТ СН'!$F$13</f>
        <v>743.91874918999997</v>
      </c>
      <c r="R409" s="37">
        <f>SUMIFS(СВЦЭМ!$L$34:$L$777,СВЦЭМ!$A$34:$A$777,$A409,СВЦЭМ!$B$34:$B$777,R$401)+'СЕТ СН'!$F$13</f>
        <v>760.47420965000003</v>
      </c>
      <c r="S409" s="37">
        <f>SUMIFS(СВЦЭМ!$L$34:$L$777,СВЦЭМ!$A$34:$A$777,$A409,СВЦЭМ!$B$34:$B$777,S$401)+'СЕТ СН'!$F$13</f>
        <v>773.12309687000004</v>
      </c>
      <c r="T409" s="37">
        <f>SUMIFS(СВЦЭМ!$L$34:$L$777,СВЦЭМ!$A$34:$A$777,$A409,СВЦЭМ!$B$34:$B$777,T$401)+'СЕТ СН'!$F$13</f>
        <v>757.36061746999997</v>
      </c>
      <c r="U409" s="37">
        <f>SUMIFS(СВЦЭМ!$L$34:$L$777,СВЦЭМ!$A$34:$A$777,$A409,СВЦЭМ!$B$34:$B$777,U$401)+'СЕТ СН'!$F$13</f>
        <v>747.71767388000001</v>
      </c>
      <c r="V409" s="37">
        <f>SUMIFS(СВЦЭМ!$L$34:$L$777,СВЦЭМ!$A$34:$A$777,$A409,СВЦЭМ!$B$34:$B$777,V$401)+'СЕТ СН'!$F$13</f>
        <v>744.10790726000005</v>
      </c>
      <c r="W409" s="37">
        <f>SUMIFS(СВЦЭМ!$L$34:$L$777,СВЦЭМ!$A$34:$A$777,$A409,СВЦЭМ!$B$34:$B$777,W$401)+'СЕТ СН'!$F$13</f>
        <v>753.45395596000003</v>
      </c>
      <c r="X409" s="37">
        <f>SUMIFS(СВЦЭМ!$L$34:$L$777,СВЦЭМ!$A$34:$A$777,$A409,СВЦЭМ!$B$34:$B$777,X$401)+'СЕТ СН'!$F$13</f>
        <v>738.03740262999997</v>
      </c>
      <c r="Y409" s="37">
        <f>SUMIFS(СВЦЭМ!$L$34:$L$777,СВЦЭМ!$A$34:$A$777,$A409,СВЦЭМ!$B$34:$B$777,Y$401)+'СЕТ СН'!$F$13</f>
        <v>783.04773643999999</v>
      </c>
    </row>
    <row r="410" spans="1:27" ht="15.75" x14ac:dyDescent="0.2">
      <c r="A410" s="36">
        <f t="shared" si="11"/>
        <v>43140</v>
      </c>
      <c r="B410" s="37">
        <f>SUMIFS(СВЦЭМ!$L$34:$L$777,СВЦЭМ!$A$34:$A$777,$A410,СВЦЭМ!$B$34:$B$777,B$401)+'СЕТ СН'!$F$13</f>
        <v>834.84130878999997</v>
      </c>
      <c r="C410" s="37">
        <f>SUMIFS(СВЦЭМ!$L$34:$L$777,СВЦЭМ!$A$34:$A$777,$A410,СВЦЭМ!$B$34:$B$777,C$401)+'СЕТ СН'!$F$13</f>
        <v>847.80441954000003</v>
      </c>
      <c r="D410" s="37">
        <f>SUMIFS(СВЦЭМ!$L$34:$L$777,СВЦЭМ!$A$34:$A$777,$A410,СВЦЭМ!$B$34:$B$777,D$401)+'СЕТ СН'!$F$13</f>
        <v>890.32067718999997</v>
      </c>
      <c r="E410" s="37">
        <f>SUMIFS(СВЦЭМ!$L$34:$L$777,СВЦЭМ!$A$34:$A$777,$A410,СВЦЭМ!$B$34:$B$777,E$401)+'СЕТ СН'!$F$13</f>
        <v>894.87033807</v>
      </c>
      <c r="F410" s="37">
        <f>SUMIFS(СВЦЭМ!$L$34:$L$777,СВЦЭМ!$A$34:$A$777,$A410,СВЦЭМ!$B$34:$B$777,F$401)+'СЕТ СН'!$F$13</f>
        <v>892.40605405999997</v>
      </c>
      <c r="G410" s="37">
        <f>SUMIFS(СВЦЭМ!$L$34:$L$777,СВЦЭМ!$A$34:$A$777,$A410,СВЦЭМ!$B$34:$B$777,G$401)+'СЕТ СН'!$F$13</f>
        <v>883.39648512999997</v>
      </c>
      <c r="H410" s="37">
        <f>SUMIFS(СВЦЭМ!$L$34:$L$777,СВЦЭМ!$A$34:$A$777,$A410,СВЦЭМ!$B$34:$B$777,H$401)+'СЕТ СН'!$F$13</f>
        <v>823.27549173</v>
      </c>
      <c r="I410" s="37">
        <f>SUMIFS(СВЦЭМ!$L$34:$L$777,СВЦЭМ!$A$34:$A$777,$A410,СВЦЭМ!$B$34:$B$777,I$401)+'СЕТ СН'!$F$13</f>
        <v>751.82391538000002</v>
      </c>
      <c r="J410" s="37">
        <f>SUMIFS(СВЦЭМ!$L$34:$L$777,СВЦЭМ!$A$34:$A$777,$A410,СВЦЭМ!$B$34:$B$777,J$401)+'СЕТ СН'!$F$13</f>
        <v>729.28453004000005</v>
      </c>
      <c r="K410" s="37">
        <f>SUMIFS(СВЦЭМ!$L$34:$L$777,СВЦЭМ!$A$34:$A$777,$A410,СВЦЭМ!$B$34:$B$777,K$401)+'СЕТ СН'!$F$13</f>
        <v>713.16442241000004</v>
      </c>
      <c r="L410" s="37">
        <f>SUMIFS(СВЦЭМ!$L$34:$L$777,СВЦЭМ!$A$34:$A$777,$A410,СВЦЭМ!$B$34:$B$777,L$401)+'СЕТ СН'!$F$13</f>
        <v>707.78959271999997</v>
      </c>
      <c r="M410" s="37">
        <f>SUMIFS(СВЦЭМ!$L$34:$L$777,СВЦЭМ!$A$34:$A$777,$A410,СВЦЭМ!$B$34:$B$777,M$401)+'СЕТ СН'!$F$13</f>
        <v>712.28942192</v>
      </c>
      <c r="N410" s="37">
        <f>SUMIFS(СВЦЭМ!$L$34:$L$777,СВЦЭМ!$A$34:$A$777,$A410,СВЦЭМ!$B$34:$B$777,N$401)+'СЕТ СН'!$F$13</f>
        <v>717.89203885999996</v>
      </c>
      <c r="O410" s="37">
        <f>SUMIFS(СВЦЭМ!$L$34:$L$777,СВЦЭМ!$A$34:$A$777,$A410,СВЦЭМ!$B$34:$B$777,O$401)+'СЕТ СН'!$F$13</f>
        <v>719.14616874000001</v>
      </c>
      <c r="P410" s="37">
        <f>SUMIFS(СВЦЭМ!$L$34:$L$777,СВЦЭМ!$A$34:$A$777,$A410,СВЦЭМ!$B$34:$B$777,P$401)+'СЕТ СН'!$F$13</f>
        <v>743.35028471999999</v>
      </c>
      <c r="Q410" s="37">
        <f>SUMIFS(СВЦЭМ!$L$34:$L$777,СВЦЭМ!$A$34:$A$777,$A410,СВЦЭМ!$B$34:$B$777,Q$401)+'СЕТ СН'!$F$13</f>
        <v>762.15782062999995</v>
      </c>
      <c r="R410" s="37">
        <f>SUMIFS(СВЦЭМ!$L$34:$L$777,СВЦЭМ!$A$34:$A$777,$A410,СВЦЭМ!$B$34:$B$777,R$401)+'СЕТ СН'!$F$13</f>
        <v>763.11744613999997</v>
      </c>
      <c r="S410" s="37">
        <f>SUMIFS(СВЦЭМ!$L$34:$L$777,СВЦЭМ!$A$34:$A$777,$A410,СВЦЭМ!$B$34:$B$777,S$401)+'СЕТ СН'!$F$13</f>
        <v>753.10440440000002</v>
      </c>
      <c r="T410" s="37">
        <f>SUMIFS(СВЦЭМ!$L$34:$L$777,СВЦЭМ!$A$34:$A$777,$A410,СВЦЭМ!$B$34:$B$777,T$401)+'СЕТ СН'!$F$13</f>
        <v>720.58895290999999</v>
      </c>
      <c r="U410" s="37">
        <f>SUMIFS(СВЦЭМ!$L$34:$L$777,СВЦЭМ!$A$34:$A$777,$A410,СВЦЭМ!$B$34:$B$777,U$401)+'СЕТ СН'!$F$13</f>
        <v>703.24010819</v>
      </c>
      <c r="V410" s="37">
        <f>SUMIFS(СВЦЭМ!$L$34:$L$777,СВЦЭМ!$A$34:$A$777,$A410,СВЦЭМ!$B$34:$B$777,V$401)+'СЕТ СН'!$F$13</f>
        <v>711.74658478000003</v>
      </c>
      <c r="W410" s="37">
        <f>SUMIFS(СВЦЭМ!$L$34:$L$777,СВЦЭМ!$A$34:$A$777,$A410,СВЦЭМ!$B$34:$B$777,W$401)+'СЕТ СН'!$F$13</f>
        <v>713.07369208</v>
      </c>
      <c r="X410" s="37">
        <f>SUMIFS(СВЦЭМ!$L$34:$L$777,СВЦЭМ!$A$34:$A$777,$A410,СВЦЭМ!$B$34:$B$777,X$401)+'СЕТ СН'!$F$13</f>
        <v>738.34735215000001</v>
      </c>
      <c r="Y410" s="37">
        <f>SUMIFS(СВЦЭМ!$L$34:$L$777,СВЦЭМ!$A$34:$A$777,$A410,СВЦЭМ!$B$34:$B$777,Y$401)+'СЕТ СН'!$F$13</f>
        <v>763.32677149000006</v>
      </c>
    </row>
    <row r="411" spans="1:27" ht="15.75" x14ac:dyDescent="0.2">
      <c r="A411" s="36">
        <f t="shared" si="11"/>
        <v>43141</v>
      </c>
      <c r="B411" s="37">
        <f>SUMIFS(СВЦЭМ!$L$34:$L$777,СВЦЭМ!$A$34:$A$777,$A411,СВЦЭМ!$B$34:$B$777,B$401)+'СЕТ СН'!$F$13</f>
        <v>771.15598050000006</v>
      </c>
      <c r="C411" s="37">
        <f>SUMIFS(СВЦЭМ!$L$34:$L$777,СВЦЭМ!$A$34:$A$777,$A411,СВЦЭМ!$B$34:$B$777,C$401)+'СЕТ СН'!$F$13</f>
        <v>795.71375281999997</v>
      </c>
      <c r="D411" s="37">
        <f>SUMIFS(СВЦЭМ!$L$34:$L$777,СВЦЭМ!$A$34:$A$777,$A411,СВЦЭМ!$B$34:$B$777,D$401)+'СЕТ СН'!$F$13</f>
        <v>844.83610336000004</v>
      </c>
      <c r="E411" s="37">
        <f>SUMIFS(СВЦЭМ!$L$34:$L$777,СВЦЭМ!$A$34:$A$777,$A411,СВЦЭМ!$B$34:$B$777,E$401)+'СЕТ СН'!$F$13</f>
        <v>854.96130383000002</v>
      </c>
      <c r="F411" s="37">
        <f>SUMIFS(СВЦЭМ!$L$34:$L$777,СВЦЭМ!$A$34:$A$777,$A411,СВЦЭМ!$B$34:$B$777,F$401)+'СЕТ СН'!$F$13</f>
        <v>850.50783533000003</v>
      </c>
      <c r="G411" s="37">
        <f>SUMIFS(СВЦЭМ!$L$34:$L$777,СВЦЭМ!$A$34:$A$777,$A411,СВЦЭМ!$B$34:$B$777,G$401)+'СЕТ СН'!$F$13</f>
        <v>840.39561515000003</v>
      </c>
      <c r="H411" s="37">
        <f>SUMIFS(СВЦЭМ!$L$34:$L$777,СВЦЭМ!$A$34:$A$777,$A411,СВЦЭМ!$B$34:$B$777,H$401)+'СЕТ СН'!$F$13</f>
        <v>823.46554827</v>
      </c>
      <c r="I411" s="37">
        <f>SUMIFS(СВЦЭМ!$L$34:$L$777,СВЦЭМ!$A$34:$A$777,$A411,СВЦЭМ!$B$34:$B$777,I$401)+'СЕТ СН'!$F$13</f>
        <v>792.59237470999994</v>
      </c>
      <c r="J411" s="37">
        <f>SUMIFS(СВЦЭМ!$L$34:$L$777,СВЦЭМ!$A$34:$A$777,$A411,СВЦЭМ!$B$34:$B$777,J$401)+'СЕТ СН'!$F$13</f>
        <v>764.65621762000001</v>
      </c>
      <c r="K411" s="37">
        <f>SUMIFS(СВЦЭМ!$L$34:$L$777,СВЦЭМ!$A$34:$A$777,$A411,СВЦЭМ!$B$34:$B$777,K$401)+'СЕТ СН'!$F$13</f>
        <v>739.31719829999997</v>
      </c>
      <c r="L411" s="37">
        <f>SUMIFS(СВЦЭМ!$L$34:$L$777,СВЦЭМ!$A$34:$A$777,$A411,СВЦЭМ!$B$34:$B$777,L$401)+'СЕТ СН'!$F$13</f>
        <v>732.68590303999997</v>
      </c>
      <c r="M411" s="37">
        <f>SUMIFS(СВЦЭМ!$L$34:$L$777,СВЦЭМ!$A$34:$A$777,$A411,СВЦЭМ!$B$34:$B$777,M$401)+'СЕТ СН'!$F$13</f>
        <v>729.66126426000005</v>
      </c>
      <c r="N411" s="37">
        <f>SUMIFS(СВЦЭМ!$L$34:$L$777,СВЦЭМ!$A$34:$A$777,$A411,СВЦЭМ!$B$34:$B$777,N$401)+'СЕТ СН'!$F$13</f>
        <v>734.12252212999999</v>
      </c>
      <c r="O411" s="37">
        <f>SUMIFS(СВЦЭМ!$L$34:$L$777,СВЦЭМ!$A$34:$A$777,$A411,СВЦЭМ!$B$34:$B$777,O$401)+'СЕТ СН'!$F$13</f>
        <v>743.84310787000004</v>
      </c>
      <c r="P411" s="37">
        <f>SUMIFS(СВЦЭМ!$L$34:$L$777,СВЦЭМ!$A$34:$A$777,$A411,СВЦЭМ!$B$34:$B$777,P$401)+'СЕТ СН'!$F$13</f>
        <v>746.58907952000004</v>
      </c>
      <c r="Q411" s="37">
        <f>SUMIFS(СВЦЭМ!$L$34:$L$777,СВЦЭМ!$A$34:$A$777,$A411,СВЦЭМ!$B$34:$B$777,Q$401)+'СЕТ СН'!$F$13</f>
        <v>753.31127311</v>
      </c>
      <c r="R411" s="37">
        <f>SUMIFS(СВЦЭМ!$L$34:$L$777,СВЦЭМ!$A$34:$A$777,$A411,СВЦЭМ!$B$34:$B$777,R$401)+'СЕТ СН'!$F$13</f>
        <v>762.93600508999998</v>
      </c>
      <c r="S411" s="37">
        <f>SUMIFS(СВЦЭМ!$L$34:$L$777,СВЦЭМ!$A$34:$A$777,$A411,СВЦЭМ!$B$34:$B$777,S$401)+'СЕТ СН'!$F$13</f>
        <v>753.27926754999999</v>
      </c>
      <c r="T411" s="37">
        <f>SUMIFS(СВЦЭМ!$L$34:$L$777,СВЦЭМ!$A$34:$A$777,$A411,СВЦЭМ!$B$34:$B$777,T$401)+'СЕТ СН'!$F$13</f>
        <v>736.88212552000005</v>
      </c>
      <c r="U411" s="37">
        <f>SUMIFS(СВЦЭМ!$L$34:$L$777,СВЦЭМ!$A$34:$A$777,$A411,СВЦЭМ!$B$34:$B$777,U$401)+'СЕТ СН'!$F$13</f>
        <v>727.49701047999997</v>
      </c>
      <c r="V411" s="37">
        <f>SUMIFS(СВЦЭМ!$L$34:$L$777,СВЦЭМ!$A$34:$A$777,$A411,СВЦЭМ!$B$34:$B$777,V$401)+'СЕТ СН'!$F$13</f>
        <v>733.87468234000005</v>
      </c>
      <c r="W411" s="37">
        <f>SUMIFS(СВЦЭМ!$L$34:$L$777,СВЦЭМ!$A$34:$A$777,$A411,СВЦЭМ!$B$34:$B$777,W$401)+'СЕТ СН'!$F$13</f>
        <v>731.41313876000004</v>
      </c>
      <c r="X411" s="37">
        <f>SUMIFS(СВЦЭМ!$L$34:$L$777,СВЦЭМ!$A$34:$A$777,$A411,СВЦЭМ!$B$34:$B$777,X$401)+'СЕТ СН'!$F$13</f>
        <v>731.62615340000002</v>
      </c>
      <c r="Y411" s="37">
        <f>SUMIFS(СВЦЭМ!$L$34:$L$777,СВЦЭМ!$A$34:$A$777,$A411,СВЦЭМ!$B$34:$B$777,Y$401)+'СЕТ СН'!$F$13</f>
        <v>753.08787827000003</v>
      </c>
    </row>
    <row r="412" spans="1:27" ht="15.75" x14ac:dyDescent="0.2">
      <c r="A412" s="36">
        <f t="shared" si="11"/>
        <v>43142</v>
      </c>
      <c r="B412" s="37">
        <f>SUMIFS(СВЦЭМ!$L$34:$L$777,СВЦЭМ!$A$34:$A$777,$A412,СВЦЭМ!$B$34:$B$777,B$401)+'СЕТ СН'!$F$13</f>
        <v>752.1674491</v>
      </c>
      <c r="C412" s="37">
        <f>SUMIFS(СВЦЭМ!$L$34:$L$777,СВЦЭМ!$A$34:$A$777,$A412,СВЦЭМ!$B$34:$B$777,C$401)+'СЕТ СН'!$F$13</f>
        <v>773.94083492000004</v>
      </c>
      <c r="D412" s="37">
        <f>SUMIFS(СВЦЭМ!$L$34:$L$777,СВЦЭМ!$A$34:$A$777,$A412,СВЦЭМ!$B$34:$B$777,D$401)+'СЕТ СН'!$F$13</f>
        <v>818.59728527000004</v>
      </c>
      <c r="E412" s="37">
        <f>SUMIFS(СВЦЭМ!$L$34:$L$777,СВЦЭМ!$A$34:$A$777,$A412,СВЦЭМ!$B$34:$B$777,E$401)+'СЕТ СН'!$F$13</f>
        <v>830.76671297999997</v>
      </c>
      <c r="F412" s="37">
        <f>SUMIFS(СВЦЭМ!$L$34:$L$777,СВЦЭМ!$A$34:$A$777,$A412,СВЦЭМ!$B$34:$B$777,F$401)+'СЕТ СН'!$F$13</f>
        <v>827.97573671999999</v>
      </c>
      <c r="G412" s="37">
        <f>SUMIFS(СВЦЭМ!$L$34:$L$777,СВЦЭМ!$A$34:$A$777,$A412,СВЦЭМ!$B$34:$B$777,G$401)+'СЕТ СН'!$F$13</f>
        <v>817.01961948999997</v>
      </c>
      <c r="H412" s="37">
        <f>SUMIFS(СВЦЭМ!$L$34:$L$777,СВЦЭМ!$A$34:$A$777,$A412,СВЦЭМ!$B$34:$B$777,H$401)+'СЕТ СН'!$F$13</f>
        <v>804.01546015999998</v>
      </c>
      <c r="I412" s="37">
        <f>SUMIFS(СВЦЭМ!$L$34:$L$777,СВЦЭМ!$A$34:$A$777,$A412,СВЦЭМ!$B$34:$B$777,I$401)+'СЕТ СН'!$F$13</f>
        <v>769.59261956</v>
      </c>
      <c r="J412" s="37">
        <f>SUMIFS(СВЦЭМ!$L$34:$L$777,СВЦЭМ!$A$34:$A$777,$A412,СВЦЭМ!$B$34:$B$777,J$401)+'СЕТ СН'!$F$13</f>
        <v>742.18481560999999</v>
      </c>
      <c r="K412" s="37">
        <f>SUMIFS(СВЦЭМ!$L$34:$L$777,СВЦЭМ!$A$34:$A$777,$A412,СВЦЭМ!$B$34:$B$777,K$401)+'СЕТ СН'!$F$13</f>
        <v>718.73900362999996</v>
      </c>
      <c r="L412" s="37">
        <f>SUMIFS(СВЦЭМ!$L$34:$L$777,СВЦЭМ!$A$34:$A$777,$A412,СВЦЭМ!$B$34:$B$777,L$401)+'СЕТ СН'!$F$13</f>
        <v>712.71951952999996</v>
      </c>
      <c r="M412" s="37">
        <f>SUMIFS(СВЦЭМ!$L$34:$L$777,СВЦЭМ!$A$34:$A$777,$A412,СВЦЭМ!$B$34:$B$777,M$401)+'СЕТ СН'!$F$13</f>
        <v>713.61641540000005</v>
      </c>
      <c r="N412" s="37">
        <f>SUMIFS(СВЦЭМ!$L$34:$L$777,СВЦЭМ!$A$34:$A$777,$A412,СВЦЭМ!$B$34:$B$777,N$401)+'СЕТ СН'!$F$13</f>
        <v>708.37674230000005</v>
      </c>
      <c r="O412" s="37">
        <f>SUMIFS(СВЦЭМ!$L$34:$L$777,СВЦЭМ!$A$34:$A$777,$A412,СВЦЭМ!$B$34:$B$777,O$401)+'СЕТ СН'!$F$13</f>
        <v>705.52249260999997</v>
      </c>
      <c r="P412" s="37">
        <f>SUMIFS(СВЦЭМ!$L$34:$L$777,СВЦЭМ!$A$34:$A$777,$A412,СВЦЭМ!$B$34:$B$777,P$401)+'СЕТ СН'!$F$13</f>
        <v>709.84774469000001</v>
      </c>
      <c r="Q412" s="37">
        <f>SUMIFS(СВЦЭМ!$L$34:$L$777,СВЦЭМ!$A$34:$A$777,$A412,СВЦЭМ!$B$34:$B$777,Q$401)+'СЕТ СН'!$F$13</f>
        <v>710.69176494999999</v>
      </c>
      <c r="R412" s="37">
        <f>SUMIFS(СВЦЭМ!$L$34:$L$777,СВЦЭМ!$A$34:$A$777,$A412,СВЦЭМ!$B$34:$B$777,R$401)+'СЕТ СН'!$F$13</f>
        <v>711.20296758999996</v>
      </c>
      <c r="S412" s="37">
        <f>SUMIFS(СВЦЭМ!$L$34:$L$777,СВЦЭМ!$A$34:$A$777,$A412,СВЦЭМ!$B$34:$B$777,S$401)+'СЕТ СН'!$F$13</f>
        <v>702.81535072999998</v>
      </c>
      <c r="T412" s="37">
        <f>SUMIFS(СВЦЭМ!$L$34:$L$777,СВЦЭМ!$A$34:$A$777,$A412,СВЦЭМ!$B$34:$B$777,T$401)+'СЕТ СН'!$F$13</f>
        <v>692.46915709999996</v>
      </c>
      <c r="U412" s="37">
        <f>SUMIFS(СВЦЭМ!$L$34:$L$777,СВЦЭМ!$A$34:$A$777,$A412,СВЦЭМ!$B$34:$B$777,U$401)+'СЕТ СН'!$F$13</f>
        <v>694.64884224000002</v>
      </c>
      <c r="V412" s="37">
        <f>SUMIFS(СВЦЭМ!$L$34:$L$777,СВЦЭМ!$A$34:$A$777,$A412,СВЦЭМ!$B$34:$B$777,V$401)+'СЕТ СН'!$F$13</f>
        <v>695.01841476000004</v>
      </c>
      <c r="W412" s="37">
        <f>SUMIFS(СВЦЭМ!$L$34:$L$777,СВЦЭМ!$A$34:$A$777,$A412,СВЦЭМ!$B$34:$B$777,W$401)+'СЕТ СН'!$F$13</f>
        <v>696.72883730000001</v>
      </c>
      <c r="X412" s="37">
        <f>SUMIFS(СВЦЭМ!$L$34:$L$777,СВЦЭМ!$A$34:$A$777,$A412,СВЦЭМ!$B$34:$B$777,X$401)+'СЕТ СН'!$F$13</f>
        <v>694.74958204999996</v>
      </c>
      <c r="Y412" s="37">
        <f>SUMIFS(СВЦЭМ!$L$34:$L$777,СВЦЭМ!$A$34:$A$777,$A412,СВЦЭМ!$B$34:$B$777,Y$401)+'СЕТ СН'!$F$13</f>
        <v>706.27374345999999</v>
      </c>
    </row>
    <row r="413" spans="1:27" ht="15.75" x14ac:dyDescent="0.2">
      <c r="A413" s="36">
        <f t="shared" si="11"/>
        <v>43143</v>
      </c>
      <c r="B413" s="37">
        <f>SUMIFS(СВЦЭМ!$L$34:$L$777,СВЦЭМ!$A$34:$A$777,$A413,СВЦЭМ!$B$34:$B$777,B$401)+'СЕТ СН'!$F$13</f>
        <v>789.43581939000001</v>
      </c>
      <c r="C413" s="37">
        <f>SUMIFS(СВЦЭМ!$L$34:$L$777,СВЦЭМ!$A$34:$A$777,$A413,СВЦЭМ!$B$34:$B$777,C$401)+'СЕТ СН'!$F$13</f>
        <v>809.16287296999997</v>
      </c>
      <c r="D413" s="37">
        <f>SUMIFS(СВЦЭМ!$L$34:$L$777,СВЦЭМ!$A$34:$A$777,$A413,СВЦЭМ!$B$34:$B$777,D$401)+'СЕТ СН'!$F$13</f>
        <v>850.90862815000003</v>
      </c>
      <c r="E413" s="37">
        <f>SUMIFS(СВЦЭМ!$L$34:$L$777,СВЦЭМ!$A$34:$A$777,$A413,СВЦЭМ!$B$34:$B$777,E$401)+'СЕТ СН'!$F$13</f>
        <v>857.91142487000002</v>
      </c>
      <c r="F413" s="37">
        <f>SUMIFS(СВЦЭМ!$L$34:$L$777,СВЦЭМ!$A$34:$A$777,$A413,СВЦЭМ!$B$34:$B$777,F$401)+'СЕТ СН'!$F$13</f>
        <v>853.31871811999997</v>
      </c>
      <c r="G413" s="37">
        <f>SUMIFS(СВЦЭМ!$L$34:$L$777,СВЦЭМ!$A$34:$A$777,$A413,СВЦЭМ!$B$34:$B$777,G$401)+'СЕТ СН'!$F$13</f>
        <v>839.50621176000004</v>
      </c>
      <c r="H413" s="37">
        <f>SUMIFS(СВЦЭМ!$L$34:$L$777,СВЦЭМ!$A$34:$A$777,$A413,СВЦЭМ!$B$34:$B$777,H$401)+'СЕТ СН'!$F$13</f>
        <v>807.74842807000005</v>
      </c>
      <c r="I413" s="37">
        <f>SUMIFS(СВЦЭМ!$L$34:$L$777,СВЦЭМ!$A$34:$A$777,$A413,СВЦЭМ!$B$34:$B$777,I$401)+'СЕТ СН'!$F$13</f>
        <v>765.34155991</v>
      </c>
      <c r="J413" s="37">
        <f>SUMIFS(СВЦЭМ!$L$34:$L$777,СВЦЭМ!$A$34:$A$777,$A413,СВЦЭМ!$B$34:$B$777,J$401)+'СЕТ СН'!$F$13</f>
        <v>763.51031461000002</v>
      </c>
      <c r="K413" s="37">
        <f>SUMIFS(СВЦЭМ!$L$34:$L$777,СВЦЭМ!$A$34:$A$777,$A413,СВЦЭМ!$B$34:$B$777,K$401)+'СЕТ СН'!$F$13</f>
        <v>758.60895469000002</v>
      </c>
      <c r="L413" s="37">
        <f>SUMIFS(СВЦЭМ!$L$34:$L$777,СВЦЭМ!$A$34:$A$777,$A413,СВЦЭМ!$B$34:$B$777,L$401)+'СЕТ СН'!$F$13</f>
        <v>757.16472681000005</v>
      </c>
      <c r="M413" s="37">
        <f>SUMIFS(СВЦЭМ!$L$34:$L$777,СВЦЭМ!$A$34:$A$777,$A413,СВЦЭМ!$B$34:$B$777,M$401)+'СЕТ СН'!$F$13</f>
        <v>760.18161547</v>
      </c>
      <c r="N413" s="37">
        <f>SUMIFS(СВЦЭМ!$L$34:$L$777,СВЦЭМ!$A$34:$A$777,$A413,СВЦЭМ!$B$34:$B$777,N$401)+'СЕТ СН'!$F$13</f>
        <v>757.73673656000005</v>
      </c>
      <c r="O413" s="37">
        <f>SUMIFS(СВЦЭМ!$L$34:$L$777,СВЦЭМ!$A$34:$A$777,$A413,СВЦЭМ!$B$34:$B$777,O$401)+'СЕТ СН'!$F$13</f>
        <v>757.23325065999995</v>
      </c>
      <c r="P413" s="37">
        <f>SUMIFS(СВЦЭМ!$L$34:$L$777,СВЦЭМ!$A$34:$A$777,$A413,СВЦЭМ!$B$34:$B$777,P$401)+'СЕТ СН'!$F$13</f>
        <v>759.73555591000002</v>
      </c>
      <c r="Q413" s="37">
        <f>SUMIFS(СВЦЭМ!$L$34:$L$777,СВЦЭМ!$A$34:$A$777,$A413,СВЦЭМ!$B$34:$B$777,Q$401)+'СЕТ СН'!$F$13</f>
        <v>759.33784337999998</v>
      </c>
      <c r="R413" s="37">
        <f>SUMIFS(СВЦЭМ!$L$34:$L$777,СВЦЭМ!$A$34:$A$777,$A413,СВЦЭМ!$B$34:$B$777,R$401)+'СЕТ СН'!$F$13</f>
        <v>781.34912685999996</v>
      </c>
      <c r="S413" s="37">
        <f>SUMIFS(СВЦЭМ!$L$34:$L$777,СВЦЭМ!$A$34:$A$777,$A413,СВЦЭМ!$B$34:$B$777,S$401)+'СЕТ СН'!$F$13</f>
        <v>792.28058503</v>
      </c>
      <c r="T413" s="37">
        <f>SUMIFS(СВЦЭМ!$L$34:$L$777,СВЦЭМ!$A$34:$A$777,$A413,СВЦЭМ!$B$34:$B$777,T$401)+'СЕТ СН'!$F$13</f>
        <v>761.03095553000003</v>
      </c>
      <c r="U413" s="37">
        <f>SUMIFS(СВЦЭМ!$L$34:$L$777,СВЦЭМ!$A$34:$A$777,$A413,СВЦЭМ!$B$34:$B$777,U$401)+'СЕТ СН'!$F$13</f>
        <v>752.26233386000001</v>
      </c>
      <c r="V413" s="37">
        <f>SUMIFS(СВЦЭМ!$L$34:$L$777,СВЦЭМ!$A$34:$A$777,$A413,СВЦЭМ!$B$34:$B$777,V$401)+'СЕТ СН'!$F$13</f>
        <v>753.74247061999995</v>
      </c>
      <c r="W413" s="37">
        <f>SUMIFS(СВЦЭМ!$L$34:$L$777,СВЦЭМ!$A$34:$A$777,$A413,СВЦЭМ!$B$34:$B$777,W$401)+'СЕТ СН'!$F$13</f>
        <v>756.64069519999998</v>
      </c>
      <c r="X413" s="37">
        <f>SUMIFS(СВЦЭМ!$L$34:$L$777,СВЦЭМ!$A$34:$A$777,$A413,СВЦЭМ!$B$34:$B$777,X$401)+'СЕТ СН'!$F$13</f>
        <v>758.08388252999998</v>
      </c>
      <c r="Y413" s="37">
        <f>SUMIFS(СВЦЭМ!$L$34:$L$777,СВЦЭМ!$A$34:$A$777,$A413,СВЦЭМ!$B$34:$B$777,Y$401)+'СЕТ СН'!$F$13</f>
        <v>778.07032543000003</v>
      </c>
    </row>
    <row r="414" spans="1:27" ht="15.75" x14ac:dyDescent="0.2">
      <c r="A414" s="36">
        <f t="shared" si="11"/>
        <v>43144</v>
      </c>
      <c r="B414" s="37">
        <f>SUMIFS(СВЦЭМ!$L$34:$L$777,СВЦЭМ!$A$34:$A$777,$A414,СВЦЭМ!$B$34:$B$777,B$401)+'СЕТ СН'!$F$13</f>
        <v>777.05925620999994</v>
      </c>
      <c r="C414" s="37">
        <f>SUMIFS(СВЦЭМ!$L$34:$L$777,СВЦЭМ!$A$34:$A$777,$A414,СВЦЭМ!$B$34:$B$777,C$401)+'СЕТ СН'!$F$13</f>
        <v>801.57369758000004</v>
      </c>
      <c r="D414" s="37">
        <f>SUMIFS(СВЦЭМ!$L$34:$L$777,СВЦЭМ!$A$34:$A$777,$A414,СВЦЭМ!$B$34:$B$777,D$401)+'СЕТ СН'!$F$13</f>
        <v>848.13089987000001</v>
      </c>
      <c r="E414" s="37">
        <f>SUMIFS(СВЦЭМ!$L$34:$L$777,СВЦЭМ!$A$34:$A$777,$A414,СВЦЭМ!$B$34:$B$777,E$401)+'СЕТ СН'!$F$13</f>
        <v>862.57699759000002</v>
      </c>
      <c r="F414" s="37">
        <f>SUMIFS(СВЦЭМ!$L$34:$L$777,СВЦЭМ!$A$34:$A$777,$A414,СВЦЭМ!$B$34:$B$777,F$401)+'СЕТ СН'!$F$13</f>
        <v>852.61021712000002</v>
      </c>
      <c r="G414" s="37">
        <f>SUMIFS(СВЦЭМ!$L$34:$L$777,СВЦЭМ!$A$34:$A$777,$A414,СВЦЭМ!$B$34:$B$777,G$401)+'СЕТ СН'!$F$13</f>
        <v>836.85838401000001</v>
      </c>
      <c r="H414" s="37">
        <f>SUMIFS(СВЦЭМ!$L$34:$L$777,СВЦЭМ!$A$34:$A$777,$A414,СВЦЭМ!$B$34:$B$777,H$401)+'СЕТ СН'!$F$13</f>
        <v>794.15078163999999</v>
      </c>
      <c r="I414" s="37">
        <f>SUMIFS(СВЦЭМ!$L$34:$L$777,СВЦЭМ!$A$34:$A$777,$A414,СВЦЭМ!$B$34:$B$777,I$401)+'СЕТ СН'!$F$13</f>
        <v>743.90997101000005</v>
      </c>
      <c r="J414" s="37">
        <f>SUMIFS(СВЦЭМ!$L$34:$L$777,СВЦЭМ!$A$34:$A$777,$A414,СВЦЭМ!$B$34:$B$777,J$401)+'СЕТ СН'!$F$13</f>
        <v>760.55074343000001</v>
      </c>
      <c r="K414" s="37">
        <f>SUMIFS(СВЦЭМ!$L$34:$L$777,СВЦЭМ!$A$34:$A$777,$A414,СВЦЭМ!$B$34:$B$777,K$401)+'СЕТ СН'!$F$13</f>
        <v>752.30490779000002</v>
      </c>
      <c r="L414" s="37">
        <f>SUMIFS(СВЦЭМ!$L$34:$L$777,СВЦЭМ!$A$34:$A$777,$A414,СВЦЭМ!$B$34:$B$777,L$401)+'СЕТ СН'!$F$13</f>
        <v>746.84418847999996</v>
      </c>
      <c r="M414" s="37">
        <f>SUMIFS(СВЦЭМ!$L$34:$L$777,СВЦЭМ!$A$34:$A$777,$A414,СВЦЭМ!$B$34:$B$777,M$401)+'СЕТ СН'!$F$13</f>
        <v>749.28802065000002</v>
      </c>
      <c r="N414" s="37">
        <f>SUMIFS(СВЦЭМ!$L$34:$L$777,СВЦЭМ!$A$34:$A$777,$A414,СВЦЭМ!$B$34:$B$777,N$401)+'СЕТ СН'!$F$13</f>
        <v>750.76487915999996</v>
      </c>
      <c r="O414" s="37">
        <f>SUMIFS(СВЦЭМ!$L$34:$L$777,СВЦЭМ!$A$34:$A$777,$A414,СВЦЭМ!$B$34:$B$777,O$401)+'СЕТ СН'!$F$13</f>
        <v>742.64291655</v>
      </c>
      <c r="P414" s="37">
        <f>SUMIFS(СВЦЭМ!$L$34:$L$777,СВЦЭМ!$A$34:$A$777,$A414,СВЦЭМ!$B$34:$B$777,P$401)+'СЕТ СН'!$F$13</f>
        <v>756.21473156000002</v>
      </c>
      <c r="Q414" s="37">
        <f>SUMIFS(СВЦЭМ!$L$34:$L$777,СВЦЭМ!$A$34:$A$777,$A414,СВЦЭМ!$B$34:$B$777,Q$401)+'СЕТ СН'!$F$13</f>
        <v>771.82309639000005</v>
      </c>
      <c r="R414" s="37">
        <f>SUMIFS(СВЦЭМ!$L$34:$L$777,СВЦЭМ!$A$34:$A$777,$A414,СВЦЭМ!$B$34:$B$777,R$401)+'СЕТ СН'!$F$13</f>
        <v>778.65357674999996</v>
      </c>
      <c r="S414" s="37">
        <f>SUMIFS(СВЦЭМ!$L$34:$L$777,СВЦЭМ!$A$34:$A$777,$A414,СВЦЭМ!$B$34:$B$777,S$401)+'СЕТ СН'!$F$13</f>
        <v>762.47465282999997</v>
      </c>
      <c r="T414" s="37">
        <f>SUMIFS(СВЦЭМ!$L$34:$L$777,СВЦЭМ!$A$34:$A$777,$A414,СВЦЭМ!$B$34:$B$777,T$401)+'СЕТ СН'!$F$13</f>
        <v>749.20612596000001</v>
      </c>
      <c r="U414" s="37">
        <f>SUMIFS(СВЦЭМ!$L$34:$L$777,СВЦЭМ!$A$34:$A$777,$A414,СВЦЭМ!$B$34:$B$777,U$401)+'СЕТ СН'!$F$13</f>
        <v>747.17248409000001</v>
      </c>
      <c r="V414" s="37">
        <f>SUMIFS(СВЦЭМ!$L$34:$L$777,СВЦЭМ!$A$34:$A$777,$A414,СВЦЭМ!$B$34:$B$777,V$401)+'СЕТ СН'!$F$13</f>
        <v>754.29483473000005</v>
      </c>
      <c r="W414" s="37">
        <f>SUMIFS(СВЦЭМ!$L$34:$L$777,СВЦЭМ!$A$34:$A$777,$A414,СВЦЭМ!$B$34:$B$777,W$401)+'СЕТ СН'!$F$13</f>
        <v>759.74892012999999</v>
      </c>
      <c r="X414" s="37">
        <f>SUMIFS(СВЦЭМ!$L$34:$L$777,СВЦЭМ!$A$34:$A$777,$A414,СВЦЭМ!$B$34:$B$777,X$401)+'СЕТ СН'!$F$13</f>
        <v>768.13649480000004</v>
      </c>
      <c r="Y414" s="37">
        <f>SUMIFS(СВЦЭМ!$L$34:$L$777,СВЦЭМ!$A$34:$A$777,$A414,СВЦЭМ!$B$34:$B$777,Y$401)+'СЕТ СН'!$F$13</f>
        <v>801.66670712999996</v>
      </c>
    </row>
    <row r="415" spans="1:27" ht="15.75" x14ac:dyDescent="0.2">
      <c r="A415" s="36">
        <f t="shared" si="11"/>
        <v>43145</v>
      </c>
      <c r="B415" s="37">
        <f>SUMIFS(СВЦЭМ!$L$34:$L$777,СВЦЭМ!$A$34:$A$777,$A415,СВЦЭМ!$B$34:$B$777,B$401)+'СЕТ СН'!$F$13</f>
        <v>803.30240719999995</v>
      </c>
      <c r="C415" s="37">
        <f>SUMIFS(СВЦЭМ!$L$34:$L$777,СВЦЭМ!$A$34:$A$777,$A415,СВЦЭМ!$B$34:$B$777,C$401)+'СЕТ СН'!$F$13</f>
        <v>812.55660854999996</v>
      </c>
      <c r="D415" s="37">
        <f>SUMIFS(СВЦЭМ!$L$34:$L$777,СВЦЭМ!$A$34:$A$777,$A415,СВЦЭМ!$B$34:$B$777,D$401)+'СЕТ СН'!$F$13</f>
        <v>843.44068841000001</v>
      </c>
      <c r="E415" s="37">
        <f>SUMIFS(СВЦЭМ!$L$34:$L$777,СВЦЭМ!$A$34:$A$777,$A415,СВЦЭМ!$B$34:$B$777,E$401)+'СЕТ СН'!$F$13</f>
        <v>845.54518079000002</v>
      </c>
      <c r="F415" s="37">
        <f>SUMIFS(СВЦЭМ!$L$34:$L$777,СВЦЭМ!$A$34:$A$777,$A415,СВЦЭМ!$B$34:$B$777,F$401)+'СЕТ СН'!$F$13</f>
        <v>849.08387883</v>
      </c>
      <c r="G415" s="37">
        <f>SUMIFS(СВЦЭМ!$L$34:$L$777,СВЦЭМ!$A$34:$A$777,$A415,СВЦЭМ!$B$34:$B$777,G$401)+'СЕТ СН'!$F$13</f>
        <v>842.05668489000004</v>
      </c>
      <c r="H415" s="37">
        <f>SUMIFS(СВЦЭМ!$L$34:$L$777,СВЦЭМ!$A$34:$A$777,$A415,СВЦЭМ!$B$34:$B$777,H$401)+'СЕТ СН'!$F$13</f>
        <v>811.82517953000001</v>
      </c>
      <c r="I415" s="37">
        <f>SUMIFS(СВЦЭМ!$L$34:$L$777,СВЦЭМ!$A$34:$A$777,$A415,СВЦЭМ!$B$34:$B$777,I$401)+'СЕТ СН'!$F$13</f>
        <v>741.68375798</v>
      </c>
      <c r="J415" s="37">
        <f>SUMIFS(СВЦЭМ!$L$34:$L$777,СВЦЭМ!$A$34:$A$777,$A415,СВЦЭМ!$B$34:$B$777,J$401)+'СЕТ СН'!$F$13</f>
        <v>736.80062500999998</v>
      </c>
      <c r="K415" s="37">
        <f>SUMIFS(СВЦЭМ!$L$34:$L$777,СВЦЭМ!$A$34:$A$777,$A415,СВЦЭМ!$B$34:$B$777,K$401)+'СЕТ СН'!$F$13</f>
        <v>725.31745157</v>
      </c>
      <c r="L415" s="37">
        <f>SUMIFS(СВЦЭМ!$L$34:$L$777,СВЦЭМ!$A$34:$A$777,$A415,СВЦЭМ!$B$34:$B$777,L$401)+'СЕТ СН'!$F$13</f>
        <v>717.99318542000003</v>
      </c>
      <c r="M415" s="37">
        <f>SUMIFS(СВЦЭМ!$L$34:$L$777,СВЦЭМ!$A$34:$A$777,$A415,СВЦЭМ!$B$34:$B$777,M$401)+'СЕТ СН'!$F$13</f>
        <v>720.98777290999999</v>
      </c>
      <c r="N415" s="37">
        <f>SUMIFS(СВЦЭМ!$L$34:$L$777,СВЦЭМ!$A$34:$A$777,$A415,СВЦЭМ!$B$34:$B$777,N$401)+'СЕТ СН'!$F$13</f>
        <v>731.15534677000005</v>
      </c>
      <c r="O415" s="37">
        <f>SUMIFS(СВЦЭМ!$L$34:$L$777,СВЦЭМ!$A$34:$A$777,$A415,СВЦЭМ!$B$34:$B$777,O$401)+'СЕТ СН'!$F$13</f>
        <v>736.46983866999994</v>
      </c>
      <c r="P415" s="37">
        <f>SUMIFS(СВЦЭМ!$L$34:$L$777,СВЦЭМ!$A$34:$A$777,$A415,СВЦЭМ!$B$34:$B$777,P$401)+'СЕТ СН'!$F$13</f>
        <v>751.44983407999996</v>
      </c>
      <c r="Q415" s="37">
        <f>SUMIFS(СВЦЭМ!$L$34:$L$777,СВЦЭМ!$A$34:$A$777,$A415,СВЦЭМ!$B$34:$B$777,Q$401)+'СЕТ СН'!$F$13</f>
        <v>761.64354802000003</v>
      </c>
      <c r="R415" s="37">
        <f>SUMIFS(СВЦЭМ!$L$34:$L$777,СВЦЭМ!$A$34:$A$777,$A415,СВЦЭМ!$B$34:$B$777,R$401)+'СЕТ СН'!$F$13</f>
        <v>769.16614073999995</v>
      </c>
      <c r="S415" s="37">
        <f>SUMIFS(СВЦЭМ!$L$34:$L$777,СВЦЭМ!$A$34:$A$777,$A415,СВЦЭМ!$B$34:$B$777,S$401)+'СЕТ СН'!$F$13</f>
        <v>753.95242141000006</v>
      </c>
      <c r="T415" s="37">
        <f>SUMIFS(СВЦЭМ!$L$34:$L$777,СВЦЭМ!$A$34:$A$777,$A415,СВЦЭМ!$B$34:$B$777,T$401)+'СЕТ СН'!$F$13</f>
        <v>727.84350859999995</v>
      </c>
      <c r="U415" s="37">
        <f>SUMIFS(СВЦЭМ!$L$34:$L$777,СВЦЭМ!$A$34:$A$777,$A415,СВЦЭМ!$B$34:$B$777,U$401)+'СЕТ СН'!$F$13</f>
        <v>722.07735128000002</v>
      </c>
      <c r="V415" s="37">
        <f>SUMIFS(СВЦЭМ!$L$34:$L$777,СВЦЭМ!$A$34:$A$777,$A415,СВЦЭМ!$B$34:$B$777,V$401)+'СЕТ СН'!$F$13</f>
        <v>729.06753730000003</v>
      </c>
      <c r="W415" s="37">
        <f>SUMIFS(СВЦЭМ!$L$34:$L$777,СВЦЭМ!$A$34:$A$777,$A415,СВЦЭМ!$B$34:$B$777,W$401)+'СЕТ СН'!$F$13</f>
        <v>734.00494002000005</v>
      </c>
      <c r="X415" s="37">
        <f>SUMIFS(СВЦЭМ!$L$34:$L$777,СВЦЭМ!$A$34:$A$777,$A415,СВЦЭМ!$B$34:$B$777,X$401)+'СЕТ СН'!$F$13</f>
        <v>765.31926206000003</v>
      </c>
      <c r="Y415" s="37">
        <f>SUMIFS(СВЦЭМ!$L$34:$L$777,СВЦЭМ!$A$34:$A$777,$A415,СВЦЭМ!$B$34:$B$777,Y$401)+'СЕТ СН'!$F$13</f>
        <v>796.62050693000003</v>
      </c>
    </row>
    <row r="416" spans="1:27" ht="15.75" x14ac:dyDescent="0.2">
      <c r="A416" s="36">
        <f t="shared" si="11"/>
        <v>43146</v>
      </c>
      <c r="B416" s="37">
        <f>SUMIFS(СВЦЭМ!$L$34:$L$777,СВЦЭМ!$A$34:$A$777,$A416,СВЦЭМ!$B$34:$B$777,B$401)+'СЕТ СН'!$F$13</f>
        <v>796.22407636000003</v>
      </c>
      <c r="C416" s="37">
        <f>SUMIFS(СВЦЭМ!$L$34:$L$777,СВЦЭМ!$A$34:$A$777,$A416,СВЦЭМ!$B$34:$B$777,C$401)+'СЕТ СН'!$F$13</f>
        <v>822.10336002999998</v>
      </c>
      <c r="D416" s="37">
        <f>SUMIFS(СВЦЭМ!$L$34:$L$777,СВЦЭМ!$A$34:$A$777,$A416,СВЦЭМ!$B$34:$B$777,D$401)+'СЕТ СН'!$F$13</f>
        <v>861.09470556999997</v>
      </c>
      <c r="E416" s="37">
        <f>SUMIFS(СВЦЭМ!$L$34:$L$777,СВЦЭМ!$A$34:$A$777,$A416,СВЦЭМ!$B$34:$B$777,E$401)+'СЕТ СН'!$F$13</f>
        <v>859.06420409999998</v>
      </c>
      <c r="F416" s="37">
        <f>SUMIFS(СВЦЭМ!$L$34:$L$777,СВЦЭМ!$A$34:$A$777,$A416,СВЦЭМ!$B$34:$B$777,F$401)+'СЕТ СН'!$F$13</f>
        <v>859.38671398999998</v>
      </c>
      <c r="G416" s="37">
        <f>SUMIFS(СВЦЭМ!$L$34:$L$777,СВЦЭМ!$A$34:$A$777,$A416,СВЦЭМ!$B$34:$B$777,G$401)+'СЕТ СН'!$F$13</f>
        <v>853.35787925</v>
      </c>
      <c r="H416" s="37">
        <f>SUMIFS(СВЦЭМ!$L$34:$L$777,СВЦЭМ!$A$34:$A$777,$A416,СВЦЭМ!$B$34:$B$777,H$401)+'СЕТ СН'!$F$13</f>
        <v>804.3670472</v>
      </c>
      <c r="I416" s="37">
        <f>SUMIFS(СВЦЭМ!$L$34:$L$777,СВЦЭМ!$A$34:$A$777,$A416,СВЦЭМ!$B$34:$B$777,I$401)+'СЕТ СН'!$F$13</f>
        <v>744.72886302999996</v>
      </c>
      <c r="J416" s="37">
        <f>SUMIFS(СВЦЭМ!$L$34:$L$777,СВЦЭМ!$A$34:$A$777,$A416,СВЦЭМ!$B$34:$B$777,J$401)+'СЕТ СН'!$F$13</f>
        <v>736.68495703999997</v>
      </c>
      <c r="K416" s="37">
        <f>SUMIFS(СВЦЭМ!$L$34:$L$777,СВЦЭМ!$A$34:$A$777,$A416,СВЦЭМ!$B$34:$B$777,K$401)+'СЕТ СН'!$F$13</f>
        <v>724.86072908999995</v>
      </c>
      <c r="L416" s="37">
        <f>SUMIFS(СВЦЭМ!$L$34:$L$777,СВЦЭМ!$A$34:$A$777,$A416,СВЦЭМ!$B$34:$B$777,L$401)+'СЕТ СН'!$F$13</f>
        <v>720.00171727999998</v>
      </c>
      <c r="M416" s="37">
        <f>SUMIFS(СВЦЭМ!$L$34:$L$777,СВЦЭМ!$A$34:$A$777,$A416,СВЦЭМ!$B$34:$B$777,M$401)+'СЕТ СН'!$F$13</f>
        <v>720.34541714</v>
      </c>
      <c r="N416" s="37">
        <f>SUMIFS(СВЦЭМ!$L$34:$L$777,СВЦЭМ!$A$34:$A$777,$A416,СВЦЭМ!$B$34:$B$777,N$401)+'СЕТ СН'!$F$13</f>
        <v>728.83367580000004</v>
      </c>
      <c r="O416" s="37">
        <f>SUMIFS(СВЦЭМ!$L$34:$L$777,СВЦЭМ!$A$34:$A$777,$A416,СВЦЭМ!$B$34:$B$777,O$401)+'СЕТ СН'!$F$13</f>
        <v>732.93987197000001</v>
      </c>
      <c r="P416" s="37">
        <f>SUMIFS(СВЦЭМ!$L$34:$L$777,СВЦЭМ!$A$34:$A$777,$A416,СВЦЭМ!$B$34:$B$777,P$401)+'СЕТ СН'!$F$13</f>
        <v>743.03442442000005</v>
      </c>
      <c r="Q416" s="37">
        <f>SUMIFS(СВЦЭМ!$L$34:$L$777,СВЦЭМ!$A$34:$A$777,$A416,СВЦЭМ!$B$34:$B$777,Q$401)+'СЕТ СН'!$F$13</f>
        <v>756.44359301999998</v>
      </c>
      <c r="R416" s="37">
        <f>SUMIFS(СВЦЭМ!$L$34:$L$777,СВЦЭМ!$A$34:$A$777,$A416,СВЦЭМ!$B$34:$B$777,R$401)+'СЕТ СН'!$F$13</f>
        <v>756.14400064999995</v>
      </c>
      <c r="S416" s="37">
        <f>SUMIFS(СВЦЭМ!$L$34:$L$777,СВЦЭМ!$A$34:$A$777,$A416,СВЦЭМ!$B$34:$B$777,S$401)+'СЕТ СН'!$F$13</f>
        <v>757.71892267999999</v>
      </c>
      <c r="T416" s="37">
        <f>SUMIFS(СВЦЭМ!$L$34:$L$777,СВЦЭМ!$A$34:$A$777,$A416,СВЦЭМ!$B$34:$B$777,T$401)+'СЕТ СН'!$F$13</f>
        <v>730.15959654999995</v>
      </c>
      <c r="U416" s="37">
        <f>SUMIFS(СВЦЭМ!$L$34:$L$777,СВЦЭМ!$A$34:$A$777,$A416,СВЦЭМ!$B$34:$B$777,U$401)+'СЕТ СН'!$F$13</f>
        <v>719.75390050999999</v>
      </c>
      <c r="V416" s="37">
        <f>SUMIFS(СВЦЭМ!$L$34:$L$777,СВЦЭМ!$A$34:$A$777,$A416,СВЦЭМ!$B$34:$B$777,V$401)+'СЕТ СН'!$F$13</f>
        <v>721.00164697000002</v>
      </c>
      <c r="W416" s="37">
        <f>SUMIFS(СВЦЭМ!$L$34:$L$777,СВЦЭМ!$A$34:$A$777,$A416,СВЦЭМ!$B$34:$B$777,W$401)+'СЕТ СН'!$F$13</f>
        <v>728.01753969000004</v>
      </c>
      <c r="X416" s="37">
        <f>SUMIFS(СВЦЭМ!$L$34:$L$777,СВЦЭМ!$A$34:$A$777,$A416,СВЦЭМ!$B$34:$B$777,X$401)+'СЕТ СН'!$F$13</f>
        <v>744.37244145</v>
      </c>
      <c r="Y416" s="37">
        <f>SUMIFS(СВЦЭМ!$L$34:$L$777,СВЦЭМ!$A$34:$A$777,$A416,СВЦЭМ!$B$34:$B$777,Y$401)+'СЕТ СН'!$F$13</f>
        <v>773.44828983000002</v>
      </c>
    </row>
    <row r="417" spans="1:25" ht="15.75" x14ac:dyDescent="0.2">
      <c r="A417" s="36">
        <f t="shared" si="11"/>
        <v>43147</v>
      </c>
      <c r="B417" s="37">
        <f>SUMIFS(СВЦЭМ!$L$34:$L$777,СВЦЭМ!$A$34:$A$777,$A417,СВЦЭМ!$B$34:$B$777,B$401)+'СЕТ СН'!$F$13</f>
        <v>753.48087026999997</v>
      </c>
      <c r="C417" s="37">
        <f>SUMIFS(СВЦЭМ!$L$34:$L$777,СВЦЭМ!$A$34:$A$777,$A417,СВЦЭМ!$B$34:$B$777,C$401)+'СЕТ СН'!$F$13</f>
        <v>780.59942023999997</v>
      </c>
      <c r="D417" s="37">
        <f>SUMIFS(СВЦЭМ!$L$34:$L$777,СВЦЭМ!$A$34:$A$777,$A417,СВЦЭМ!$B$34:$B$777,D$401)+'СЕТ СН'!$F$13</f>
        <v>832.02019055999995</v>
      </c>
      <c r="E417" s="37">
        <f>SUMIFS(СВЦЭМ!$L$34:$L$777,СВЦЭМ!$A$34:$A$777,$A417,СВЦЭМ!$B$34:$B$777,E$401)+'СЕТ СН'!$F$13</f>
        <v>836.91981355999997</v>
      </c>
      <c r="F417" s="37">
        <f>SUMIFS(СВЦЭМ!$L$34:$L$777,СВЦЭМ!$A$34:$A$777,$A417,СВЦЭМ!$B$34:$B$777,F$401)+'СЕТ СН'!$F$13</f>
        <v>832.29844028000002</v>
      </c>
      <c r="G417" s="37">
        <f>SUMIFS(СВЦЭМ!$L$34:$L$777,СВЦЭМ!$A$34:$A$777,$A417,СВЦЭМ!$B$34:$B$777,G$401)+'СЕТ СН'!$F$13</f>
        <v>814.35223416999997</v>
      </c>
      <c r="H417" s="37">
        <f>SUMIFS(СВЦЭМ!$L$34:$L$777,СВЦЭМ!$A$34:$A$777,$A417,СВЦЭМ!$B$34:$B$777,H$401)+'СЕТ СН'!$F$13</f>
        <v>768.10466540000004</v>
      </c>
      <c r="I417" s="37">
        <f>SUMIFS(СВЦЭМ!$L$34:$L$777,СВЦЭМ!$A$34:$A$777,$A417,СВЦЭМ!$B$34:$B$777,I$401)+'СЕТ СН'!$F$13</f>
        <v>713.10540088000005</v>
      </c>
      <c r="J417" s="37">
        <f>SUMIFS(СВЦЭМ!$L$34:$L$777,СВЦЭМ!$A$34:$A$777,$A417,СВЦЭМ!$B$34:$B$777,J$401)+'СЕТ СН'!$F$13</f>
        <v>722.61044804000005</v>
      </c>
      <c r="K417" s="37">
        <f>SUMIFS(СВЦЭМ!$L$34:$L$777,СВЦЭМ!$A$34:$A$777,$A417,СВЦЭМ!$B$34:$B$777,K$401)+'СЕТ СН'!$F$13</f>
        <v>718.26080822999995</v>
      </c>
      <c r="L417" s="37">
        <f>SUMIFS(СВЦЭМ!$L$34:$L$777,СВЦЭМ!$A$34:$A$777,$A417,СВЦЭМ!$B$34:$B$777,L$401)+'СЕТ СН'!$F$13</f>
        <v>724.16333033000001</v>
      </c>
      <c r="M417" s="37">
        <f>SUMIFS(СВЦЭМ!$L$34:$L$777,СВЦЭМ!$A$34:$A$777,$A417,СВЦЭМ!$B$34:$B$777,M$401)+'СЕТ СН'!$F$13</f>
        <v>726.57388850999996</v>
      </c>
      <c r="N417" s="37">
        <f>SUMIFS(СВЦЭМ!$L$34:$L$777,СВЦЭМ!$A$34:$A$777,$A417,СВЦЭМ!$B$34:$B$777,N$401)+'СЕТ СН'!$F$13</f>
        <v>729.97279504999995</v>
      </c>
      <c r="O417" s="37">
        <f>SUMIFS(СВЦЭМ!$L$34:$L$777,СВЦЭМ!$A$34:$A$777,$A417,СВЦЭМ!$B$34:$B$777,O$401)+'СЕТ СН'!$F$13</f>
        <v>739.84880813999996</v>
      </c>
      <c r="P417" s="37">
        <f>SUMIFS(СВЦЭМ!$L$34:$L$777,СВЦЭМ!$A$34:$A$777,$A417,СВЦЭМ!$B$34:$B$777,P$401)+'СЕТ СН'!$F$13</f>
        <v>755.09895941000002</v>
      </c>
      <c r="Q417" s="37">
        <f>SUMIFS(СВЦЭМ!$L$34:$L$777,СВЦЭМ!$A$34:$A$777,$A417,СВЦЭМ!$B$34:$B$777,Q$401)+'СЕТ СН'!$F$13</f>
        <v>755.80924130999995</v>
      </c>
      <c r="R417" s="37">
        <f>SUMIFS(СВЦЭМ!$L$34:$L$777,СВЦЭМ!$A$34:$A$777,$A417,СВЦЭМ!$B$34:$B$777,R$401)+'СЕТ СН'!$F$13</f>
        <v>755.54591599000003</v>
      </c>
      <c r="S417" s="37">
        <f>SUMIFS(СВЦЭМ!$L$34:$L$777,СВЦЭМ!$A$34:$A$777,$A417,СВЦЭМ!$B$34:$B$777,S$401)+'СЕТ СН'!$F$13</f>
        <v>750.76909592000004</v>
      </c>
      <c r="T417" s="37">
        <f>SUMIFS(СВЦЭМ!$L$34:$L$777,СВЦЭМ!$A$34:$A$777,$A417,СВЦЭМ!$B$34:$B$777,T$401)+'СЕТ СН'!$F$13</f>
        <v>726.04665677000003</v>
      </c>
      <c r="U417" s="37">
        <f>SUMIFS(СВЦЭМ!$L$34:$L$777,СВЦЭМ!$A$34:$A$777,$A417,СВЦЭМ!$B$34:$B$777,U$401)+'СЕТ СН'!$F$13</f>
        <v>709.03031028999999</v>
      </c>
      <c r="V417" s="37">
        <f>SUMIFS(СВЦЭМ!$L$34:$L$777,СВЦЭМ!$A$34:$A$777,$A417,СВЦЭМ!$B$34:$B$777,V$401)+'СЕТ СН'!$F$13</f>
        <v>714.59549225000001</v>
      </c>
      <c r="W417" s="37">
        <f>SUMIFS(СВЦЭМ!$L$34:$L$777,СВЦЭМ!$A$34:$A$777,$A417,СВЦЭМ!$B$34:$B$777,W$401)+'СЕТ СН'!$F$13</f>
        <v>717.76162534000002</v>
      </c>
      <c r="X417" s="37">
        <f>SUMIFS(СВЦЭМ!$L$34:$L$777,СВЦЭМ!$A$34:$A$777,$A417,СВЦЭМ!$B$34:$B$777,X$401)+'СЕТ СН'!$F$13</f>
        <v>720.26947428000005</v>
      </c>
      <c r="Y417" s="37">
        <f>SUMIFS(СВЦЭМ!$L$34:$L$777,СВЦЭМ!$A$34:$A$777,$A417,СВЦЭМ!$B$34:$B$777,Y$401)+'СЕТ СН'!$F$13</f>
        <v>733.69746067999995</v>
      </c>
    </row>
    <row r="418" spans="1:25" ht="15.75" x14ac:dyDescent="0.2">
      <c r="A418" s="36">
        <f t="shared" si="11"/>
        <v>43148</v>
      </c>
      <c r="B418" s="37">
        <f>SUMIFS(СВЦЭМ!$L$34:$L$777,СВЦЭМ!$A$34:$A$777,$A418,СВЦЭМ!$B$34:$B$777,B$401)+'СЕТ СН'!$F$13</f>
        <v>732.03224712999997</v>
      </c>
      <c r="C418" s="37">
        <f>SUMIFS(СВЦЭМ!$L$34:$L$777,СВЦЭМ!$A$34:$A$777,$A418,СВЦЭМ!$B$34:$B$777,C$401)+'СЕТ СН'!$F$13</f>
        <v>747.78840979999995</v>
      </c>
      <c r="D418" s="37">
        <f>SUMIFS(СВЦЭМ!$L$34:$L$777,СВЦЭМ!$A$34:$A$777,$A418,СВЦЭМ!$B$34:$B$777,D$401)+'СЕТ СН'!$F$13</f>
        <v>799.69932001999996</v>
      </c>
      <c r="E418" s="37">
        <f>SUMIFS(СВЦЭМ!$L$34:$L$777,СВЦЭМ!$A$34:$A$777,$A418,СВЦЭМ!$B$34:$B$777,E$401)+'СЕТ СН'!$F$13</f>
        <v>826.73008706999997</v>
      </c>
      <c r="F418" s="37">
        <f>SUMIFS(СВЦЭМ!$L$34:$L$777,СВЦЭМ!$A$34:$A$777,$A418,СВЦЭМ!$B$34:$B$777,F$401)+'СЕТ СН'!$F$13</f>
        <v>829.37551527000005</v>
      </c>
      <c r="G418" s="37">
        <f>SUMIFS(СВЦЭМ!$L$34:$L$777,СВЦЭМ!$A$34:$A$777,$A418,СВЦЭМ!$B$34:$B$777,G$401)+'СЕТ СН'!$F$13</f>
        <v>825.19696037999995</v>
      </c>
      <c r="H418" s="37">
        <f>SUMIFS(СВЦЭМ!$L$34:$L$777,СВЦЭМ!$A$34:$A$777,$A418,СВЦЭМ!$B$34:$B$777,H$401)+'СЕТ СН'!$F$13</f>
        <v>804.73898204</v>
      </c>
      <c r="I418" s="37">
        <f>SUMIFS(СВЦЭМ!$L$34:$L$777,СВЦЭМ!$A$34:$A$777,$A418,СВЦЭМ!$B$34:$B$777,I$401)+'СЕТ СН'!$F$13</f>
        <v>757.08755553000003</v>
      </c>
      <c r="J418" s="37">
        <f>SUMIFS(СВЦЭМ!$L$34:$L$777,СВЦЭМ!$A$34:$A$777,$A418,СВЦЭМ!$B$34:$B$777,J$401)+'СЕТ СН'!$F$13</f>
        <v>735.75275735000002</v>
      </c>
      <c r="K418" s="37">
        <f>SUMIFS(СВЦЭМ!$L$34:$L$777,СВЦЭМ!$A$34:$A$777,$A418,СВЦЭМ!$B$34:$B$777,K$401)+'СЕТ СН'!$F$13</f>
        <v>701.26940033000005</v>
      </c>
      <c r="L418" s="37">
        <f>SUMIFS(СВЦЭМ!$L$34:$L$777,СВЦЭМ!$A$34:$A$777,$A418,СВЦЭМ!$B$34:$B$777,L$401)+'СЕТ СН'!$F$13</f>
        <v>685.11768290999998</v>
      </c>
      <c r="M418" s="37">
        <f>SUMIFS(СВЦЭМ!$L$34:$L$777,СВЦЭМ!$A$34:$A$777,$A418,СВЦЭМ!$B$34:$B$777,M$401)+'СЕТ СН'!$F$13</f>
        <v>689.17540910000002</v>
      </c>
      <c r="N418" s="37">
        <f>SUMIFS(СВЦЭМ!$L$34:$L$777,СВЦЭМ!$A$34:$A$777,$A418,СВЦЭМ!$B$34:$B$777,N$401)+'СЕТ СН'!$F$13</f>
        <v>692.47088994000001</v>
      </c>
      <c r="O418" s="37">
        <f>SUMIFS(СВЦЭМ!$L$34:$L$777,СВЦЭМ!$A$34:$A$777,$A418,СВЦЭМ!$B$34:$B$777,O$401)+'СЕТ СН'!$F$13</f>
        <v>709.90678242000001</v>
      </c>
      <c r="P418" s="37">
        <f>SUMIFS(СВЦЭМ!$L$34:$L$777,СВЦЭМ!$A$34:$A$777,$A418,СВЦЭМ!$B$34:$B$777,P$401)+'СЕТ СН'!$F$13</f>
        <v>725.27856822000001</v>
      </c>
      <c r="Q418" s="37">
        <f>SUMIFS(СВЦЭМ!$L$34:$L$777,СВЦЭМ!$A$34:$A$777,$A418,СВЦЭМ!$B$34:$B$777,Q$401)+'СЕТ СН'!$F$13</f>
        <v>720.17254917000002</v>
      </c>
      <c r="R418" s="37">
        <f>SUMIFS(СВЦЭМ!$L$34:$L$777,СВЦЭМ!$A$34:$A$777,$A418,СВЦЭМ!$B$34:$B$777,R$401)+'СЕТ СН'!$F$13</f>
        <v>731.12598783999999</v>
      </c>
      <c r="S418" s="37">
        <f>SUMIFS(СВЦЭМ!$L$34:$L$777,СВЦЭМ!$A$34:$A$777,$A418,СВЦЭМ!$B$34:$B$777,S$401)+'СЕТ СН'!$F$13</f>
        <v>726.99989629000004</v>
      </c>
      <c r="T418" s="37">
        <f>SUMIFS(СВЦЭМ!$L$34:$L$777,СВЦЭМ!$A$34:$A$777,$A418,СВЦЭМ!$B$34:$B$777,T$401)+'СЕТ СН'!$F$13</f>
        <v>694.6195232</v>
      </c>
      <c r="U418" s="37">
        <f>SUMIFS(СВЦЭМ!$L$34:$L$777,СВЦЭМ!$A$34:$A$777,$A418,СВЦЭМ!$B$34:$B$777,U$401)+'СЕТ СН'!$F$13</f>
        <v>677.05609602000004</v>
      </c>
      <c r="V418" s="37">
        <f>SUMIFS(СВЦЭМ!$L$34:$L$777,СВЦЭМ!$A$34:$A$777,$A418,СВЦЭМ!$B$34:$B$777,V$401)+'СЕТ СН'!$F$13</f>
        <v>689.77404225999999</v>
      </c>
      <c r="W418" s="37">
        <f>SUMIFS(СВЦЭМ!$L$34:$L$777,СВЦЭМ!$A$34:$A$777,$A418,СВЦЭМ!$B$34:$B$777,W$401)+'СЕТ СН'!$F$13</f>
        <v>700.79611727999998</v>
      </c>
      <c r="X418" s="37">
        <f>SUMIFS(СВЦЭМ!$L$34:$L$777,СВЦЭМ!$A$34:$A$777,$A418,СВЦЭМ!$B$34:$B$777,X$401)+'СЕТ СН'!$F$13</f>
        <v>725.44322095999996</v>
      </c>
      <c r="Y418" s="37">
        <f>SUMIFS(СВЦЭМ!$L$34:$L$777,СВЦЭМ!$A$34:$A$777,$A418,СВЦЭМ!$B$34:$B$777,Y$401)+'СЕТ СН'!$F$13</f>
        <v>741.55492747999995</v>
      </c>
    </row>
    <row r="419" spans="1:25" ht="15.75" x14ac:dyDescent="0.2">
      <c r="A419" s="36">
        <f t="shared" si="11"/>
        <v>43149</v>
      </c>
      <c r="B419" s="37">
        <f>SUMIFS(СВЦЭМ!$L$34:$L$777,СВЦЭМ!$A$34:$A$777,$A419,СВЦЭМ!$B$34:$B$777,B$401)+'СЕТ СН'!$F$13</f>
        <v>768.71682869000006</v>
      </c>
      <c r="C419" s="37">
        <f>SUMIFS(СВЦЭМ!$L$34:$L$777,СВЦЭМ!$A$34:$A$777,$A419,СВЦЭМ!$B$34:$B$777,C$401)+'СЕТ СН'!$F$13</f>
        <v>804.48078548000001</v>
      </c>
      <c r="D419" s="37">
        <f>SUMIFS(СВЦЭМ!$L$34:$L$777,СВЦЭМ!$A$34:$A$777,$A419,СВЦЭМ!$B$34:$B$777,D$401)+'СЕТ СН'!$F$13</f>
        <v>837.45692825000003</v>
      </c>
      <c r="E419" s="37">
        <f>SUMIFS(СВЦЭМ!$L$34:$L$777,СВЦЭМ!$A$34:$A$777,$A419,СВЦЭМ!$B$34:$B$777,E$401)+'СЕТ СН'!$F$13</f>
        <v>854.46375811999997</v>
      </c>
      <c r="F419" s="37">
        <f>SUMIFS(СВЦЭМ!$L$34:$L$777,СВЦЭМ!$A$34:$A$777,$A419,СВЦЭМ!$B$34:$B$777,F$401)+'СЕТ СН'!$F$13</f>
        <v>832.74824366999997</v>
      </c>
      <c r="G419" s="37">
        <f>SUMIFS(СВЦЭМ!$L$34:$L$777,СВЦЭМ!$A$34:$A$777,$A419,СВЦЭМ!$B$34:$B$777,G$401)+'СЕТ СН'!$F$13</f>
        <v>811.13948312000002</v>
      </c>
      <c r="H419" s="37">
        <f>SUMIFS(СВЦЭМ!$L$34:$L$777,СВЦЭМ!$A$34:$A$777,$A419,СВЦЭМ!$B$34:$B$777,H$401)+'СЕТ СН'!$F$13</f>
        <v>798.07956113</v>
      </c>
      <c r="I419" s="37">
        <f>SUMIFS(СВЦЭМ!$L$34:$L$777,СВЦЭМ!$A$34:$A$777,$A419,СВЦЭМ!$B$34:$B$777,I$401)+'СЕТ СН'!$F$13</f>
        <v>766.18596208999998</v>
      </c>
      <c r="J419" s="37">
        <f>SUMIFS(СВЦЭМ!$L$34:$L$777,СВЦЭМ!$A$34:$A$777,$A419,СВЦЭМ!$B$34:$B$777,J$401)+'СЕТ СН'!$F$13</f>
        <v>763.59865348999995</v>
      </c>
      <c r="K419" s="37">
        <f>SUMIFS(СВЦЭМ!$L$34:$L$777,СВЦЭМ!$A$34:$A$777,$A419,СВЦЭМ!$B$34:$B$777,K$401)+'СЕТ СН'!$F$13</f>
        <v>747.29412712999999</v>
      </c>
      <c r="L419" s="37">
        <f>SUMIFS(СВЦЭМ!$L$34:$L$777,СВЦЭМ!$A$34:$A$777,$A419,СВЦЭМ!$B$34:$B$777,L$401)+'СЕТ СН'!$F$13</f>
        <v>728.59041516000002</v>
      </c>
      <c r="M419" s="37">
        <f>SUMIFS(СВЦЭМ!$L$34:$L$777,СВЦЭМ!$A$34:$A$777,$A419,СВЦЭМ!$B$34:$B$777,M$401)+'СЕТ СН'!$F$13</f>
        <v>727.64244441000005</v>
      </c>
      <c r="N419" s="37">
        <f>SUMIFS(СВЦЭМ!$L$34:$L$777,СВЦЭМ!$A$34:$A$777,$A419,СВЦЭМ!$B$34:$B$777,N$401)+'СЕТ СН'!$F$13</f>
        <v>731.92073399000003</v>
      </c>
      <c r="O419" s="37">
        <f>SUMIFS(СВЦЭМ!$L$34:$L$777,СВЦЭМ!$A$34:$A$777,$A419,СВЦЭМ!$B$34:$B$777,O$401)+'СЕТ СН'!$F$13</f>
        <v>739.66206321000004</v>
      </c>
      <c r="P419" s="37">
        <f>SUMIFS(СВЦЭМ!$L$34:$L$777,СВЦЭМ!$A$34:$A$777,$A419,СВЦЭМ!$B$34:$B$777,P$401)+'СЕТ СН'!$F$13</f>
        <v>745.75882078999996</v>
      </c>
      <c r="Q419" s="37">
        <f>SUMIFS(СВЦЭМ!$L$34:$L$777,СВЦЭМ!$A$34:$A$777,$A419,СВЦЭМ!$B$34:$B$777,Q$401)+'СЕТ СН'!$F$13</f>
        <v>745.39406917999997</v>
      </c>
      <c r="R419" s="37">
        <f>SUMIFS(СВЦЭМ!$L$34:$L$777,СВЦЭМ!$A$34:$A$777,$A419,СВЦЭМ!$B$34:$B$777,R$401)+'СЕТ СН'!$F$13</f>
        <v>747.68079523999995</v>
      </c>
      <c r="S419" s="37">
        <f>SUMIFS(СВЦЭМ!$L$34:$L$777,СВЦЭМ!$A$34:$A$777,$A419,СВЦЭМ!$B$34:$B$777,S$401)+'СЕТ СН'!$F$13</f>
        <v>728.29167002999998</v>
      </c>
      <c r="T419" s="37">
        <f>SUMIFS(СВЦЭМ!$L$34:$L$777,СВЦЭМ!$A$34:$A$777,$A419,СВЦЭМ!$B$34:$B$777,T$401)+'СЕТ СН'!$F$13</f>
        <v>706.41482530999997</v>
      </c>
      <c r="U419" s="37">
        <f>SUMIFS(СВЦЭМ!$L$34:$L$777,СВЦЭМ!$A$34:$A$777,$A419,СВЦЭМ!$B$34:$B$777,U$401)+'СЕТ СН'!$F$13</f>
        <v>683.32264176000001</v>
      </c>
      <c r="V419" s="37">
        <f>SUMIFS(СВЦЭМ!$L$34:$L$777,СВЦЭМ!$A$34:$A$777,$A419,СВЦЭМ!$B$34:$B$777,V$401)+'СЕТ СН'!$F$13</f>
        <v>693.73738859000002</v>
      </c>
      <c r="W419" s="37">
        <f>SUMIFS(СВЦЭМ!$L$34:$L$777,СВЦЭМ!$A$34:$A$777,$A419,СВЦЭМ!$B$34:$B$777,W$401)+'СЕТ СН'!$F$13</f>
        <v>700.66263713000001</v>
      </c>
      <c r="X419" s="37">
        <f>SUMIFS(СВЦЭМ!$L$34:$L$777,СВЦЭМ!$A$34:$A$777,$A419,СВЦЭМ!$B$34:$B$777,X$401)+'СЕТ СН'!$F$13</f>
        <v>721.44145341000001</v>
      </c>
      <c r="Y419" s="37">
        <f>SUMIFS(СВЦЭМ!$L$34:$L$777,СВЦЭМ!$A$34:$A$777,$A419,СВЦЭМ!$B$34:$B$777,Y$401)+'СЕТ СН'!$F$13</f>
        <v>745.13106561999996</v>
      </c>
    </row>
    <row r="420" spans="1:25" ht="15.75" x14ac:dyDescent="0.2">
      <c r="A420" s="36">
        <f t="shared" si="11"/>
        <v>43150</v>
      </c>
      <c r="B420" s="37">
        <f>SUMIFS(СВЦЭМ!$L$34:$L$777,СВЦЭМ!$A$34:$A$777,$A420,СВЦЭМ!$B$34:$B$777,B$401)+'СЕТ СН'!$F$13</f>
        <v>723.54640071999995</v>
      </c>
      <c r="C420" s="37">
        <f>SUMIFS(СВЦЭМ!$L$34:$L$777,СВЦЭМ!$A$34:$A$777,$A420,СВЦЭМ!$B$34:$B$777,C$401)+'СЕТ СН'!$F$13</f>
        <v>746.00120347999996</v>
      </c>
      <c r="D420" s="37">
        <f>SUMIFS(СВЦЭМ!$L$34:$L$777,СВЦЭМ!$A$34:$A$777,$A420,СВЦЭМ!$B$34:$B$777,D$401)+'СЕТ СН'!$F$13</f>
        <v>781.93537448999996</v>
      </c>
      <c r="E420" s="37">
        <f>SUMIFS(СВЦЭМ!$L$34:$L$777,СВЦЭМ!$A$34:$A$777,$A420,СВЦЭМ!$B$34:$B$777,E$401)+'СЕТ СН'!$F$13</f>
        <v>785.33385695000004</v>
      </c>
      <c r="F420" s="37">
        <f>SUMIFS(СВЦЭМ!$L$34:$L$777,СВЦЭМ!$A$34:$A$777,$A420,СВЦЭМ!$B$34:$B$777,F$401)+'СЕТ СН'!$F$13</f>
        <v>786.21188773999995</v>
      </c>
      <c r="G420" s="37">
        <f>SUMIFS(СВЦЭМ!$L$34:$L$777,СВЦЭМ!$A$34:$A$777,$A420,СВЦЭМ!$B$34:$B$777,G$401)+'СЕТ СН'!$F$13</f>
        <v>780.86216607999995</v>
      </c>
      <c r="H420" s="37">
        <f>SUMIFS(СВЦЭМ!$L$34:$L$777,СВЦЭМ!$A$34:$A$777,$A420,СВЦЭМ!$B$34:$B$777,H$401)+'СЕТ СН'!$F$13</f>
        <v>743.48835559999998</v>
      </c>
      <c r="I420" s="37">
        <f>SUMIFS(СВЦЭМ!$L$34:$L$777,СВЦЭМ!$A$34:$A$777,$A420,СВЦЭМ!$B$34:$B$777,I$401)+'СЕТ СН'!$F$13</f>
        <v>708.11715203000006</v>
      </c>
      <c r="J420" s="37">
        <f>SUMIFS(СВЦЭМ!$L$34:$L$777,СВЦЭМ!$A$34:$A$777,$A420,СВЦЭМ!$B$34:$B$777,J$401)+'СЕТ СН'!$F$13</f>
        <v>725.09600254999998</v>
      </c>
      <c r="K420" s="37">
        <f>SUMIFS(СВЦЭМ!$L$34:$L$777,СВЦЭМ!$A$34:$A$777,$A420,СВЦЭМ!$B$34:$B$777,K$401)+'СЕТ СН'!$F$13</f>
        <v>729.17272275000005</v>
      </c>
      <c r="L420" s="37">
        <f>SUMIFS(СВЦЭМ!$L$34:$L$777,СВЦЭМ!$A$34:$A$777,$A420,СВЦЭМ!$B$34:$B$777,L$401)+'СЕТ СН'!$F$13</f>
        <v>725.33526148999999</v>
      </c>
      <c r="M420" s="37">
        <f>SUMIFS(СВЦЭМ!$L$34:$L$777,СВЦЭМ!$A$34:$A$777,$A420,СВЦЭМ!$B$34:$B$777,M$401)+'СЕТ СН'!$F$13</f>
        <v>732.74830283999995</v>
      </c>
      <c r="N420" s="37">
        <f>SUMIFS(СВЦЭМ!$L$34:$L$777,СВЦЭМ!$A$34:$A$777,$A420,СВЦЭМ!$B$34:$B$777,N$401)+'СЕТ СН'!$F$13</f>
        <v>730.75734818000001</v>
      </c>
      <c r="O420" s="37">
        <f>SUMIFS(СВЦЭМ!$L$34:$L$777,СВЦЭМ!$A$34:$A$777,$A420,СВЦЭМ!$B$34:$B$777,O$401)+'СЕТ СН'!$F$13</f>
        <v>735.23978959999999</v>
      </c>
      <c r="P420" s="37">
        <f>SUMIFS(СВЦЭМ!$L$34:$L$777,СВЦЭМ!$A$34:$A$777,$A420,СВЦЭМ!$B$34:$B$777,P$401)+'СЕТ СН'!$F$13</f>
        <v>751.67188014999999</v>
      </c>
      <c r="Q420" s="37">
        <f>SUMIFS(СВЦЭМ!$L$34:$L$777,СВЦЭМ!$A$34:$A$777,$A420,СВЦЭМ!$B$34:$B$777,Q$401)+'СЕТ СН'!$F$13</f>
        <v>744.04135759999997</v>
      </c>
      <c r="R420" s="37">
        <f>SUMIFS(СВЦЭМ!$L$34:$L$777,СВЦЭМ!$A$34:$A$777,$A420,СВЦЭМ!$B$34:$B$777,R$401)+'СЕТ СН'!$F$13</f>
        <v>742.05524203000004</v>
      </c>
      <c r="S420" s="37">
        <f>SUMIFS(СВЦЭМ!$L$34:$L$777,СВЦЭМ!$A$34:$A$777,$A420,СВЦЭМ!$B$34:$B$777,S$401)+'СЕТ СН'!$F$13</f>
        <v>736.83207482</v>
      </c>
      <c r="T420" s="37">
        <f>SUMIFS(СВЦЭМ!$L$34:$L$777,СВЦЭМ!$A$34:$A$777,$A420,СВЦЭМ!$B$34:$B$777,T$401)+'СЕТ СН'!$F$13</f>
        <v>716.00480696</v>
      </c>
      <c r="U420" s="37">
        <f>SUMIFS(СВЦЭМ!$L$34:$L$777,СВЦЭМ!$A$34:$A$777,$A420,СВЦЭМ!$B$34:$B$777,U$401)+'СЕТ СН'!$F$13</f>
        <v>706.03340578999996</v>
      </c>
      <c r="V420" s="37">
        <f>SUMIFS(СВЦЭМ!$L$34:$L$777,СВЦЭМ!$A$34:$A$777,$A420,СВЦЭМ!$B$34:$B$777,V$401)+'СЕТ СН'!$F$13</f>
        <v>728.39460990999999</v>
      </c>
      <c r="W420" s="37">
        <f>SUMIFS(СВЦЭМ!$L$34:$L$777,СВЦЭМ!$A$34:$A$777,$A420,СВЦЭМ!$B$34:$B$777,W$401)+'СЕТ СН'!$F$13</f>
        <v>730.96257681999998</v>
      </c>
      <c r="X420" s="37">
        <f>SUMIFS(СВЦЭМ!$L$34:$L$777,СВЦЭМ!$A$34:$A$777,$A420,СВЦЭМ!$B$34:$B$777,X$401)+'СЕТ СН'!$F$13</f>
        <v>740.50424834</v>
      </c>
      <c r="Y420" s="37">
        <f>SUMIFS(СВЦЭМ!$L$34:$L$777,СВЦЭМ!$A$34:$A$777,$A420,СВЦЭМ!$B$34:$B$777,Y$401)+'СЕТ СН'!$F$13</f>
        <v>762.34012435</v>
      </c>
    </row>
    <row r="421" spans="1:25" ht="15.75" x14ac:dyDescent="0.2">
      <c r="A421" s="36">
        <f t="shared" si="11"/>
        <v>43151</v>
      </c>
      <c r="B421" s="37">
        <f>SUMIFS(СВЦЭМ!$L$34:$L$777,СВЦЭМ!$A$34:$A$777,$A421,СВЦЭМ!$B$34:$B$777,B$401)+'СЕТ СН'!$F$13</f>
        <v>766.77476020999995</v>
      </c>
      <c r="C421" s="37">
        <f>SUMIFS(СВЦЭМ!$L$34:$L$777,СВЦЭМ!$A$34:$A$777,$A421,СВЦЭМ!$B$34:$B$777,C$401)+'СЕТ СН'!$F$13</f>
        <v>791.21156483000004</v>
      </c>
      <c r="D421" s="37">
        <f>SUMIFS(СВЦЭМ!$L$34:$L$777,СВЦЭМ!$A$34:$A$777,$A421,СВЦЭМ!$B$34:$B$777,D$401)+'СЕТ СН'!$F$13</f>
        <v>828.61047360999999</v>
      </c>
      <c r="E421" s="37">
        <f>SUMIFS(СВЦЭМ!$L$34:$L$777,СВЦЭМ!$A$34:$A$777,$A421,СВЦЭМ!$B$34:$B$777,E$401)+'СЕТ СН'!$F$13</f>
        <v>837.11158648000003</v>
      </c>
      <c r="F421" s="37">
        <f>SUMIFS(СВЦЭМ!$L$34:$L$777,СВЦЭМ!$A$34:$A$777,$A421,СВЦЭМ!$B$34:$B$777,F$401)+'СЕТ СН'!$F$13</f>
        <v>837.40372774000002</v>
      </c>
      <c r="G421" s="37">
        <f>SUMIFS(СВЦЭМ!$L$34:$L$777,СВЦЭМ!$A$34:$A$777,$A421,СВЦЭМ!$B$34:$B$777,G$401)+'СЕТ СН'!$F$13</f>
        <v>831.58655628999998</v>
      </c>
      <c r="H421" s="37">
        <f>SUMIFS(СВЦЭМ!$L$34:$L$777,СВЦЭМ!$A$34:$A$777,$A421,СВЦЭМ!$B$34:$B$777,H$401)+'СЕТ СН'!$F$13</f>
        <v>792.06822231000001</v>
      </c>
      <c r="I421" s="37">
        <f>SUMIFS(СВЦЭМ!$L$34:$L$777,СВЦЭМ!$A$34:$A$777,$A421,СВЦЭМ!$B$34:$B$777,I$401)+'СЕТ СН'!$F$13</f>
        <v>734.53223668999999</v>
      </c>
      <c r="J421" s="37">
        <f>SUMIFS(СВЦЭМ!$L$34:$L$777,СВЦЭМ!$A$34:$A$777,$A421,СВЦЭМ!$B$34:$B$777,J$401)+'СЕТ СН'!$F$13</f>
        <v>746.25007665999999</v>
      </c>
      <c r="K421" s="37">
        <f>SUMIFS(СВЦЭМ!$L$34:$L$777,СВЦЭМ!$A$34:$A$777,$A421,СВЦЭМ!$B$34:$B$777,K$401)+'СЕТ СН'!$F$13</f>
        <v>734.90883985000005</v>
      </c>
      <c r="L421" s="37">
        <f>SUMIFS(СВЦЭМ!$L$34:$L$777,СВЦЭМ!$A$34:$A$777,$A421,СВЦЭМ!$B$34:$B$777,L$401)+'СЕТ СН'!$F$13</f>
        <v>730.86100381999995</v>
      </c>
      <c r="M421" s="37">
        <f>SUMIFS(СВЦЭМ!$L$34:$L$777,СВЦЭМ!$A$34:$A$777,$A421,СВЦЭМ!$B$34:$B$777,M$401)+'СЕТ СН'!$F$13</f>
        <v>740.03340688000003</v>
      </c>
      <c r="N421" s="37">
        <f>SUMIFS(СВЦЭМ!$L$34:$L$777,СВЦЭМ!$A$34:$A$777,$A421,СВЦЭМ!$B$34:$B$777,N$401)+'СЕТ СН'!$F$13</f>
        <v>739.25578052000003</v>
      </c>
      <c r="O421" s="37">
        <f>SUMIFS(СВЦЭМ!$L$34:$L$777,СВЦЭМ!$A$34:$A$777,$A421,СВЦЭМ!$B$34:$B$777,O$401)+'СЕТ СН'!$F$13</f>
        <v>743.65635976999999</v>
      </c>
      <c r="P421" s="37">
        <f>SUMIFS(СВЦЭМ!$L$34:$L$777,СВЦЭМ!$A$34:$A$777,$A421,СВЦЭМ!$B$34:$B$777,P$401)+'СЕТ СН'!$F$13</f>
        <v>754.51598745000001</v>
      </c>
      <c r="Q421" s="37">
        <f>SUMIFS(СВЦЭМ!$L$34:$L$777,СВЦЭМ!$A$34:$A$777,$A421,СВЦЭМ!$B$34:$B$777,Q$401)+'СЕТ СН'!$F$13</f>
        <v>755.53665017000003</v>
      </c>
      <c r="R421" s="37">
        <f>SUMIFS(СВЦЭМ!$L$34:$L$777,СВЦЭМ!$A$34:$A$777,$A421,СВЦЭМ!$B$34:$B$777,R$401)+'СЕТ СН'!$F$13</f>
        <v>765.54913825999995</v>
      </c>
      <c r="S421" s="37">
        <f>SUMIFS(СВЦЭМ!$L$34:$L$777,СВЦЭМ!$A$34:$A$777,$A421,СВЦЭМ!$B$34:$B$777,S$401)+'СЕТ СН'!$F$13</f>
        <v>756.92166478000001</v>
      </c>
      <c r="T421" s="37">
        <f>SUMIFS(СВЦЭМ!$L$34:$L$777,СВЦЭМ!$A$34:$A$777,$A421,СВЦЭМ!$B$34:$B$777,T$401)+'СЕТ СН'!$F$13</f>
        <v>739.38162093000005</v>
      </c>
      <c r="U421" s="37">
        <f>SUMIFS(СВЦЭМ!$L$34:$L$777,СВЦЭМ!$A$34:$A$777,$A421,СВЦЭМ!$B$34:$B$777,U$401)+'СЕТ СН'!$F$13</f>
        <v>735.38047872000004</v>
      </c>
      <c r="V421" s="37">
        <f>SUMIFS(СВЦЭМ!$L$34:$L$777,СВЦЭМ!$A$34:$A$777,$A421,СВЦЭМ!$B$34:$B$777,V$401)+'СЕТ СН'!$F$13</f>
        <v>703.63474318999999</v>
      </c>
      <c r="W421" s="37">
        <f>SUMIFS(СВЦЭМ!$L$34:$L$777,СВЦЭМ!$A$34:$A$777,$A421,СВЦЭМ!$B$34:$B$777,W$401)+'СЕТ СН'!$F$13</f>
        <v>712.42089539999995</v>
      </c>
      <c r="X421" s="37">
        <f>SUMIFS(СВЦЭМ!$L$34:$L$777,СВЦЭМ!$A$34:$A$777,$A421,СВЦЭМ!$B$34:$B$777,X$401)+'СЕТ СН'!$F$13</f>
        <v>734.91314410999996</v>
      </c>
      <c r="Y421" s="37">
        <f>SUMIFS(СВЦЭМ!$L$34:$L$777,СВЦЭМ!$A$34:$A$777,$A421,СВЦЭМ!$B$34:$B$777,Y$401)+'СЕТ СН'!$F$13</f>
        <v>759.94394827999997</v>
      </c>
    </row>
    <row r="422" spans="1:25" ht="15.75" x14ac:dyDescent="0.2">
      <c r="A422" s="36">
        <f t="shared" si="11"/>
        <v>43152</v>
      </c>
      <c r="B422" s="37">
        <f>SUMIFS(СВЦЭМ!$L$34:$L$777,СВЦЭМ!$A$34:$A$777,$A422,СВЦЭМ!$B$34:$B$777,B$401)+'СЕТ СН'!$F$13</f>
        <v>760.64768953999999</v>
      </c>
      <c r="C422" s="37">
        <f>SUMIFS(СВЦЭМ!$L$34:$L$777,СВЦЭМ!$A$34:$A$777,$A422,СВЦЭМ!$B$34:$B$777,C$401)+'СЕТ СН'!$F$13</f>
        <v>784.46109189000003</v>
      </c>
      <c r="D422" s="37">
        <f>SUMIFS(СВЦЭМ!$L$34:$L$777,СВЦЭМ!$A$34:$A$777,$A422,СВЦЭМ!$B$34:$B$777,D$401)+'СЕТ СН'!$F$13</f>
        <v>841.36778363999997</v>
      </c>
      <c r="E422" s="37">
        <f>SUMIFS(СВЦЭМ!$L$34:$L$777,СВЦЭМ!$A$34:$A$777,$A422,СВЦЭМ!$B$34:$B$777,E$401)+'СЕТ СН'!$F$13</f>
        <v>857.73665469000002</v>
      </c>
      <c r="F422" s="37">
        <f>SUMIFS(СВЦЭМ!$L$34:$L$777,СВЦЭМ!$A$34:$A$777,$A422,СВЦЭМ!$B$34:$B$777,F$401)+'СЕТ СН'!$F$13</f>
        <v>857.97142822000001</v>
      </c>
      <c r="G422" s="37">
        <f>SUMIFS(СВЦЭМ!$L$34:$L$777,СВЦЭМ!$A$34:$A$777,$A422,СВЦЭМ!$B$34:$B$777,G$401)+'СЕТ СН'!$F$13</f>
        <v>850.28896284999996</v>
      </c>
      <c r="H422" s="37">
        <f>SUMIFS(СВЦЭМ!$L$34:$L$777,СВЦЭМ!$A$34:$A$777,$A422,СВЦЭМ!$B$34:$B$777,H$401)+'СЕТ СН'!$F$13</f>
        <v>806.27211857999998</v>
      </c>
      <c r="I422" s="37">
        <f>SUMIFS(СВЦЭМ!$L$34:$L$777,СВЦЭМ!$A$34:$A$777,$A422,СВЦЭМ!$B$34:$B$777,I$401)+'СЕТ СН'!$F$13</f>
        <v>752.87464694000005</v>
      </c>
      <c r="J422" s="37">
        <f>SUMIFS(СВЦЭМ!$L$34:$L$777,СВЦЭМ!$A$34:$A$777,$A422,СВЦЭМ!$B$34:$B$777,J$401)+'СЕТ СН'!$F$13</f>
        <v>757.42325258000005</v>
      </c>
      <c r="K422" s="37">
        <f>SUMIFS(СВЦЭМ!$L$34:$L$777,СВЦЭМ!$A$34:$A$777,$A422,СВЦЭМ!$B$34:$B$777,K$401)+'СЕТ СН'!$F$13</f>
        <v>732.88801113</v>
      </c>
      <c r="L422" s="37">
        <f>SUMIFS(СВЦЭМ!$L$34:$L$777,СВЦЭМ!$A$34:$A$777,$A422,СВЦЭМ!$B$34:$B$777,L$401)+'СЕТ СН'!$F$13</f>
        <v>727.52867347999995</v>
      </c>
      <c r="M422" s="37">
        <f>SUMIFS(СВЦЭМ!$L$34:$L$777,СВЦЭМ!$A$34:$A$777,$A422,СВЦЭМ!$B$34:$B$777,M$401)+'СЕТ СН'!$F$13</f>
        <v>736.95641538999996</v>
      </c>
      <c r="N422" s="37">
        <f>SUMIFS(СВЦЭМ!$L$34:$L$777,СВЦЭМ!$A$34:$A$777,$A422,СВЦЭМ!$B$34:$B$777,N$401)+'СЕТ СН'!$F$13</f>
        <v>727.96328155000003</v>
      </c>
      <c r="O422" s="37">
        <f>SUMIFS(СВЦЭМ!$L$34:$L$777,СВЦЭМ!$A$34:$A$777,$A422,СВЦЭМ!$B$34:$B$777,O$401)+'СЕТ СН'!$F$13</f>
        <v>726.97896448999995</v>
      </c>
      <c r="P422" s="37">
        <f>SUMIFS(СВЦЭМ!$L$34:$L$777,СВЦЭМ!$A$34:$A$777,$A422,СВЦЭМ!$B$34:$B$777,P$401)+'СЕТ СН'!$F$13</f>
        <v>738.18229121000002</v>
      </c>
      <c r="Q422" s="37">
        <f>SUMIFS(СВЦЭМ!$L$34:$L$777,СВЦЭМ!$A$34:$A$777,$A422,СВЦЭМ!$B$34:$B$777,Q$401)+'СЕТ СН'!$F$13</f>
        <v>744.91185385999995</v>
      </c>
      <c r="R422" s="37">
        <f>SUMIFS(СВЦЭМ!$L$34:$L$777,СВЦЭМ!$A$34:$A$777,$A422,СВЦЭМ!$B$34:$B$777,R$401)+'СЕТ СН'!$F$13</f>
        <v>746.38121139999998</v>
      </c>
      <c r="S422" s="37">
        <f>SUMIFS(СВЦЭМ!$L$34:$L$777,СВЦЭМ!$A$34:$A$777,$A422,СВЦЭМ!$B$34:$B$777,S$401)+'СЕТ СН'!$F$13</f>
        <v>742.55831107999995</v>
      </c>
      <c r="T422" s="37">
        <f>SUMIFS(СВЦЭМ!$L$34:$L$777,СВЦЭМ!$A$34:$A$777,$A422,СВЦЭМ!$B$34:$B$777,T$401)+'СЕТ СН'!$F$13</f>
        <v>718.71851672000003</v>
      </c>
      <c r="U422" s="37">
        <f>SUMIFS(СВЦЭМ!$L$34:$L$777,СВЦЭМ!$A$34:$A$777,$A422,СВЦЭМ!$B$34:$B$777,U$401)+'СЕТ СН'!$F$13</f>
        <v>688.85234489000004</v>
      </c>
      <c r="V422" s="37">
        <f>SUMIFS(СВЦЭМ!$L$34:$L$777,СВЦЭМ!$A$34:$A$777,$A422,СВЦЭМ!$B$34:$B$777,V$401)+'СЕТ СН'!$F$13</f>
        <v>694.90855457999999</v>
      </c>
      <c r="W422" s="37">
        <f>SUMIFS(СВЦЭМ!$L$34:$L$777,СВЦЭМ!$A$34:$A$777,$A422,СВЦЭМ!$B$34:$B$777,W$401)+'СЕТ СН'!$F$13</f>
        <v>707.04220271999998</v>
      </c>
      <c r="X422" s="37">
        <f>SUMIFS(СВЦЭМ!$L$34:$L$777,СВЦЭМ!$A$34:$A$777,$A422,СВЦЭМ!$B$34:$B$777,X$401)+'СЕТ СН'!$F$13</f>
        <v>726.87687263999999</v>
      </c>
      <c r="Y422" s="37">
        <f>SUMIFS(СВЦЭМ!$L$34:$L$777,СВЦЭМ!$A$34:$A$777,$A422,СВЦЭМ!$B$34:$B$777,Y$401)+'СЕТ СН'!$F$13</f>
        <v>746.70374198000002</v>
      </c>
    </row>
    <row r="423" spans="1:25" ht="15.75" x14ac:dyDescent="0.2">
      <c r="A423" s="36">
        <f t="shared" si="11"/>
        <v>43153</v>
      </c>
      <c r="B423" s="37">
        <f>SUMIFS(СВЦЭМ!$L$34:$L$777,СВЦЭМ!$A$34:$A$777,$A423,СВЦЭМ!$B$34:$B$777,B$401)+'СЕТ СН'!$F$13</f>
        <v>791.41407576999995</v>
      </c>
      <c r="C423" s="37">
        <f>SUMIFS(СВЦЭМ!$L$34:$L$777,СВЦЭМ!$A$34:$A$777,$A423,СВЦЭМ!$B$34:$B$777,C$401)+'СЕТ СН'!$F$13</f>
        <v>787.07651212999997</v>
      </c>
      <c r="D423" s="37">
        <f>SUMIFS(СВЦЭМ!$L$34:$L$777,СВЦЭМ!$A$34:$A$777,$A423,СВЦЭМ!$B$34:$B$777,D$401)+'СЕТ СН'!$F$13</f>
        <v>826.48948063</v>
      </c>
      <c r="E423" s="37">
        <f>SUMIFS(СВЦЭМ!$L$34:$L$777,СВЦЭМ!$A$34:$A$777,$A423,СВЦЭМ!$B$34:$B$777,E$401)+'СЕТ СН'!$F$13</f>
        <v>834.79817634000005</v>
      </c>
      <c r="F423" s="37">
        <f>SUMIFS(СВЦЭМ!$L$34:$L$777,СВЦЭМ!$A$34:$A$777,$A423,СВЦЭМ!$B$34:$B$777,F$401)+'СЕТ СН'!$F$13</f>
        <v>837.70546585</v>
      </c>
      <c r="G423" s="37">
        <f>SUMIFS(СВЦЭМ!$L$34:$L$777,СВЦЭМ!$A$34:$A$777,$A423,СВЦЭМ!$B$34:$B$777,G$401)+'СЕТ СН'!$F$13</f>
        <v>825.17526074</v>
      </c>
      <c r="H423" s="37">
        <f>SUMIFS(СВЦЭМ!$L$34:$L$777,СВЦЭМ!$A$34:$A$777,$A423,СВЦЭМ!$B$34:$B$777,H$401)+'СЕТ СН'!$F$13</f>
        <v>785.92141347999996</v>
      </c>
      <c r="I423" s="37">
        <f>SUMIFS(СВЦЭМ!$L$34:$L$777,СВЦЭМ!$A$34:$A$777,$A423,СВЦЭМ!$B$34:$B$777,I$401)+'СЕТ СН'!$F$13</f>
        <v>725.18699915000002</v>
      </c>
      <c r="J423" s="37">
        <f>SUMIFS(СВЦЭМ!$L$34:$L$777,СВЦЭМ!$A$34:$A$777,$A423,СВЦЭМ!$B$34:$B$777,J$401)+'СЕТ СН'!$F$13</f>
        <v>718.86615619999998</v>
      </c>
      <c r="K423" s="37">
        <f>SUMIFS(СВЦЭМ!$L$34:$L$777,СВЦЭМ!$A$34:$A$777,$A423,СВЦЭМ!$B$34:$B$777,K$401)+'СЕТ СН'!$F$13</f>
        <v>697.54686746000004</v>
      </c>
      <c r="L423" s="37">
        <f>SUMIFS(СВЦЭМ!$L$34:$L$777,СВЦЭМ!$A$34:$A$777,$A423,СВЦЭМ!$B$34:$B$777,L$401)+'СЕТ СН'!$F$13</f>
        <v>698.25926411</v>
      </c>
      <c r="M423" s="37">
        <f>SUMIFS(СВЦЭМ!$L$34:$L$777,СВЦЭМ!$A$34:$A$777,$A423,СВЦЭМ!$B$34:$B$777,M$401)+'СЕТ СН'!$F$13</f>
        <v>710.90521022999997</v>
      </c>
      <c r="N423" s="37">
        <f>SUMIFS(СВЦЭМ!$L$34:$L$777,СВЦЭМ!$A$34:$A$777,$A423,СВЦЭМ!$B$34:$B$777,N$401)+'СЕТ СН'!$F$13</f>
        <v>721.55029187000002</v>
      </c>
      <c r="O423" s="37">
        <f>SUMIFS(СВЦЭМ!$L$34:$L$777,СВЦЭМ!$A$34:$A$777,$A423,СВЦЭМ!$B$34:$B$777,O$401)+'СЕТ СН'!$F$13</f>
        <v>725.79534066999997</v>
      </c>
      <c r="P423" s="37">
        <f>SUMIFS(СВЦЭМ!$L$34:$L$777,СВЦЭМ!$A$34:$A$777,$A423,СВЦЭМ!$B$34:$B$777,P$401)+'СЕТ СН'!$F$13</f>
        <v>738.72907468999995</v>
      </c>
      <c r="Q423" s="37">
        <f>SUMIFS(СВЦЭМ!$L$34:$L$777,СВЦЭМ!$A$34:$A$777,$A423,СВЦЭМ!$B$34:$B$777,Q$401)+'СЕТ СН'!$F$13</f>
        <v>751.65053952000005</v>
      </c>
      <c r="R423" s="37">
        <f>SUMIFS(СВЦЭМ!$L$34:$L$777,СВЦЭМ!$A$34:$A$777,$A423,СВЦЭМ!$B$34:$B$777,R$401)+'СЕТ СН'!$F$13</f>
        <v>759.96223294000004</v>
      </c>
      <c r="S423" s="37">
        <f>SUMIFS(СВЦЭМ!$L$34:$L$777,СВЦЭМ!$A$34:$A$777,$A423,СВЦЭМ!$B$34:$B$777,S$401)+'СЕТ СН'!$F$13</f>
        <v>756.02379549</v>
      </c>
      <c r="T423" s="37">
        <f>SUMIFS(СВЦЭМ!$L$34:$L$777,СВЦЭМ!$A$34:$A$777,$A423,СВЦЭМ!$B$34:$B$777,T$401)+'СЕТ СН'!$F$13</f>
        <v>728.10695272999999</v>
      </c>
      <c r="U423" s="37">
        <f>SUMIFS(СВЦЭМ!$L$34:$L$777,СВЦЭМ!$A$34:$A$777,$A423,СВЦЭМ!$B$34:$B$777,U$401)+'СЕТ СН'!$F$13</f>
        <v>705.00036868999996</v>
      </c>
      <c r="V423" s="37">
        <f>SUMIFS(СВЦЭМ!$L$34:$L$777,СВЦЭМ!$A$34:$A$777,$A423,СВЦЭМ!$B$34:$B$777,V$401)+'СЕТ СН'!$F$13</f>
        <v>715.35442550000005</v>
      </c>
      <c r="W423" s="37">
        <f>SUMIFS(СВЦЭМ!$L$34:$L$777,СВЦЭМ!$A$34:$A$777,$A423,СВЦЭМ!$B$34:$B$777,W$401)+'СЕТ СН'!$F$13</f>
        <v>721.88330360999998</v>
      </c>
      <c r="X423" s="37">
        <f>SUMIFS(СВЦЭМ!$L$34:$L$777,СВЦЭМ!$A$34:$A$777,$A423,СВЦЭМ!$B$34:$B$777,X$401)+'СЕТ СН'!$F$13</f>
        <v>740.08210488999998</v>
      </c>
      <c r="Y423" s="37">
        <f>SUMIFS(СВЦЭМ!$L$34:$L$777,СВЦЭМ!$A$34:$A$777,$A423,СВЦЭМ!$B$34:$B$777,Y$401)+'СЕТ СН'!$F$13</f>
        <v>770.86051612000006</v>
      </c>
    </row>
    <row r="424" spans="1:25" ht="15.75" x14ac:dyDescent="0.2">
      <c r="A424" s="36">
        <f t="shared" si="11"/>
        <v>43154</v>
      </c>
      <c r="B424" s="37">
        <f>SUMIFS(СВЦЭМ!$L$34:$L$777,СВЦЭМ!$A$34:$A$777,$A424,СВЦЭМ!$B$34:$B$777,B$401)+'СЕТ СН'!$F$13</f>
        <v>777.28396224000005</v>
      </c>
      <c r="C424" s="37">
        <f>SUMIFS(СВЦЭМ!$L$34:$L$777,СВЦЭМ!$A$34:$A$777,$A424,СВЦЭМ!$B$34:$B$777,C$401)+'СЕТ СН'!$F$13</f>
        <v>805.42233308000004</v>
      </c>
      <c r="D424" s="37">
        <f>SUMIFS(СВЦЭМ!$L$34:$L$777,СВЦЭМ!$A$34:$A$777,$A424,СВЦЭМ!$B$34:$B$777,D$401)+'СЕТ СН'!$F$13</f>
        <v>833.30389229000002</v>
      </c>
      <c r="E424" s="37">
        <f>SUMIFS(СВЦЭМ!$L$34:$L$777,СВЦЭМ!$A$34:$A$777,$A424,СВЦЭМ!$B$34:$B$777,E$401)+'СЕТ СН'!$F$13</f>
        <v>834.22582812999997</v>
      </c>
      <c r="F424" s="37">
        <f>SUMIFS(СВЦЭМ!$L$34:$L$777,СВЦЭМ!$A$34:$A$777,$A424,СВЦЭМ!$B$34:$B$777,F$401)+'СЕТ СН'!$F$13</f>
        <v>830.20111754000004</v>
      </c>
      <c r="G424" s="37">
        <f>SUMIFS(СВЦЭМ!$L$34:$L$777,СВЦЭМ!$A$34:$A$777,$A424,СВЦЭМ!$B$34:$B$777,G$401)+'СЕТ СН'!$F$13</f>
        <v>822.06520540999998</v>
      </c>
      <c r="H424" s="37">
        <f>SUMIFS(СВЦЭМ!$L$34:$L$777,СВЦЭМ!$A$34:$A$777,$A424,СВЦЭМ!$B$34:$B$777,H$401)+'СЕТ СН'!$F$13</f>
        <v>807.78639645999999</v>
      </c>
      <c r="I424" s="37">
        <f>SUMIFS(СВЦЭМ!$L$34:$L$777,СВЦЭМ!$A$34:$A$777,$A424,СВЦЭМ!$B$34:$B$777,I$401)+'СЕТ СН'!$F$13</f>
        <v>757.45011488</v>
      </c>
      <c r="J424" s="37">
        <f>SUMIFS(СВЦЭМ!$L$34:$L$777,СВЦЭМ!$A$34:$A$777,$A424,СВЦЭМ!$B$34:$B$777,J$401)+'СЕТ СН'!$F$13</f>
        <v>726.19070724999995</v>
      </c>
      <c r="K424" s="37">
        <f>SUMIFS(СВЦЭМ!$L$34:$L$777,СВЦЭМ!$A$34:$A$777,$A424,СВЦЭМ!$B$34:$B$777,K$401)+'СЕТ СН'!$F$13</f>
        <v>696.14369577000002</v>
      </c>
      <c r="L424" s="37">
        <f>SUMIFS(СВЦЭМ!$L$34:$L$777,СВЦЭМ!$A$34:$A$777,$A424,СВЦЭМ!$B$34:$B$777,L$401)+'СЕТ СН'!$F$13</f>
        <v>682.35328595999999</v>
      </c>
      <c r="M424" s="37">
        <f>SUMIFS(СВЦЭМ!$L$34:$L$777,СВЦЭМ!$A$34:$A$777,$A424,СВЦЭМ!$B$34:$B$777,M$401)+'СЕТ СН'!$F$13</f>
        <v>689.37475846999996</v>
      </c>
      <c r="N424" s="37">
        <f>SUMIFS(СВЦЭМ!$L$34:$L$777,СВЦЭМ!$A$34:$A$777,$A424,СВЦЭМ!$B$34:$B$777,N$401)+'СЕТ СН'!$F$13</f>
        <v>694.45230880999998</v>
      </c>
      <c r="O424" s="37">
        <f>SUMIFS(СВЦЭМ!$L$34:$L$777,СВЦЭМ!$A$34:$A$777,$A424,СВЦЭМ!$B$34:$B$777,O$401)+'СЕТ СН'!$F$13</f>
        <v>707.38183849999996</v>
      </c>
      <c r="P424" s="37">
        <f>SUMIFS(СВЦЭМ!$L$34:$L$777,СВЦЭМ!$A$34:$A$777,$A424,СВЦЭМ!$B$34:$B$777,P$401)+'СЕТ СН'!$F$13</f>
        <v>723.28661063000004</v>
      </c>
      <c r="Q424" s="37">
        <f>SUMIFS(СВЦЭМ!$L$34:$L$777,СВЦЭМ!$A$34:$A$777,$A424,СВЦЭМ!$B$34:$B$777,Q$401)+'СЕТ СН'!$F$13</f>
        <v>730.23557555000002</v>
      </c>
      <c r="R424" s="37">
        <f>SUMIFS(СВЦЭМ!$L$34:$L$777,СВЦЭМ!$A$34:$A$777,$A424,СВЦЭМ!$B$34:$B$777,R$401)+'СЕТ СН'!$F$13</f>
        <v>730.93643700999996</v>
      </c>
      <c r="S424" s="37">
        <f>SUMIFS(СВЦЭМ!$L$34:$L$777,СВЦЭМ!$A$34:$A$777,$A424,СВЦЭМ!$B$34:$B$777,S$401)+'СЕТ СН'!$F$13</f>
        <v>721.22768188999999</v>
      </c>
      <c r="T424" s="37">
        <f>SUMIFS(СВЦЭМ!$L$34:$L$777,СВЦЭМ!$A$34:$A$777,$A424,СВЦЭМ!$B$34:$B$777,T$401)+'СЕТ СН'!$F$13</f>
        <v>692.90732222999998</v>
      </c>
      <c r="U424" s="37">
        <f>SUMIFS(СВЦЭМ!$L$34:$L$777,СВЦЭМ!$A$34:$A$777,$A424,СВЦЭМ!$B$34:$B$777,U$401)+'СЕТ СН'!$F$13</f>
        <v>667.65919021000002</v>
      </c>
      <c r="V424" s="37">
        <f>SUMIFS(СВЦЭМ!$L$34:$L$777,СВЦЭМ!$A$34:$A$777,$A424,СВЦЭМ!$B$34:$B$777,V$401)+'СЕТ СН'!$F$13</f>
        <v>677.97891819999995</v>
      </c>
      <c r="W424" s="37">
        <f>SUMIFS(СВЦЭМ!$L$34:$L$777,СВЦЭМ!$A$34:$A$777,$A424,СВЦЭМ!$B$34:$B$777,W$401)+'СЕТ СН'!$F$13</f>
        <v>680.43024763999995</v>
      </c>
      <c r="X424" s="37">
        <f>SUMIFS(СВЦЭМ!$L$34:$L$777,СВЦЭМ!$A$34:$A$777,$A424,СВЦЭМ!$B$34:$B$777,X$401)+'СЕТ СН'!$F$13</f>
        <v>700.91353816000003</v>
      </c>
      <c r="Y424" s="37">
        <f>SUMIFS(СВЦЭМ!$L$34:$L$777,СВЦЭМ!$A$34:$A$777,$A424,СВЦЭМ!$B$34:$B$777,Y$401)+'СЕТ СН'!$F$13</f>
        <v>727.51047425000002</v>
      </c>
    </row>
    <row r="425" spans="1:25" ht="15.75" x14ac:dyDescent="0.2">
      <c r="A425" s="36">
        <f t="shared" si="11"/>
        <v>43155</v>
      </c>
      <c r="B425" s="37">
        <f>SUMIFS(СВЦЭМ!$L$34:$L$777,СВЦЭМ!$A$34:$A$777,$A425,СВЦЭМ!$B$34:$B$777,B$401)+'СЕТ СН'!$F$13</f>
        <v>758.11904388999994</v>
      </c>
      <c r="C425" s="37">
        <f>SUMIFS(СВЦЭМ!$L$34:$L$777,СВЦЭМ!$A$34:$A$777,$A425,СВЦЭМ!$B$34:$B$777,C$401)+'СЕТ СН'!$F$13</f>
        <v>784.77057033999995</v>
      </c>
      <c r="D425" s="37">
        <f>SUMIFS(СВЦЭМ!$L$34:$L$777,СВЦЭМ!$A$34:$A$777,$A425,СВЦЭМ!$B$34:$B$777,D$401)+'СЕТ СН'!$F$13</f>
        <v>828.40519110000002</v>
      </c>
      <c r="E425" s="37">
        <f>SUMIFS(СВЦЭМ!$L$34:$L$777,СВЦЭМ!$A$34:$A$777,$A425,СВЦЭМ!$B$34:$B$777,E$401)+'СЕТ СН'!$F$13</f>
        <v>835.83395875999997</v>
      </c>
      <c r="F425" s="37">
        <f>SUMIFS(СВЦЭМ!$L$34:$L$777,СВЦЭМ!$A$34:$A$777,$A425,СВЦЭМ!$B$34:$B$777,F$401)+'СЕТ СН'!$F$13</f>
        <v>838.62312517999999</v>
      </c>
      <c r="G425" s="37">
        <f>SUMIFS(СВЦЭМ!$L$34:$L$777,СВЦЭМ!$A$34:$A$777,$A425,СВЦЭМ!$B$34:$B$777,G$401)+'СЕТ СН'!$F$13</f>
        <v>831.27705736999997</v>
      </c>
      <c r="H425" s="37">
        <f>SUMIFS(СВЦЭМ!$L$34:$L$777,СВЦЭМ!$A$34:$A$777,$A425,СВЦЭМ!$B$34:$B$777,H$401)+'СЕТ СН'!$F$13</f>
        <v>813.66166205000002</v>
      </c>
      <c r="I425" s="37">
        <f>SUMIFS(СВЦЭМ!$L$34:$L$777,СВЦЭМ!$A$34:$A$777,$A425,СВЦЭМ!$B$34:$B$777,I$401)+'СЕТ СН'!$F$13</f>
        <v>765.13277966999999</v>
      </c>
      <c r="J425" s="37">
        <f>SUMIFS(СВЦЭМ!$L$34:$L$777,СВЦЭМ!$A$34:$A$777,$A425,СВЦЭМ!$B$34:$B$777,J$401)+'СЕТ СН'!$F$13</f>
        <v>743.17053921000002</v>
      </c>
      <c r="K425" s="37">
        <f>SUMIFS(СВЦЭМ!$L$34:$L$777,СВЦЭМ!$A$34:$A$777,$A425,СВЦЭМ!$B$34:$B$777,K$401)+'СЕТ СН'!$F$13</f>
        <v>712.24856897999996</v>
      </c>
      <c r="L425" s="37">
        <f>SUMIFS(СВЦЭМ!$L$34:$L$777,СВЦЭМ!$A$34:$A$777,$A425,СВЦЭМ!$B$34:$B$777,L$401)+'СЕТ СН'!$F$13</f>
        <v>689.59933909999995</v>
      </c>
      <c r="M425" s="37">
        <f>SUMIFS(СВЦЭМ!$L$34:$L$777,СВЦЭМ!$A$34:$A$777,$A425,СВЦЭМ!$B$34:$B$777,M$401)+'СЕТ СН'!$F$13</f>
        <v>693.64918799999998</v>
      </c>
      <c r="N425" s="37">
        <f>SUMIFS(СВЦЭМ!$L$34:$L$777,СВЦЭМ!$A$34:$A$777,$A425,СВЦЭМ!$B$34:$B$777,N$401)+'СЕТ СН'!$F$13</f>
        <v>701.52647707999995</v>
      </c>
      <c r="O425" s="37">
        <f>SUMIFS(СВЦЭМ!$L$34:$L$777,СВЦЭМ!$A$34:$A$777,$A425,СВЦЭМ!$B$34:$B$777,O$401)+'СЕТ СН'!$F$13</f>
        <v>710.80068818999996</v>
      </c>
      <c r="P425" s="37">
        <f>SUMIFS(СВЦЭМ!$L$34:$L$777,СВЦЭМ!$A$34:$A$777,$A425,СВЦЭМ!$B$34:$B$777,P$401)+'СЕТ СН'!$F$13</f>
        <v>723.94726777000005</v>
      </c>
      <c r="Q425" s="37">
        <f>SUMIFS(СВЦЭМ!$L$34:$L$777,СВЦЭМ!$A$34:$A$777,$A425,СВЦЭМ!$B$34:$B$777,Q$401)+'СЕТ СН'!$F$13</f>
        <v>735.30591633999995</v>
      </c>
      <c r="R425" s="37">
        <f>SUMIFS(СВЦЭМ!$L$34:$L$777,СВЦЭМ!$A$34:$A$777,$A425,СВЦЭМ!$B$34:$B$777,R$401)+'СЕТ СН'!$F$13</f>
        <v>747.53631307000001</v>
      </c>
      <c r="S425" s="37">
        <f>SUMIFS(СВЦЭМ!$L$34:$L$777,СВЦЭМ!$A$34:$A$777,$A425,СВЦЭМ!$B$34:$B$777,S$401)+'СЕТ СН'!$F$13</f>
        <v>740.06401526000002</v>
      </c>
      <c r="T425" s="37">
        <f>SUMIFS(СВЦЭМ!$L$34:$L$777,СВЦЭМ!$A$34:$A$777,$A425,СВЦЭМ!$B$34:$B$777,T$401)+'СЕТ СН'!$F$13</f>
        <v>710.48314804999995</v>
      </c>
      <c r="U425" s="37">
        <f>SUMIFS(СВЦЭМ!$L$34:$L$777,СВЦЭМ!$A$34:$A$777,$A425,СВЦЭМ!$B$34:$B$777,U$401)+'СЕТ СН'!$F$13</f>
        <v>679.20483206999995</v>
      </c>
      <c r="V425" s="37">
        <f>SUMIFS(СВЦЭМ!$L$34:$L$777,СВЦЭМ!$A$34:$A$777,$A425,СВЦЭМ!$B$34:$B$777,V$401)+'СЕТ СН'!$F$13</f>
        <v>686.81809988999998</v>
      </c>
      <c r="W425" s="37">
        <f>SUMIFS(СВЦЭМ!$L$34:$L$777,СВЦЭМ!$A$34:$A$777,$A425,СВЦЭМ!$B$34:$B$777,W$401)+'СЕТ СН'!$F$13</f>
        <v>686.90406127999995</v>
      </c>
      <c r="X425" s="37">
        <f>SUMIFS(СВЦЭМ!$L$34:$L$777,СВЦЭМ!$A$34:$A$777,$A425,СВЦЭМ!$B$34:$B$777,X$401)+'СЕТ СН'!$F$13</f>
        <v>712.10515854000005</v>
      </c>
      <c r="Y425" s="37">
        <f>SUMIFS(СВЦЭМ!$L$34:$L$777,СВЦЭМ!$A$34:$A$777,$A425,СВЦЭМ!$B$34:$B$777,Y$401)+'СЕТ СН'!$F$13</f>
        <v>741.61741670000004</v>
      </c>
    </row>
    <row r="426" spans="1:25" ht="15.75" x14ac:dyDescent="0.2">
      <c r="A426" s="36">
        <f t="shared" si="11"/>
        <v>43156</v>
      </c>
      <c r="B426" s="37">
        <f>SUMIFS(СВЦЭМ!$L$34:$L$777,СВЦЭМ!$A$34:$A$777,$A426,СВЦЭМ!$B$34:$B$777,B$401)+'СЕТ СН'!$F$13</f>
        <v>750.88726469000005</v>
      </c>
      <c r="C426" s="37">
        <f>SUMIFS(СВЦЭМ!$L$34:$L$777,СВЦЭМ!$A$34:$A$777,$A426,СВЦЭМ!$B$34:$B$777,C$401)+'СЕТ СН'!$F$13</f>
        <v>768.51075883999999</v>
      </c>
      <c r="D426" s="37">
        <f>SUMIFS(СВЦЭМ!$L$34:$L$777,СВЦЭМ!$A$34:$A$777,$A426,СВЦЭМ!$B$34:$B$777,D$401)+'СЕТ СН'!$F$13</f>
        <v>809.57700746</v>
      </c>
      <c r="E426" s="37">
        <f>SUMIFS(СВЦЭМ!$L$34:$L$777,СВЦЭМ!$A$34:$A$777,$A426,СВЦЭМ!$B$34:$B$777,E$401)+'СЕТ СН'!$F$13</f>
        <v>817.85303802999999</v>
      </c>
      <c r="F426" s="37">
        <f>SUMIFS(СВЦЭМ!$L$34:$L$777,СВЦЭМ!$A$34:$A$777,$A426,СВЦЭМ!$B$34:$B$777,F$401)+'СЕТ СН'!$F$13</f>
        <v>820.43344542</v>
      </c>
      <c r="G426" s="37">
        <f>SUMIFS(СВЦЭМ!$L$34:$L$777,СВЦЭМ!$A$34:$A$777,$A426,СВЦЭМ!$B$34:$B$777,G$401)+'СЕТ СН'!$F$13</f>
        <v>813.60067433999996</v>
      </c>
      <c r="H426" s="37">
        <f>SUMIFS(СВЦЭМ!$L$34:$L$777,СВЦЭМ!$A$34:$A$777,$A426,СВЦЭМ!$B$34:$B$777,H$401)+'СЕТ СН'!$F$13</f>
        <v>799.51743082999997</v>
      </c>
      <c r="I426" s="37">
        <f>SUMIFS(СВЦЭМ!$L$34:$L$777,СВЦЭМ!$A$34:$A$777,$A426,СВЦЭМ!$B$34:$B$777,I$401)+'СЕТ СН'!$F$13</f>
        <v>760.72157228000003</v>
      </c>
      <c r="J426" s="37">
        <f>SUMIFS(СВЦЭМ!$L$34:$L$777,СВЦЭМ!$A$34:$A$777,$A426,СВЦЭМ!$B$34:$B$777,J$401)+'СЕТ СН'!$F$13</f>
        <v>745.48536385</v>
      </c>
      <c r="K426" s="37">
        <f>SUMIFS(СВЦЭМ!$L$34:$L$777,СВЦЭМ!$A$34:$A$777,$A426,СВЦЭМ!$B$34:$B$777,K$401)+'СЕТ СН'!$F$13</f>
        <v>708.86856461000002</v>
      </c>
      <c r="L426" s="37">
        <f>SUMIFS(СВЦЭМ!$L$34:$L$777,СВЦЭМ!$A$34:$A$777,$A426,СВЦЭМ!$B$34:$B$777,L$401)+'СЕТ СН'!$F$13</f>
        <v>684.42531600999996</v>
      </c>
      <c r="M426" s="37">
        <f>SUMIFS(СВЦЭМ!$L$34:$L$777,СВЦЭМ!$A$34:$A$777,$A426,СВЦЭМ!$B$34:$B$777,M$401)+'СЕТ СН'!$F$13</f>
        <v>687.77702495000005</v>
      </c>
      <c r="N426" s="37">
        <f>SUMIFS(СВЦЭМ!$L$34:$L$777,СВЦЭМ!$A$34:$A$777,$A426,СВЦЭМ!$B$34:$B$777,N$401)+'СЕТ СН'!$F$13</f>
        <v>694.49056628999995</v>
      </c>
      <c r="O426" s="37">
        <f>SUMIFS(СВЦЭМ!$L$34:$L$777,СВЦЭМ!$A$34:$A$777,$A426,СВЦЭМ!$B$34:$B$777,O$401)+'СЕТ СН'!$F$13</f>
        <v>701.33080512000004</v>
      </c>
      <c r="P426" s="37">
        <f>SUMIFS(СВЦЭМ!$L$34:$L$777,СВЦЭМ!$A$34:$A$777,$A426,СВЦЭМ!$B$34:$B$777,P$401)+'СЕТ СН'!$F$13</f>
        <v>713.19165141999997</v>
      </c>
      <c r="Q426" s="37">
        <f>SUMIFS(СВЦЭМ!$L$34:$L$777,СВЦЭМ!$A$34:$A$777,$A426,СВЦЭМ!$B$34:$B$777,Q$401)+'СЕТ СН'!$F$13</f>
        <v>719.49364180999999</v>
      </c>
      <c r="R426" s="37">
        <f>SUMIFS(СВЦЭМ!$L$34:$L$777,СВЦЭМ!$A$34:$A$777,$A426,СВЦЭМ!$B$34:$B$777,R$401)+'СЕТ СН'!$F$13</f>
        <v>724.02491662</v>
      </c>
      <c r="S426" s="37">
        <f>SUMIFS(СВЦЭМ!$L$34:$L$777,СВЦЭМ!$A$34:$A$777,$A426,СВЦЭМ!$B$34:$B$777,S$401)+'СЕТ СН'!$F$13</f>
        <v>713.92654062999998</v>
      </c>
      <c r="T426" s="37">
        <f>SUMIFS(СВЦЭМ!$L$34:$L$777,СВЦЭМ!$A$34:$A$777,$A426,СВЦЭМ!$B$34:$B$777,T$401)+'СЕТ СН'!$F$13</f>
        <v>687.30997898999999</v>
      </c>
      <c r="U426" s="37">
        <f>SUMIFS(СВЦЭМ!$L$34:$L$777,СВЦЭМ!$A$34:$A$777,$A426,СВЦЭМ!$B$34:$B$777,U$401)+'СЕТ СН'!$F$13</f>
        <v>659.03768596999998</v>
      </c>
      <c r="V426" s="37">
        <f>SUMIFS(СВЦЭМ!$L$34:$L$777,СВЦЭМ!$A$34:$A$777,$A426,СВЦЭМ!$B$34:$B$777,V$401)+'СЕТ СН'!$F$13</f>
        <v>663.39860415999999</v>
      </c>
      <c r="W426" s="37">
        <f>SUMIFS(СВЦЭМ!$L$34:$L$777,СВЦЭМ!$A$34:$A$777,$A426,СВЦЭМ!$B$34:$B$777,W$401)+'СЕТ СН'!$F$13</f>
        <v>670.44369071000006</v>
      </c>
      <c r="X426" s="37">
        <f>SUMIFS(СВЦЭМ!$L$34:$L$777,СВЦЭМ!$A$34:$A$777,$A426,СВЦЭМ!$B$34:$B$777,X$401)+'СЕТ СН'!$F$13</f>
        <v>693.60885327999995</v>
      </c>
      <c r="Y426" s="37">
        <f>SUMIFS(СВЦЭМ!$L$34:$L$777,СВЦЭМ!$A$34:$A$777,$A426,СВЦЭМ!$B$34:$B$777,Y$401)+'СЕТ СН'!$F$13</f>
        <v>722.35453235</v>
      </c>
    </row>
    <row r="427" spans="1:25" ht="15.75" x14ac:dyDescent="0.2">
      <c r="A427" s="36">
        <f t="shared" si="11"/>
        <v>43157</v>
      </c>
      <c r="B427" s="37">
        <f>SUMIFS(СВЦЭМ!$L$34:$L$777,СВЦЭМ!$A$34:$A$777,$A427,СВЦЭМ!$B$34:$B$777,B$401)+'СЕТ СН'!$F$13</f>
        <v>738.37740236000002</v>
      </c>
      <c r="C427" s="37">
        <f>SUMIFS(СВЦЭМ!$L$34:$L$777,СВЦЭМ!$A$34:$A$777,$A427,СВЦЭМ!$B$34:$B$777,C$401)+'СЕТ СН'!$F$13</f>
        <v>755.65038743000002</v>
      </c>
      <c r="D427" s="37">
        <f>SUMIFS(СВЦЭМ!$L$34:$L$777,СВЦЭМ!$A$34:$A$777,$A427,СВЦЭМ!$B$34:$B$777,D$401)+'СЕТ СН'!$F$13</f>
        <v>796.34323172999996</v>
      </c>
      <c r="E427" s="37">
        <f>SUMIFS(СВЦЭМ!$L$34:$L$777,СВЦЭМ!$A$34:$A$777,$A427,СВЦЭМ!$B$34:$B$777,E$401)+'СЕТ СН'!$F$13</f>
        <v>800.84050737999996</v>
      </c>
      <c r="F427" s="37">
        <f>SUMIFS(СВЦЭМ!$L$34:$L$777,СВЦЭМ!$A$34:$A$777,$A427,СВЦЭМ!$B$34:$B$777,F$401)+'СЕТ СН'!$F$13</f>
        <v>798.24354556000003</v>
      </c>
      <c r="G427" s="37">
        <f>SUMIFS(СВЦЭМ!$L$34:$L$777,СВЦЭМ!$A$34:$A$777,$A427,СВЦЭМ!$B$34:$B$777,G$401)+'СЕТ СН'!$F$13</f>
        <v>790.49759635999999</v>
      </c>
      <c r="H427" s="37">
        <f>SUMIFS(СВЦЭМ!$L$34:$L$777,СВЦЭМ!$A$34:$A$777,$A427,СВЦЭМ!$B$34:$B$777,H$401)+'СЕТ СН'!$F$13</f>
        <v>775.08247695</v>
      </c>
      <c r="I427" s="37">
        <f>SUMIFS(СВЦЭМ!$L$34:$L$777,СВЦЭМ!$A$34:$A$777,$A427,СВЦЭМ!$B$34:$B$777,I$401)+'СЕТ СН'!$F$13</f>
        <v>732.03672889999996</v>
      </c>
      <c r="J427" s="37">
        <f>SUMIFS(СВЦЭМ!$L$34:$L$777,СВЦЭМ!$A$34:$A$777,$A427,СВЦЭМ!$B$34:$B$777,J$401)+'СЕТ СН'!$F$13</f>
        <v>736.67617824000001</v>
      </c>
      <c r="K427" s="37">
        <f>SUMIFS(СВЦЭМ!$L$34:$L$777,СВЦЭМ!$A$34:$A$777,$A427,СВЦЭМ!$B$34:$B$777,K$401)+'СЕТ СН'!$F$13</f>
        <v>726.16007162000005</v>
      </c>
      <c r="L427" s="37">
        <f>SUMIFS(СВЦЭМ!$L$34:$L$777,СВЦЭМ!$A$34:$A$777,$A427,СВЦЭМ!$B$34:$B$777,L$401)+'СЕТ СН'!$F$13</f>
        <v>719.39852693</v>
      </c>
      <c r="M427" s="37">
        <f>SUMIFS(СВЦЭМ!$L$34:$L$777,СВЦЭМ!$A$34:$A$777,$A427,СВЦЭМ!$B$34:$B$777,M$401)+'СЕТ СН'!$F$13</f>
        <v>727.10771098999999</v>
      </c>
      <c r="N427" s="37">
        <f>SUMIFS(СВЦЭМ!$L$34:$L$777,СВЦЭМ!$A$34:$A$777,$A427,СВЦЭМ!$B$34:$B$777,N$401)+'СЕТ СН'!$F$13</f>
        <v>738.26932423999995</v>
      </c>
      <c r="O427" s="37">
        <f>SUMIFS(СВЦЭМ!$L$34:$L$777,СВЦЭМ!$A$34:$A$777,$A427,СВЦЭМ!$B$34:$B$777,O$401)+'СЕТ СН'!$F$13</f>
        <v>747.67131510000002</v>
      </c>
      <c r="P427" s="37">
        <f>SUMIFS(СВЦЭМ!$L$34:$L$777,СВЦЭМ!$A$34:$A$777,$A427,СВЦЭМ!$B$34:$B$777,P$401)+'СЕТ СН'!$F$13</f>
        <v>762.50678206999999</v>
      </c>
      <c r="Q427" s="37">
        <f>SUMIFS(СВЦЭМ!$L$34:$L$777,СВЦЭМ!$A$34:$A$777,$A427,СВЦЭМ!$B$34:$B$777,Q$401)+'СЕТ СН'!$F$13</f>
        <v>772.55258944000002</v>
      </c>
      <c r="R427" s="37">
        <f>SUMIFS(СВЦЭМ!$L$34:$L$777,СВЦЭМ!$A$34:$A$777,$A427,СВЦЭМ!$B$34:$B$777,R$401)+'СЕТ СН'!$F$13</f>
        <v>774.41815679000001</v>
      </c>
      <c r="S427" s="37">
        <f>SUMIFS(СВЦЭМ!$L$34:$L$777,СВЦЭМ!$A$34:$A$777,$A427,СВЦЭМ!$B$34:$B$777,S$401)+'СЕТ СН'!$F$13</f>
        <v>770.27347240999995</v>
      </c>
      <c r="T427" s="37">
        <f>SUMIFS(СВЦЭМ!$L$34:$L$777,СВЦЭМ!$A$34:$A$777,$A427,СВЦЭМ!$B$34:$B$777,T$401)+'СЕТ СН'!$F$13</f>
        <v>745.15922676000002</v>
      </c>
      <c r="U427" s="37">
        <f>SUMIFS(СВЦЭМ!$L$34:$L$777,СВЦЭМ!$A$34:$A$777,$A427,СВЦЭМ!$B$34:$B$777,U$401)+'СЕТ СН'!$F$13</f>
        <v>716.49126787</v>
      </c>
      <c r="V427" s="37">
        <f>SUMIFS(СВЦЭМ!$L$34:$L$777,СВЦЭМ!$A$34:$A$777,$A427,СВЦЭМ!$B$34:$B$777,V$401)+'СЕТ СН'!$F$13</f>
        <v>719.70935878</v>
      </c>
      <c r="W427" s="37">
        <f>SUMIFS(СВЦЭМ!$L$34:$L$777,СВЦЭМ!$A$34:$A$777,$A427,СВЦЭМ!$B$34:$B$777,W$401)+'СЕТ СН'!$F$13</f>
        <v>727.21535012000004</v>
      </c>
      <c r="X427" s="37">
        <f>SUMIFS(СВЦЭМ!$L$34:$L$777,СВЦЭМ!$A$34:$A$777,$A427,СВЦЭМ!$B$34:$B$777,X$401)+'СЕТ СН'!$F$13</f>
        <v>749.65855705000001</v>
      </c>
      <c r="Y427" s="37">
        <f>SUMIFS(СВЦЭМ!$L$34:$L$777,СВЦЭМ!$A$34:$A$777,$A427,СВЦЭМ!$B$34:$B$777,Y$401)+'СЕТ СН'!$F$13</f>
        <v>773.23179261999996</v>
      </c>
    </row>
    <row r="428" spans="1:25" ht="15.75" x14ac:dyDescent="0.2">
      <c r="A428" s="36">
        <f t="shared" si="11"/>
        <v>43158</v>
      </c>
      <c r="B428" s="37">
        <f>SUMIFS(СВЦЭМ!$L$34:$L$777,СВЦЭМ!$A$34:$A$777,$A428,СВЦЭМ!$B$34:$B$777,B$401)+'СЕТ СН'!$F$13</f>
        <v>740.36414299</v>
      </c>
      <c r="C428" s="37">
        <f>SUMIFS(СВЦЭМ!$L$34:$L$777,СВЦЭМ!$A$34:$A$777,$A428,СВЦЭМ!$B$34:$B$777,C$401)+'СЕТ СН'!$F$13</f>
        <v>758.29197292000003</v>
      </c>
      <c r="D428" s="37">
        <f>SUMIFS(СВЦЭМ!$L$34:$L$777,СВЦЭМ!$A$34:$A$777,$A428,СВЦЭМ!$B$34:$B$777,D$401)+'СЕТ СН'!$F$13</f>
        <v>799.92333144999998</v>
      </c>
      <c r="E428" s="37">
        <f>SUMIFS(СВЦЭМ!$L$34:$L$777,СВЦЭМ!$A$34:$A$777,$A428,СВЦЭМ!$B$34:$B$777,E$401)+'СЕТ СН'!$F$13</f>
        <v>814.36195398999996</v>
      </c>
      <c r="F428" s="37">
        <f>SUMIFS(СВЦЭМ!$L$34:$L$777,СВЦЭМ!$A$34:$A$777,$A428,СВЦЭМ!$B$34:$B$777,F$401)+'СЕТ СН'!$F$13</f>
        <v>812.28681873000005</v>
      </c>
      <c r="G428" s="37">
        <f>SUMIFS(СВЦЭМ!$L$34:$L$777,СВЦЭМ!$A$34:$A$777,$A428,СВЦЭМ!$B$34:$B$777,G$401)+'СЕТ СН'!$F$13</f>
        <v>798.46024125999998</v>
      </c>
      <c r="H428" s="37">
        <f>SUMIFS(СВЦЭМ!$L$34:$L$777,СВЦЭМ!$A$34:$A$777,$A428,СВЦЭМ!$B$34:$B$777,H$401)+'СЕТ СН'!$F$13</f>
        <v>784.51063510999995</v>
      </c>
      <c r="I428" s="37">
        <f>SUMIFS(СВЦЭМ!$L$34:$L$777,СВЦЭМ!$A$34:$A$777,$A428,СВЦЭМ!$B$34:$B$777,I$401)+'СЕТ СН'!$F$13</f>
        <v>731.11524280000003</v>
      </c>
      <c r="J428" s="37">
        <f>SUMIFS(СВЦЭМ!$L$34:$L$777,СВЦЭМ!$A$34:$A$777,$A428,СВЦЭМ!$B$34:$B$777,J$401)+'СЕТ СН'!$F$13</f>
        <v>737.23828760000004</v>
      </c>
      <c r="K428" s="37">
        <f>SUMIFS(СВЦЭМ!$L$34:$L$777,СВЦЭМ!$A$34:$A$777,$A428,СВЦЭМ!$B$34:$B$777,K$401)+'СЕТ СН'!$F$13</f>
        <v>724.48965102</v>
      </c>
      <c r="L428" s="37">
        <f>SUMIFS(СВЦЭМ!$L$34:$L$777,СВЦЭМ!$A$34:$A$777,$A428,СВЦЭМ!$B$34:$B$777,L$401)+'СЕТ СН'!$F$13</f>
        <v>720.47330319000002</v>
      </c>
      <c r="M428" s="37">
        <f>SUMIFS(СВЦЭМ!$L$34:$L$777,СВЦЭМ!$A$34:$A$777,$A428,СВЦЭМ!$B$34:$B$777,M$401)+'СЕТ СН'!$F$13</f>
        <v>727.32714652000004</v>
      </c>
      <c r="N428" s="37">
        <f>SUMIFS(СВЦЭМ!$L$34:$L$777,СВЦЭМ!$A$34:$A$777,$A428,СВЦЭМ!$B$34:$B$777,N$401)+'СЕТ СН'!$F$13</f>
        <v>741.97297082</v>
      </c>
      <c r="O428" s="37">
        <f>SUMIFS(СВЦЭМ!$L$34:$L$777,СВЦЭМ!$A$34:$A$777,$A428,СВЦЭМ!$B$34:$B$777,O$401)+'СЕТ СН'!$F$13</f>
        <v>749.56602408000003</v>
      </c>
      <c r="P428" s="37">
        <f>SUMIFS(СВЦЭМ!$L$34:$L$777,СВЦЭМ!$A$34:$A$777,$A428,СВЦЭМ!$B$34:$B$777,P$401)+'СЕТ СН'!$F$13</f>
        <v>759.37134629000002</v>
      </c>
      <c r="Q428" s="37">
        <f>SUMIFS(СВЦЭМ!$L$34:$L$777,СВЦЭМ!$A$34:$A$777,$A428,СВЦЭМ!$B$34:$B$777,Q$401)+'СЕТ СН'!$F$13</f>
        <v>763.96965419000003</v>
      </c>
      <c r="R428" s="37">
        <f>SUMIFS(СВЦЭМ!$L$34:$L$777,СВЦЭМ!$A$34:$A$777,$A428,СВЦЭМ!$B$34:$B$777,R$401)+'СЕТ СН'!$F$13</f>
        <v>765.21836143999997</v>
      </c>
      <c r="S428" s="37">
        <f>SUMIFS(СВЦЭМ!$L$34:$L$777,СВЦЭМ!$A$34:$A$777,$A428,СВЦЭМ!$B$34:$B$777,S$401)+'СЕТ СН'!$F$13</f>
        <v>764.74209893</v>
      </c>
      <c r="T428" s="37">
        <f>SUMIFS(СВЦЭМ!$L$34:$L$777,СВЦЭМ!$A$34:$A$777,$A428,СВЦЭМ!$B$34:$B$777,T$401)+'СЕТ СН'!$F$13</f>
        <v>736.57078042000001</v>
      </c>
      <c r="U428" s="37">
        <f>SUMIFS(СВЦЭМ!$L$34:$L$777,СВЦЭМ!$A$34:$A$777,$A428,СВЦЭМ!$B$34:$B$777,U$401)+'СЕТ СН'!$F$13</f>
        <v>713.99384691</v>
      </c>
      <c r="V428" s="37">
        <f>SUMIFS(СВЦЭМ!$L$34:$L$777,СВЦЭМ!$A$34:$A$777,$A428,СВЦЭМ!$B$34:$B$777,V$401)+'СЕТ СН'!$F$13</f>
        <v>715.55538071000001</v>
      </c>
      <c r="W428" s="37">
        <f>SUMIFS(СВЦЭМ!$L$34:$L$777,СВЦЭМ!$A$34:$A$777,$A428,СВЦЭМ!$B$34:$B$777,W$401)+'СЕТ СН'!$F$13</f>
        <v>715.97375848000001</v>
      </c>
      <c r="X428" s="37">
        <f>SUMIFS(СВЦЭМ!$L$34:$L$777,СВЦЭМ!$A$34:$A$777,$A428,СВЦЭМ!$B$34:$B$777,X$401)+'СЕТ СН'!$F$13</f>
        <v>734.87281112000005</v>
      </c>
      <c r="Y428" s="37">
        <f>SUMIFS(СВЦЭМ!$L$34:$L$777,СВЦЭМ!$A$34:$A$777,$A428,СВЦЭМ!$B$34:$B$777,Y$401)+'СЕТ СН'!$F$13</f>
        <v>760.77385199000003</v>
      </c>
    </row>
    <row r="429" spans="1:25" ht="15.75" x14ac:dyDescent="0.2">
      <c r="A429" s="36">
        <f t="shared" si="11"/>
        <v>43159</v>
      </c>
      <c r="B429" s="37">
        <f>SUMIFS(СВЦЭМ!$L$34:$L$777,СВЦЭМ!$A$34:$A$777,$A429,СВЦЭМ!$B$34:$B$777,B$401)+'СЕТ СН'!$F$13</f>
        <v>751.71041863000005</v>
      </c>
      <c r="C429" s="37">
        <f>SUMIFS(СВЦЭМ!$L$34:$L$777,СВЦЭМ!$A$34:$A$777,$A429,СВЦЭМ!$B$34:$B$777,C$401)+'СЕТ СН'!$F$13</f>
        <v>775.48864975000004</v>
      </c>
      <c r="D429" s="37">
        <f>SUMIFS(СВЦЭМ!$L$34:$L$777,СВЦЭМ!$A$34:$A$777,$A429,СВЦЭМ!$B$34:$B$777,D$401)+'СЕТ СН'!$F$13</f>
        <v>814.75183082000001</v>
      </c>
      <c r="E429" s="37">
        <f>SUMIFS(СВЦЭМ!$L$34:$L$777,СВЦЭМ!$A$34:$A$777,$A429,СВЦЭМ!$B$34:$B$777,E$401)+'СЕТ СН'!$F$13</f>
        <v>823.49069387999998</v>
      </c>
      <c r="F429" s="37">
        <f>SUMIFS(СВЦЭМ!$L$34:$L$777,СВЦЭМ!$A$34:$A$777,$A429,СВЦЭМ!$B$34:$B$777,F$401)+'СЕТ СН'!$F$13</f>
        <v>819.24736034</v>
      </c>
      <c r="G429" s="37">
        <f>SUMIFS(СВЦЭМ!$L$34:$L$777,СВЦЭМ!$A$34:$A$777,$A429,СВЦЭМ!$B$34:$B$777,G$401)+'СЕТ СН'!$F$13</f>
        <v>799.15804836999996</v>
      </c>
      <c r="H429" s="37">
        <f>SUMIFS(СВЦЭМ!$L$34:$L$777,СВЦЭМ!$A$34:$A$777,$A429,СВЦЭМ!$B$34:$B$777,H$401)+'СЕТ СН'!$F$13</f>
        <v>761.49015823000002</v>
      </c>
      <c r="I429" s="37">
        <f>SUMIFS(СВЦЭМ!$L$34:$L$777,СВЦЭМ!$A$34:$A$777,$A429,СВЦЭМ!$B$34:$B$777,I$401)+'СЕТ СН'!$F$13</f>
        <v>718.73460437000006</v>
      </c>
      <c r="J429" s="37">
        <f>SUMIFS(СВЦЭМ!$L$34:$L$777,СВЦЭМ!$A$34:$A$777,$A429,СВЦЭМ!$B$34:$B$777,J$401)+'СЕТ СН'!$F$13</f>
        <v>729.85786341999994</v>
      </c>
      <c r="K429" s="37">
        <f>SUMIFS(СВЦЭМ!$L$34:$L$777,СВЦЭМ!$A$34:$A$777,$A429,СВЦЭМ!$B$34:$B$777,K$401)+'СЕТ СН'!$F$13</f>
        <v>709.90854864000005</v>
      </c>
      <c r="L429" s="37">
        <f>SUMIFS(СВЦЭМ!$L$34:$L$777,СВЦЭМ!$A$34:$A$777,$A429,СВЦЭМ!$B$34:$B$777,L$401)+'СЕТ СН'!$F$13</f>
        <v>708.46850748999998</v>
      </c>
      <c r="M429" s="37">
        <f>SUMIFS(СВЦЭМ!$L$34:$L$777,СВЦЭМ!$A$34:$A$777,$A429,СВЦЭМ!$B$34:$B$777,M$401)+'СЕТ СН'!$F$13</f>
        <v>721.17502387000002</v>
      </c>
      <c r="N429" s="37">
        <f>SUMIFS(СВЦЭМ!$L$34:$L$777,СВЦЭМ!$A$34:$A$777,$A429,СВЦЭМ!$B$34:$B$777,N$401)+'СЕТ СН'!$F$13</f>
        <v>722.16553090000002</v>
      </c>
      <c r="O429" s="37">
        <f>SUMIFS(СВЦЭМ!$L$34:$L$777,СВЦЭМ!$A$34:$A$777,$A429,СВЦЭМ!$B$34:$B$777,O$401)+'СЕТ СН'!$F$13</f>
        <v>720.00271478000002</v>
      </c>
      <c r="P429" s="37">
        <f>SUMIFS(СВЦЭМ!$L$34:$L$777,СВЦЭМ!$A$34:$A$777,$A429,СВЦЭМ!$B$34:$B$777,P$401)+'СЕТ СН'!$F$13</f>
        <v>744.58839493999994</v>
      </c>
      <c r="Q429" s="37">
        <f>SUMIFS(СВЦЭМ!$L$34:$L$777,СВЦЭМ!$A$34:$A$777,$A429,СВЦЭМ!$B$34:$B$777,Q$401)+'СЕТ СН'!$F$13</f>
        <v>745.78341953999995</v>
      </c>
      <c r="R429" s="37">
        <f>SUMIFS(СВЦЭМ!$L$34:$L$777,СВЦЭМ!$A$34:$A$777,$A429,СВЦЭМ!$B$34:$B$777,R$401)+'СЕТ СН'!$F$13</f>
        <v>746.67700156000001</v>
      </c>
      <c r="S429" s="37">
        <f>SUMIFS(СВЦЭМ!$L$34:$L$777,СВЦЭМ!$A$34:$A$777,$A429,СВЦЭМ!$B$34:$B$777,S$401)+'СЕТ СН'!$F$13</f>
        <v>737.58176785000001</v>
      </c>
      <c r="T429" s="37">
        <f>SUMIFS(СВЦЭМ!$L$34:$L$777,СВЦЭМ!$A$34:$A$777,$A429,СВЦЭМ!$B$34:$B$777,T$401)+'СЕТ СН'!$F$13</f>
        <v>728.36372481000001</v>
      </c>
      <c r="U429" s="37">
        <f>SUMIFS(СВЦЭМ!$L$34:$L$777,СВЦЭМ!$A$34:$A$777,$A429,СВЦЭМ!$B$34:$B$777,U$401)+'СЕТ СН'!$F$13</f>
        <v>706.58664644999999</v>
      </c>
      <c r="V429" s="37">
        <f>SUMIFS(СВЦЭМ!$L$34:$L$777,СВЦЭМ!$A$34:$A$777,$A429,СВЦЭМ!$B$34:$B$777,V$401)+'СЕТ СН'!$F$13</f>
        <v>708.72521314999995</v>
      </c>
      <c r="W429" s="37">
        <f>SUMIFS(СВЦЭМ!$L$34:$L$777,СВЦЭМ!$A$34:$A$777,$A429,СВЦЭМ!$B$34:$B$777,W$401)+'СЕТ СН'!$F$13</f>
        <v>718.25949030000004</v>
      </c>
      <c r="X429" s="37">
        <f>SUMIFS(СВЦЭМ!$L$34:$L$777,СВЦЭМ!$A$34:$A$777,$A429,СВЦЭМ!$B$34:$B$777,X$401)+'СЕТ СН'!$F$13</f>
        <v>735.72141298999998</v>
      </c>
      <c r="Y429" s="37">
        <f>SUMIFS(СВЦЭМ!$L$34:$L$777,СВЦЭМ!$A$34:$A$777,$A429,СВЦЭМ!$B$34:$B$777,Y$401)+'СЕТ СН'!$F$13</f>
        <v>741.85036835000005</v>
      </c>
    </row>
    <row r="430" spans="1:25" ht="15.75" hidden="1" x14ac:dyDescent="0.2">
      <c r="A430" s="36">
        <f t="shared" si="11"/>
        <v>43160</v>
      </c>
      <c r="B430" s="37">
        <f>SUMIFS(СВЦЭМ!$L$34:$L$777,СВЦЭМ!$A$34:$A$777,$A430,СВЦЭМ!$B$34:$B$777,B$401)+'СЕТ СН'!$F$13</f>
        <v>0</v>
      </c>
      <c r="C430" s="37">
        <f>SUMIFS(СВЦЭМ!$L$34:$L$777,СВЦЭМ!$A$34:$A$777,$A430,СВЦЭМ!$B$34:$B$777,C$401)+'СЕТ СН'!$F$13</f>
        <v>0</v>
      </c>
      <c r="D430" s="37">
        <f>SUMIFS(СВЦЭМ!$L$34:$L$777,СВЦЭМ!$A$34:$A$777,$A430,СВЦЭМ!$B$34:$B$777,D$401)+'СЕТ СН'!$F$13</f>
        <v>0</v>
      </c>
      <c r="E430" s="37">
        <f>SUMIFS(СВЦЭМ!$L$34:$L$777,СВЦЭМ!$A$34:$A$777,$A430,СВЦЭМ!$B$34:$B$777,E$401)+'СЕТ СН'!$F$13</f>
        <v>0</v>
      </c>
      <c r="F430" s="37">
        <f>SUMIFS(СВЦЭМ!$L$34:$L$777,СВЦЭМ!$A$34:$A$777,$A430,СВЦЭМ!$B$34:$B$777,F$401)+'СЕТ СН'!$F$13</f>
        <v>0</v>
      </c>
      <c r="G430" s="37">
        <f>SUMIFS(СВЦЭМ!$L$34:$L$777,СВЦЭМ!$A$34:$A$777,$A430,СВЦЭМ!$B$34:$B$777,G$401)+'СЕТ СН'!$F$13</f>
        <v>0</v>
      </c>
      <c r="H430" s="37">
        <f>SUMIFS(СВЦЭМ!$L$34:$L$777,СВЦЭМ!$A$34:$A$777,$A430,СВЦЭМ!$B$34:$B$777,H$401)+'СЕТ СН'!$F$13</f>
        <v>0</v>
      </c>
      <c r="I430" s="37">
        <f>SUMIFS(СВЦЭМ!$L$34:$L$777,СВЦЭМ!$A$34:$A$777,$A430,СВЦЭМ!$B$34:$B$777,I$401)+'СЕТ СН'!$F$13</f>
        <v>0</v>
      </c>
      <c r="J430" s="37">
        <f>SUMIFS(СВЦЭМ!$L$34:$L$777,СВЦЭМ!$A$34:$A$777,$A430,СВЦЭМ!$B$34:$B$777,J$401)+'СЕТ СН'!$F$13</f>
        <v>0</v>
      </c>
      <c r="K430" s="37">
        <f>SUMIFS(СВЦЭМ!$L$34:$L$777,СВЦЭМ!$A$34:$A$777,$A430,СВЦЭМ!$B$34:$B$777,K$401)+'СЕТ СН'!$F$13</f>
        <v>0</v>
      </c>
      <c r="L430" s="37">
        <f>SUMIFS(СВЦЭМ!$L$34:$L$777,СВЦЭМ!$A$34:$A$777,$A430,СВЦЭМ!$B$34:$B$777,L$401)+'СЕТ СН'!$F$13</f>
        <v>0</v>
      </c>
      <c r="M430" s="37">
        <f>SUMIFS(СВЦЭМ!$L$34:$L$777,СВЦЭМ!$A$34:$A$777,$A430,СВЦЭМ!$B$34:$B$777,M$401)+'СЕТ СН'!$F$13</f>
        <v>0</v>
      </c>
      <c r="N430" s="37">
        <f>SUMIFS(СВЦЭМ!$L$34:$L$777,СВЦЭМ!$A$34:$A$777,$A430,СВЦЭМ!$B$34:$B$777,N$401)+'СЕТ СН'!$F$13</f>
        <v>0</v>
      </c>
      <c r="O430" s="37">
        <f>SUMIFS(СВЦЭМ!$L$34:$L$777,СВЦЭМ!$A$34:$A$777,$A430,СВЦЭМ!$B$34:$B$777,O$401)+'СЕТ СН'!$F$13</f>
        <v>0</v>
      </c>
      <c r="P430" s="37">
        <f>SUMIFS(СВЦЭМ!$L$34:$L$777,СВЦЭМ!$A$34:$A$777,$A430,СВЦЭМ!$B$34:$B$777,P$401)+'СЕТ СН'!$F$13</f>
        <v>0</v>
      </c>
      <c r="Q430" s="37">
        <f>SUMIFS(СВЦЭМ!$L$34:$L$777,СВЦЭМ!$A$34:$A$777,$A430,СВЦЭМ!$B$34:$B$777,Q$401)+'СЕТ СН'!$F$13</f>
        <v>0</v>
      </c>
      <c r="R430" s="37">
        <f>SUMIFS(СВЦЭМ!$L$34:$L$777,СВЦЭМ!$A$34:$A$777,$A430,СВЦЭМ!$B$34:$B$777,R$401)+'СЕТ СН'!$F$13</f>
        <v>0</v>
      </c>
      <c r="S430" s="37">
        <f>SUMIFS(СВЦЭМ!$L$34:$L$777,СВЦЭМ!$A$34:$A$777,$A430,СВЦЭМ!$B$34:$B$777,S$401)+'СЕТ СН'!$F$13</f>
        <v>0</v>
      </c>
      <c r="T430" s="37">
        <f>SUMIFS(СВЦЭМ!$L$34:$L$777,СВЦЭМ!$A$34:$A$777,$A430,СВЦЭМ!$B$34:$B$777,T$401)+'СЕТ СН'!$F$13</f>
        <v>0</v>
      </c>
      <c r="U430" s="37">
        <f>SUMIFS(СВЦЭМ!$L$34:$L$777,СВЦЭМ!$A$34:$A$777,$A430,СВЦЭМ!$B$34:$B$777,U$401)+'СЕТ СН'!$F$13</f>
        <v>0</v>
      </c>
      <c r="V430" s="37">
        <f>SUMIFS(СВЦЭМ!$L$34:$L$777,СВЦЭМ!$A$34:$A$777,$A430,СВЦЭМ!$B$34:$B$777,V$401)+'СЕТ СН'!$F$13</f>
        <v>0</v>
      </c>
      <c r="W430" s="37">
        <f>SUMIFS(СВЦЭМ!$L$34:$L$777,СВЦЭМ!$A$34:$A$777,$A430,СВЦЭМ!$B$34:$B$777,W$401)+'СЕТ СН'!$F$13</f>
        <v>0</v>
      </c>
      <c r="X430" s="37">
        <f>SUMIFS(СВЦЭМ!$L$34:$L$777,СВЦЭМ!$A$34:$A$777,$A430,СВЦЭМ!$B$34:$B$777,X$401)+'СЕТ СН'!$F$13</f>
        <v>0</v>
      </c>
      <c r="Y430" s="37">
        <f>SUMIFS(СВЦЭМ!$L$34:$L$777,СВЦЭМ!$A$34:$A$777,$A430,СВЦЭМ!$B$34:$B$777,Y$401)+'СЕТ СН'!$F$13</f>
        <v>0</v>
      </c>
    </row>
    <row r="431" spans="1:25" ht="15.75" hidden="1" x14ac:dyDescent="0.2">
      <c r="A431" s="36">
        <f t="shared" si="11"/>
        <v>43161</v>
      </c>
      <c r="B431" s="37">
        <f>SUMIFS(СВЦЭМ!$L$34:$L$777,СВЦЭМ!$A$34:$A$777,$A431,СВЦЭМ!$B$34:$B$777,B$401)+'СЕТ СН'!$F$13</f>
        <v>0</v>
      </c>
      <c r="C431" s="37">
        <f>SUMIFS(СВЦЭМ!$L$34:$L$777,СВЦЭМ!$A$34:$A$777,$A431,СВЦЭМ!$B$34:$B$777,C$401)+'СЕТ СН'!$F$13</f>
        <v>0</v>
      </c>
      <c r="D431" s="37">
        <f>SUMIFS(СВЦЭМ!$L$34:$L$777,СВЦЭМ!$A$34:$A$777,$A431,СВЦЭМ!$B$34:$B$777,D$401)+'СЕТ СН'!$F$13</f>
        <v>0</v>
      </c>
      <c r="E431" s="37">
        <f>SUMIFS(СВЦЭМ!$L$34:$L$777,СВЦЭМ!$A$34:$A$777,$A431,СВЦЭМ!$B$34:$B$777,E$401)+'СЕТ СН'!$F$13</f>
        <v>0</v>
      </c>
      <c r="F431" s="37">
        <f>SUMIFS(СВЦЭМ!$L$34:$L$777,СВЦЭМ!$A$34:$A$777,$A431,СВЦЭМ!$B$34:$B$777,F$401)+'СЕТ СН'!$F$13</f>
        <v>0</v>
      </c>
      <c r="G431" s="37">
        <f>SUMIFS(СВЦЭМ!$L$34:$L$777,СВЦЭМ!$A$34:$A$777,$A431,СВЦЭМ!$B$34:$B$777,G$401)+'СЕТ СН'!$F$13</f>
        <v>0</v>
      </c>
      <c r="H431" s="37">
        <f>SUMIFS(СВЦЭМ!$L$34:$L$777,СВЦЭМ!$A$34:$A$777,$A431,СВЦЭМ!$B$34:$B$777,H$401)+'СЕТ СН'!$F$13</f>
        <v>0</v>
      </c>
      <c r="I431" s="37">
        <f>SUMIFS(СВЦЭМ!$L$34:$L$777,СВЦЭМ!$A$34:$A$777,$A431,СВЦЭМ!$B$34:$B$777,I$401)+'СЕТ СН'!$F$13</f>
        <v>0</v>
      </c>
      <c r="J431" s="37">
        <f>SUMIFS(СВЦЭМ!$L$34:$L$777,СВЦЭМ!$A$34:$A$777,$A431,СВЦЭМ!$B$34:$B$777,J$401)+'СЕТ СН'!$F$13</f>
        <v>0</v>
      </c>
      <c r="K431" s="37">
        <f>SUMIFS(СВЦЭМ!$L$34:$L$777,СВЦЭМ!$A$34:$A$777,$A431,СВЦЭМ!$B$34:$B$777,K$401)+'СЕТ СН'!$F$13</f>
        <v>0</v>
      </c>
      <c r="L431" s="37">
        <f>SUMIFS(СВЦЭМ!$L$34:$L$777,СВЦЭМ!$A$34:$A$777,$A431,СВЦЭМ!$B$34:$B$777,L$401)+'СЕТ СН'!$F$13</f>
        <v>0</v>
      </c>
      <c r="M431" s="37">
        <f>SUMIFS(СВЦЭМ!$L$34:$L$777,СВЦЭМ!$A$34:$A$777,$A431,СВЦЭМ!$B$34:$B$777,M$401)+'СЕТ СН'!$F$13</f>
        <v>0</v>
      </c>
      <c r="N431" s="37">
        <f>SUMIFS(СВЦЭМ!$L$34:$L$777,СВЦЭМ!$A$34:$A$777,$A431,СВЦЭМ!$B$34:$B$777,N$401)+'СЕТ СН'!$F$13</f>
        <v>0</v>
      </c>
      <c r="O431" s="37">
        <f>SUMIFS(СВЦЭМ!$L$34:$L$777,СВЦЭМ!$A$34:$A$777,$A431,СВЦЭМ!$B$34:$B$777,O$401)+'СЕТ СН'!$F$13</f>
        <v>0</v>
      </c>
      <c r="P431" s="37">
        <f>SUMIFS(СВЦЭМ!$L$34:$L$777,СВЦЭМ!$A$34:$A$777,$A431,СВЦЭМ!$B$34:$B$777,P$401)+'СЕТ СН'!$F$13</f>
        <v>0</v>
      </c>
      <c r="Q431" s="37">
        <f>SUMIFS(СВЦЭМ!$L$34:$L$777,СВЦЭМ!$A$34:$A$777,$A431,СВЦЭМ!$B$34:$B$777,Q$401)+'СЕТ СН'!$F$13</f>
        <v>0</v>
      </c>
      <c r="R431" s="37">
        <f>SUMIFS(СВЦЭМ!$L$34:$L$777,СВЦЭМ!$A$34:$A$777,$A431,СВЦЭМ!$B$34:$B$777,R$401)+'СЕТ СН'!$F$13</f>
        <v>0</v>
      </c>
      <c r="S431" s="37">
        <f>SUMIFS(СВЦЭМ!$L$34:$L$777,СВЦЭМ!$A$34:$A$777,$A431,СВЦЭМ!$B$34:$B$777,S$401)+'СЕТ СН'!$F$13</f>
        <v>0</v>
      </c>
      <c r="T431" s="37">
        <f>SUMIFS(СВЦЭМ!$L$34:$L$777,СВЦЭМ!$A$34:$A$777,$A431,СВЦЭМ!$B$34:$B$777,T$401)+'СЕТ СН'!$F$13</f>
        <v>0</v>
      </c>
      <c r="U431" s="37">
        <f>SUMIFS(СВЦЭМ!$L$34:$L$777,СВЦЭМ!$A$34:$A$777,$A431,СВЦЭМ!$B$34:$B$777,U$401)+'СЕТ СН'!$F$13</f>
        <v>0</v>
      </c>
      <c r="V431" s="37">
        <f>SUMIFS(СВЦЭМ!$L$34:$L$777,СВЦЭМ!$A$34:$A$777,$A431,СВЦЭМ!$B$34:$B$777,V$401)+'СЕТ СН'!$F$13</f>
        <v>0</v>
      </c>
      <c r="W431" s="37">
        <f>SUMIFS(СВЦЭМ!$L$34:$L$777,СВЦЭМ!$A$34:$A$777,$A431,СВЦЭМ!$B$34:$B$777,W$401)+'СЕТ СН'!$F$13</f>
        <v>0</v>
      </c>
      <c r="X431" s="37">
        <f>SUMIFS(СВЦЭМ!$L$34:$L$777,СВЦЭМ!$A$34:$A$777,$A431,СВЦЭМ!$B$34:$B$777,X$401)+'СЕТ СН'!$F$13</f>
        <v>0</v>
      </c>
      <c r="Y431" s="37">
        <f>SUMIFS(СВЦЭМ!$L$34:$L$777,СВЦЭМ!$A$34:$A$777,$A431,СВЦЭМ!$B$34:$B$777,Y$401)+'СЕТ СН'!$F$13</f>
        <v>0</v>
      </c>
    </row>
    <row r="432" spans="1:25" ht="15.75" hidden="1" x14ac:dyDescent="0.2">
      <c r="A432" s="36">
        <f t="shared" si="11"/>
        <v>43162</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9" t="s">
        <v>77</v>
      </c>
      <c r="B437" s="129"/>
      <c r="C437" s="129"/>
      <c r="D437" s="129"/>
      <c r="E437" s="129"/>
      <c r="F437" s="129"/>
      <c r="G437" s="129"/>
      <c r="H437" s="129"/>
      <c r="I437" s="129"/>
      <c r="J437" s="129"/>
      <c r="K437" s="129"/>
      <c r="L437" s="129"/>
      <c r="M437" s="129"/>
      <c r="N437" s="130" t="s">
        <v>29</v>
      </c>
      <c r="O437" s="130"/>
      <c r="P437" s="130"/>
      <c r="Q437" s="130"/>
      <c r="R437" s="130"/>
      <c r="S437" s="130"/>
      <c r="T437" s="130"/>
      <c r="U437" s="130"/>
      <c r="V437" s="48"/>
      <c r="W437" s="48"/>
      <c r="X437" s="48"/>
      <c r="Y437" s="48"/>
    </row>
    <row r="438" spans="1:26" ht="15.75" x14ac:dyDescent="0.25">
      <c r="A438" s="129"/>
      <c r="B438" s="129"/>
      <c r="C438" s="129"/>
      <c r="D438" s="129"/>
      <c r="E438" s="129"/>
      <c r="F438" s="129"/>
      <c r="G438" s="129"/>
      <c r="H438" s="129"/>
      <c r="I438" s="129"/>
      <c r="J438" s="129"/>
      <c r="K438" s="129"/>
      <c r="L438" s="129"/>
      <c r="M438" s="129"/>
      <c r="N438" s="131" t="s">
        <v>0</v>
      </c>
      <c r="O438" s="131"/>
      <c r="P438" s="131" t="s">
        <v>1</v>
      </c>
      <c r="Q438" s="131"/>
      <c r="R438" s="131" t="s">
        <v>2</v>
      </c>
      <c r="S438" s="131"/>
      <c r="T438" s="131" t="s">
        <v>3</v>
      </c>
      <c r="U438" s="131"/>
    </row>
    <row r="439" spans="1:26" ht="15.75" x14ac:dyDescent="0.25">
      <c r="A439" s="129"/>
      <c r="B439" s="129"/>
      <c r="C439" s="129"/>
      <c r="D439" s="129"/>
      <c r="E439" s="129"/>
      <c r="F439" s="129"/>
      <c r="G439" s="129"/>
      <c r="H439" s="129"/>
      <c r="I439" s="129"/>
      <c r="J439" s="129"/>
      <c r="K439" s="129"/>
      <c r="L439" s="129"/>
      <c r="M439" s="129"/>
      <c r="N439" s="132">
        <f>СВЦЭМ!$D$12+'СЕТ СН'!$F$10-'СЕТ СН'!$F$22</f>
        <v>-35879.930029984971</v>
      </c>
      <c r="O439" s="133"/>
      <c r="P439" s="132">
        <f>СВЦЭМ!$D$12+'СЕТ СН'!$F$10-'СЕТ СН'!$G$22</f>
        <v>-68287.050029984966</v>
      </c>
      <c r="Q439" s="133"/>
      <c r="R439" s="132">
        <f>СВЦЭМ!$D$12+'СЕТ СН'!$F$10-'СЕТ СН'!$H$22</f>
        <v>-101666.37002998503</v>
      </c>
      <c r="S439" s="133"/>
      <c r="T439" s="132">
        <f>СВЦЭМ!$D$12+'СЕТ СН'!$F$10-'СЕТ СН'!$I$22</f>
        <v>-136047.08002998499</v>
      </c>
      <c r="U439" s="13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404" zoomScale="70" zoomScaleNormal="70" zoomScaleSheetLayoutView="80" workbookViewId="0">
      <selection activeCell="A430" sqref="A430:XFD432"/>
    </sheetView>
  </sheetViews>
  <sheetFormatPr defaultRowHeight="15" x14ac:dyDescent="0.25"/>
  <cols>
    <col min="1" max="1" width="10.875" style="50" customWidth="1"/>
    <col min="2" max="25" width="10.625" style="50" customWidth="1"/>
    <col min="26" max="26" width="9" style="43"/>
    <col min="27" max="27" width="11.25" style="43" customWidth="1"/>
    <col min="28" max="16384" width="9" style="43"/>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феврале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17" t="s">
        <v>42</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2.25" customHeight="1" x14ac:dyDescent="0.2">
      <c r="A4" s="117" t="s">
        <v>84</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01.02.2018</v>
      </c>
      <c r="B12" s="37">
        <f>SUMIFS(СВЦЭМ!$D$34:$D$777,СВЦЭМ!$A$34:$A$777,$A12,СВЦЭМ!$B$34:$B$777,B$11)+'СЕТ СН'!$F$11+СВЦЭМ!$D$10+'СЕТ СН'!$F$6-'СЕТ СН'!$F$23</f>
        <v>692.52203249000002</v>
      </c>
      <c r="C12" s="37">
        <f>SUMIFS(СВЦЭМ!$D$34:$D$777,СВЦЭМ!$A$34:$A$777,$A12,СВЦЭМ!$B$34:$B$777,C$11)+'СЕТ СН'!$F$11+СВЦЭМ!$D$10+'СЕТ СН'!$F$6-'СЕТ СН'!$F$23</f>
        <v>728.96443123999995</v>
      </c>
      <c r="D12" s="37">
        <f>SUMIFS(СВЦЭМ!$D$34:$D$777,СВЦЭМ!$A$34:$A$777,$A12,СВЦЭМ!$B$34:$B$777,D$11)+'СЕТ СН'!$F$11+СВЦЭМ!$D$10+'СЕТ СН'!$F$6-'СЕТ СН'!$F$23</f>
        <v>782.7841973899998</v>
      </c>
      <c r="E12" s="37">
        <f>SUMIFS(СВЦЭМ!$D$34:$D$777,СВЦЭМ!$A$34:$A$777,$A12,СВЦЭМ!$B$34:$B$777,E$11)+'СЕТ СН'!$F$11+СВЦЭМ!$D$10+'СЕТ СН'!$F$6-'СЕТ СН'!$F$23</f>
        <v>797.92411640999978</v>
      </c>
      <c r="F12" s="37">
        <f>SUMIFS(СВЦЭМ!$D$34:$D$777,СВЦЭМ!$A$34:$A$777,$A12,СВЦЭМ!$B$34:$B$777,F$11)+'СЕТ СН'!$F$11+СВЦЭМ!$D$10+'СЕТ СН'!$F$6-'СЕТ СН'!$F$23</f>
        <v>794.52516993999996</v>
      </c>
      <c r="G12" s="37">
        <f>SUMIFS(СВЦЭМ!$D$34:$D$777,СВЦЭМ!$A$34:$A$777,$A12,СВЦЭМ!$B$34:$B$777,G$11)+'СЕТ СН'!$F$11+СВЦЭМ!$D$10+'СЕТ СН'!$F$6-'СЕТ СН'!$F$23</f>
        <v>771.09145779000016</v>
      </c>
      <c r="H12" s="37">
        <f>SUMIFS(СВЦЭМ!$D$34:$D$777,СВЦЭМ!$A$34:$A$777,$A12,СВЦЭМ!$B$34:$B$777,H$11)+'СЕТ СН'!$F$11+СВЦЭМ!$D$10+'СЕТ СН'!$F$6-'СЕТ СН'!$F$23</f>
        <v>748.33117600000003</v>
      </c>
      <c r="I12" s="37">
        <f>SUMIFS(СВЦЭМ!$D$34:$D$777,СВЦЭМ!$A$34:$A$777,$A12,СВЦЭМ!$B$34:$B$777,I$11)+'СЕТ СН'!$F$11+СВЦЭМ!$D$10+'СЕТ СН'!$F$6-'СЕТ СН'!$F$23</f>
        <v>660.59307128999978</v>
      </c>
      <c r="J12" s="37">
        <f>SUMIFS(СВЦЭМ!$D$34:$D$777,СВЦЭМ!$A$34:$A$777,$A12,СВЦЭМ!$B$34:$B$777,J$11)+'СЕТ СН'!$F$11+СВЦЭМ!$D$10+'СЕТ СН'!$F$6-'СЕТ СН'!$F$23</f>
        <v>609.93331966999983</v>
      </c>
      <c r="K12" s="37">
        <f>SUMIFS(СВЦЭМ!$D$34:$D$777,СВЦЭМ!$A$34:$A$777,$A12,СВЦЭМ!$B$34:$B$777,K$11)+'СЕТ СН'!$F$11+СВЦЭМ!$D$10+'СЕТ СН'!$F$6-'СЕТ СН'!$F$23</f>
        <v>591.04794299000002</v>
      </c>
      <c r="L12" s="37">
        <f>SUMIFS(СВЦЭМ!$D$34:$D$777,СВЦЭМ!$A$34:$A$777,$A12,СВЦЭМ!$B$34:$B$777,L$11)+'СЕТ СН'!$F$11+СВЦЭМ!$D$10+'СЕТ СН'!$F$6-'СЕТ СН'!$F$23</f>
        <v>577.18006474999981</v>
      </c>
      <c r="M12" s="37">
        <f>SUMIFS(СВЦЭМ!$D$34:$D$777,СВЦЭМ!$A$34:$A$777,$A12,СВЦЭМ!$B$34:$B$777,M$11)+'СЕТ СН'!$F$11+СВЦЭМ!$D$10+'СЕТ СН'!$F$6-'СЕТ СН'!$F$23</f>
        <v>583.33136164999985</v>
      </c>
      <c r="N12" s="37">
        <f>SUMIFS(СВЦЭМ!$D$34:$D$777,СВЦЭМ!$A$34:$A$777,$A12,СВЦЭМ!$B$34:$B$777,N$11)+'СЕТ СН'!$F$11+СВЦЭМ!$D$10+'СЕТ СН'!$F$6-'СЕТ СН'!$F$23</f>
        <v>585.78468669999995</v>
      </c>
      <c r="O12" s="37">
        <f>SUMIFS(СВЦЭМ!$D$34:$D$777,СВЦЭМ!$A$34:$A$777,$A12,СВЦЭМ!$B$34:$B$777,O$11)+'СЕТ СН'!$F$11+СВЦЭМ!$D$10+'СЕТ СН'!$F$6-'СЕТ СН'!$F$23</f>
        <v>592.71651340000005</v>
      </c>
      <c r="P12" s="37">
        <f>SUMIFS(СВЦЭМ!$D$34:$D$777,СВЦЭМ!$A$34:$A$777,$A12,СВЦЭМ!$B$34:$B$777,P$11)+'СЕТ СН'!$F$11+СВЦЭМ!$D$10+'СЕТ СН'!$F$6-'СЕТ СН'!$F$23</f>
        <v>604.46583154999996</v>
      </c>
      <c r="Q12" s="37">
        <f>SUMIFS(СВЦЭМ!$D$34:$D$777,СВЦЭМ!$A$34:$A$777,$A12,СВЦЭМ!$B$34:$B$777,Q$11)+'СЕТ СН'!$F$11+СВЦЭМ!$D$10+'СЕТ СН'!$F$6-'СЕТ СН'!$F$23</f>
        <v>615.24437923999983</v>
      </c>
      <c r="R12" s="37">
        <f>SUMIFS(СВЦЭМ!$D$34:$D$777,СВЦЭМ!$A$34:$A$777,$A12,СВЦЭМ!$B$34:$B$777,R$11)+'СЕТ СН'!$F$11+СВЦЭМ!$D$10+'СЕТ СН'!$F$6-'СЕТ СН'!$F$23</f>
        <v>617.34536514999979</v>
      </c>
      <c r="S12" s="37">
        <f>SUMIFS(СВЦЭМ!$D$34:$D$777,СВЦЭМ!$A$34:$A$777,$A12,СВЦЭМ!$B$34:$B$777,S$11)+'СЕТ СН'!$F$11+СВЦЭМ!$D$10+'СЕТ СН'!$F$6-'СЕТ СН'!$F$23</f>
        <v>613.45917147999978</v>
      </c>
      <c r="T12" s="37">
        <f>SUMIFS(СВЦЭМ!$D$34:$D$777,СВЦЭМ!$A$34:$A$777,$A12,СВЦЭМ!$B$34:$B$777,T$11)+'СЕТ СН'!$F$11+СВЦЭМ!$D$10+'СЕТ СН'!$F$6-'СЕТ СН'!$F$23</f>
        <v>576.10888289999991</v>
      </c>
      <c r="U12" s="37">
        <f>SUMIFS(СВЦЭМ!$D$34:$D$777,СВЦЭМ!$A$34:$A$777,$A12,СВЦЭМ!$B$34:$B$777,U$11)+'СЕТ СН'!$F$11+СВЦЭМ!$D$10+'СЕТ СН'!$F$6-'СЕТ СН'!$F$23</f>
        <v>569.39509865999992</v>
      </c>
      <c r="V12" s="37">
        <f>SUMIFS(СВЦЭМ!$D$34:$D$777,СВЦЭМ!$A$34:$A$777,$A12,СВЦЭМ!$B$34:$B$777,V$11)+'СЕТ СН'!$F$11+СВЦЭМ!$D$10+'СЕТ СН'!$F$6-'СЕТ СН'!$F$23</f>
        <v>573.73754008999992</v>
      </c>
      <c r="W12" s="37">
        <f>SUMIFS(СВЦЭМ!$D$34:$D$777,СВЦЭМ!$A$34:$A$777,$A12,СВЦЭМ!$B$34:$B$777,W$11)+'СЕТ СН'!$F$11+СВЦЭМ!$D$10+'СЕТ СН'!$F$6-'СЕТ СН'!$F$23</f>
        <v>578.15827795999996</v>
      </c>
      <c r="X12" s="37">
        <f>SUMIFS(СВЦЭМ!$D$34:$D$777,СВЦЭМ!$A$34:$A$777,$A12,СВЦЭМ!$B$34:$B$777,X$11)+'СЕТ СН'!$F$11+СВЦЭМ!$D$10+'СЕТ СН'!$F$6-'СЕТ СН'!$F$23</f>
        <v>589.82524387000001</v>
      </c>
      <c r="Y12" s="37">
        <f>SUMIFS(СВЦЭМ!$D$34:$D$777,СВЦЭМ!$A$34:$A$777,$A12,СВЦЭМ!$B$34:$B$777,Y$11)+'СЕТ СН'!$F$11+СВЦЭМ!$D$10+'СЕТ СН'!$F$6-'СЕТ СН'!$F$23</f>
        <v>662.88502418999985</v>
      </c>
      <c r="AA12" s="46"/>
    </row>
    <row r="13" spans="1:27" ht="15.75" x14ac:dyDescent="0.2">
      <c r="A13" s="36">
        <f>A12+1</f>
        <v>43133</v>
      </c>
      <c r="B13" s="37">
        <f>SUMIFS(СВЦЭМ!$D$34:$D$777,СВЦЭМ!$A$34:$A$777,$A13,СВЦЭМ!$B$34:$B$777,B$11)+'СЕТ СН'!$F$11+СВЦЭМ!$D$10+'СЕТ СН'!$F$6-'СЕТ СН'!$F$23</f>
        <v>716.78649983000003</v>
      </c>
      <c r="C13" s="37">
        <f>SUMIFS(СВЦЭМ!$D$34:$D$777,СВЦЭМ!$A$34:$A$777,$A13,СВЦЭМ!$B$34:$B$777,C$11)+'СЕТ СН'!$F$11+СВЦЭМ!$D$10+'СЕТ СН'!$F$6-'СЕТ СН'!$F$23</f>
        <v>756.11618948000012</v>
      </c>
      <c r="D13" s="37">
        <f>SUMIFS(СВЦЭМ!$D$34:$D$777,СВЦЭМ!$A$34:$A$777,$A13,СВЦЭМ!$B$34:$B$777,D$11)+'СЕТ СН'!$F$11+СВЦЭМ!$D$10+'СЕТ СН'!$F$6-'СЕТ СН'!$F$23</f>
        <v>820.08073116000003</v>
      </c>
      <c r="E13" s="37">
        <f>SUMIFS(СВЦЭМ!$D$34:$D$777,СВЦЭМ!$A$34:$A$777,$A13,СВЦЭМ!$B$34:$B$777,E$11)+'СЕТ СН'!$F$11+СВЦЭМ!$D$10+'СЕТ СН'!$F$6-'СЕТ СН'!$F$23</f>
        <v>833.07725364999976</v>
      </c>
      <c r="F13" s="37">
        <f>SUMIFS(СВЦЭМ!$D$34:$D$777,СВЦЭМ!$A$34:$A$777,$A13,СВЦЭМ!$B$34:$B$777,F$11)+'СЕТ СН'!$F$11+СВЦЭМ!$D$10+'СЕТ СН'!$F$6-'СЕТ СН'!$F$23</f>
        <v>831.79842339999993</v>
      </c>
      <c r="G13" s="37">
        <f>SUMIFS(СВЦЭМ!$D$34:$D$777,СВЦЭМ!$A$34:$A$777,$A13,СВЦЭМ!$B$34:$B$777,G$11)+'СЕТ СН'!$F$11+СВЦЭМ!$D$10+'СЕТ СН'!$F$6-'СЕТ СН'!$F$23</f>
        <v>808.26737132000005</v>
      </c>
      <c r="H13" s="37">
        <f>SUMIFS(СВЦЭМ!$D$34:$D$777,СВЦЭМ!$A$34:$A$777,$A13,СВЦЭМ!$B$34:$B$777,H$11)+'СЕТ СН'!$F$11+СВЦЭМ!$D$10+'СЕТ СН'!$F$6-'СЕТ СН'!$F$23</f>
        <v>743.10677995000003</v>
      </c>
      <c r="I13" s="37">
        <f>SUMIFS(СВЦЭМ!$D$34:$D$777,СВЦЭМ!$A$34:$A$777,$A13,СВЦЭМ!$B$34:$B$777,I$11)+'СЕТ СН'!$F$11+СВЦЭМ!$D$10+'СЕТ СН'!$F$6-'СЕТ СН'!$F$23</f>
        <v>654.64493043999971</v>
      </c>
      <c r="J13" s="37">
        <f>SUMIFS(СВЦЭМ!$D$34:$D$777,СВЦЭМ!$A$34:$A$777,$A13,СВЦЭМ!$B$34:$B$777,J$11)+'СЕТ СН'!$F$11+СВЦЭМ!$D$10+'СЕТ СН'!$F$6-'СЕТ СН'!$F$23</f>
        <v>591.45934922000004</v>
      </c>
      <c r="K13" s="37">
        <f>SUMIFS(СВЦЭМ!$D$34:$D$777,СВЦЭМ!$A$34:$A$777,$A13,СВЦЭМ!$B$34:$B$777,K$11)+'СЕТ СН'!$F$11+СВЦЭМ!$D$10+'СЕТ СН'!$F$6-'СЕТ СН'!$F$23</f>
        <v>551.46540635000008</v>
      </c>
      <c r="L13" s="37">
        <f>SUMIFS(СВЦЭМ!$D$34:$D$777,СВЦЭМ!$A$34:$A$777,$A13,СВЦЭМ!$B$34:$B$777,L$11)+'СЕТ СН'!$F$11+СВЦЭМ!$D$10+'СЕТ СН'!$F$6-'СЕТ СН'!$F$23</f>
        <v>538.89038182999991</v>
      </c>
      <c r="M13" s="37">
        <f>SUMIFS(СВЦЭМ!$D$34:$D$777,СВЦЭМ!$A$34:$A$777,$A13,СВЦЭМ!$B$34:$B$777,M$11)+'СЕТ СН'!$F$11+СВЦЭМ!$D$10+'СЕТ СН'!$F$6-'СЕТ СН'!$F$23</f>
        <v>548.7695904699998</v>
      </c>
      <c r="N13" s="37">
        <f>SUMIFS(СВЦЭМ!$D$34:$D$777,СВЦЭМ!$A$34:$A$777,$A13,СВЦЭМ!$B$34:$B$777,N$11)+'СЕТ СН'!$F$11+СВЦЭМ!$D$10+'СЕТ СН'!$F$6-'СЕТ СН'!$F$23</f>
        <v>567.29502447999982</v>
      </c>
      <c r="O13" s="37">
        <f>SUMIFS(СВЦЭМ!$D$34:$D$777,СВЦЭМ!$A$34:$A$777,$A13,СВЦЭМ!$B$34:$B$777,O$11)+'СЕТ СН'!$F$11+СВЦЭМ!$D$10+'СЕТ СН'!$F$6-'СЕТ СН'!$F$23</f>
        <v>577.12552276999998</v>
      </c>
      <c r="P13" s="37">
        <f>SUMIFS(СВЦЭМ!$D$34:$D$777,СВЦЭМ!$A$34:$A$777,$A13,СВЦЭМ!$B$34:$B$777,P$11)+'СЕТ СН'!$F$11+СВЦЭМ!$D$10+'СЕТ СН'!$F$6-'СЕТ СН'!$F$23</f>
        <v>592.42784621999988</v>
      </c>
      <c r="Q13" s="37">
        <f>SUMIFS(СВЦЭМ!$D$34:$D$777,СВЦЭМ!$A$34:$A$777,$A13,СВЦЭМ!$B$34:$B$777,Q$11)+'СЕТ СН'!$F$11+СВЦЭМ!$D$10+'СЕТ СН'!$F$6-'СЕТ СН'!$F$23</f>
        <v>601.83688459999996</v>
      </c>
      <c r="R13" s="37">
        <f>SUMIFS(СВЦЭМ!$D$34:$D$777,СВЦЭМ!$A$34:$A$777,$A13,СВЦЭМ!$B$34:$B$777,R$11)+'СЕТ СН'!$F$11+СВЦЭМ!$D$10+'СЕТ СН'!$F$6-'СЕТ СН'!$F$23</f>
        <v>613.97861399999999</v>
      </c>
      <c r="S13" s="37">
        <f>SUMIFS(СВЦЭМ!$D$34:$D$777,СВЦЭМ!$A$34:$A$777,$A13,СВЦЭМ!$B$34:$B$777,S$11)+'СЕТ СН'!$F$11+СВЦЭМ!$D$10+'СЕТ СН'!$F$6-'СЕТ СН'!$F$23</f>
        <v>606.7173058699999</v>
      </c>
      <c r="T13" s="37">
        <f>SUMIFS(СВЦЭМ!$D$34:$D$777,СВЦЭМ!$A$34:$A$777,$A13,СВЦЭМ!$B$34:$B$777,T$11)+'СЕТ СН'!$F$11+СВЦЭМ!$D$10+'СЕТ СН'!$F$6-'СЕТ СН'!$F$23</f>
        <v>568.98727584999995</v>
      </c>
      <c r="U13" s="37">
        <f>SUMIFS(СВЦЭМ!$D$34:$D$777,СВЦЭМ!$A$34:$A$777,$A13,СВЦЭМ!$B$34:$B$777,U$11)+'СЕТ СН'!$F$11+СВЦЭМ!$D$10+'СЕТ СН'!$F$6-'СЕТ СН'!$F$23</f>
        <v>550.50221687999999</v>
      </c>
      <c r="V13" s="37">
        <f>SUMIFS(СВЦЭМ!$D$34:$D$777,СВЦЭМ!$A$34:$A$777,$A13,СВЦЭМ!$B$34:$B$777,V$11)+'СЕТ СН'!$F$11+СВЦЭМ!$D$10+'СЕТ СН'!$F$6-'СЕТ СН'!$F$23</f>
        <v>559.94765731999985</v>
      </c>
      <c r="W13" s="37">
        <f>SUMIFS(СВЦЭМ!$D$34:$D$777,СВЦЭМ!$A$34:$A$777,$A13,СВЦЭМ!$B$34:$B$777,W$11)+'СЕТ СН'!$F$11+СВЦЭМ!$D$10+'СЕТ СН'!$F$6-'СЕТ СН'!$F$23</f>
        <v>577.33593663999989</v>
      </c>
      <c r="X13" s="37">
        <f>SUMIFS(СВЦЭМ!$D$34:$D$777,СВЦЭМ!$A$34:$A$777,$A13,СВЦЭМ!$B$34:$B$777,X$11)+'СЕТ СН'!$F$11+СВЦЭМ!$D$10+'СЕТ СН'!$F$6-'СЕТ СН'!$F$23</f>
        <v>597.83599222000009</v>
      </c>
      <c r="Y13" s="37">
        <f>SUMIFS(СВЦЭМ!$D$34:$D$777,СВЦЭМ!$A$34:$A$777,$A13,СВЦЭМ!$B$34:$B$777,Y$11)+'СЕТ СН'!$F$11+СВЦЭМ!$D$10+'СЕТ СН'!$F$6-'СЕТ СН'!$F$23</f>
        <v>657.36503204999997</v>
      </c>
    </row>
    <row r="14" spans="1:27" ht="15.75" x14ac:dyDescent="0.2">
      <c r="A14" s="36">
        <f t="shared" ref="A14:A42" si="0">A13+1</f>
        <v>43134</v>
      </c>
      <c r="B14" s="37">
        <f>SUMIFS(СВЦЭМ!$D$34:$D$777,СВЦЭМ!$A$34:$A$777,$A14,СВЦЭМ!$B$34:$B$777,B$11)+'СЕТ СН'!$F$11+СВЦЭМ!$D$10+'СЕТ СН'!$F$6-'СЕТ СН'!$F$23</f>
        <v>694.00456545999975</v>
      </c>
      <c r="C14" s="37">
        <f>SUMIFS(СВЦЭМ!$D$34:$D$777,СВЦЭМ!$A$34:$A$777,$A14,СВЦЭМ!$B$34:$B$777,C$11)+'СЕТ СН'!$F$11+СВЦЭМ!$D$10+'СЕТ СН'!$F$6-'СЕТ СН'!$F$23</f>
        <v>731.68192208000016</v>
      </c>
      <c r="D14" s="37">
        <f>SUMIFS(СВЦЭМ!$D$34:$D$777,СВЦЭМ!$A$34:$A$777,$A14,СВЦЭМ!$B$34:$B$777,D$11)+'СЕТ СН'!$F$11+СВЦЭМ!$D$10+'СЕТ СН'!$F$6-'СЕТ СН'!$F$23</f>
        <v>796.10457773999985</v>
      </c>
      <c r="E14" s="37">
        <f>SUMIFS(СВЦЭМ!$D$34:$D$777,СВЦЭМ!$A$34:$A$777,$A14,СВЦЭМ!$B$34:$B$777,E$11)+'СЕТ СН'!$F$11+СВЦЭМ!$D$10+'СЕТ СН'!$F$6-'СЕТ СН'!$F$23</f>
        <v>805.84863975999986</v>
      </c>
      <c r="F14" s="37">
        <f>SUMIFS(СВЦЭМ!$D$34:$D$777,СВЦЭМ!$A$34:$A$777,$A14,СВЦЭМ!$B$34:$B$777,F$11)+'СЕТ СН'!$F$11+СВЦЭМ!$D$10+'СЕТ СН'!$F$6-'СЕТ СН'!$F$23</f>
        <v>811.24990522999985</v>
      </c>
      <c r="G14" s="37">
        <f>SUMIFS(СВЦЭМ!$D$34:$D$777,СВЦЭМ!$A$34:$A$777,$A14,СВЦЭМ!$B$34:$B$777,G$11)+'СЕТ СН'!$F$11+СВЦЭМ!$D$10+'СЕТ СН'!$F$6-'СЕТ СН'!$F$23</f>
        <v>791.7357373399999</v>
      </c>
      <c r="H14" s="37">
        <f>SUMIFS(СВЦЭМ!$D$34:$D$777,СВЦЭМ!$A$34:$A$777,$A14,СВЦЭМ!$B$34:$B$777,H$11)+'СЕТ СН'!$F$11+СВЦЭМ!$D$10+'СЕТ СН'!$F$6-'СЕТ СН'!$F$23</f>
        <v>766.96611704999975</v>
      </c>
      <c r="I14" s="37">
        <f>SUMIFS(СВЦЭМ!$D$34:$D$777,СВЦЭМ!$A$34:$A$777,$A14,СВЦЭМ!$B$34:$B$777,I$11)+'СЕТ СН'!$F$11+СВЦЭМ!$D$10+'СЕТ СН'!$F$6-'СЕТ СН'!$F$23</f>
        <v>691.03900005000003</v>
      </c>
      <c r="J14" s="37">
        <f>SUMIFS(СВЦЭМ!$D$34:$D$777,СВЦЭМ!$A$34:$A$777,$A14,СВЦЭМ!$B$34:$B$777,J$11)+'СЕТ СН'!$F$11+СВЦЭМ!$D$10+'СЕТ СН'!$F$6-'СЕТ СН'!$F$23</f>
        <v>632.39787428999978</v>
      </c>
      <c r="K14" s="37">
        <f>SUMIFS(СВЦЭМ!$D$34:$D$777,СВЦЭМ!$A$34:$A$777,$A14,СВЦЭМ!$B$34:$B$777,K$11)+'СЕТ СН'!$F$11+СВЦЭМ!$D$10+'СЕТ СН'!$F$6-'СЕТ СН'!$F$23</f>
        <v>582.38968031999991</v>
      </c>
      <c r="L14" s="37">
        <f>SUMIFS(СВЦЭМ!$D$34:$D$777,СВЦЭМ!$A$34:$A$777,$A14,СВЦЭМ!$B$34:$B$777,L$11)+'СЕТ СН'!$F$11+СВЦЭМ!$D$10+'СЕТ СН'!$F$6-'СЕТ СН'!$F$23</f>
        <v>550.10913702000005</v>
      </c>
      <c r="M14" s="37">
        <f>SUMIFS(СВЦЭМ!$D$34:$D$777,СВЦЭМ!$A$34:$A$777,$A14,СВЦЭМ!$B$34:$B$777,M$11)+'СЕТ СН'!$F$11+СВЦЭМ!$D$10+'СЕТ СН'!$F$6-'СЕТ СН'!$F$23</f>
        <v>550.81214357999977</v>
      </c>
      <c r="N14" s="37">
        <f>SUMIFS(СВЦЭМ!$D$34:$D$777,СВЦЭМ!$A$34:$A$777,$A14,СВЦЭМ!$B$34:$B$777,N$11)+'СЕТ СН'!$F$11+СВЦЭМ!$D$10+'СЕТ СН'!$F$6-'СЕТ СН'!$F$23</f>
        <v>557.83523636999996</v>
      </c>
      <c r="O14" s="37">
        <f>SUMIFS(СВЦЭМ!$D$34:$D$777,СВЦЭМ!$A$34:$A$777,$A14,СВЦЭМ!$B$34:$B$777,O$11)+'СЕТ СН'!$F$11+СВЦЭМ!$D$10+'СЕТ СН'!$F$6-'СЕТ СН'!$F$23</f>
        <v>567.33002776000001</v>
      </c>
      <c r="P14" s="37">
        <f>SUMIFS(СВЦЭМ!$D$34:$D$777,СВЦЭМ!$A$34:$A$777,$A14,СВЦЭМ!$B$34:$B$777,P$11)+'СЕТ СН'!$F$11+СВЦЭМ!$D$10+'СЕТ СН'!$F$6-'СЕТ СН'!$F$23</f>
        <v>580.99742273999993</v>
      </c>
      <c r="Q14" s="37">
        <f>SUMIFS(СВЦЭМ!$D$34:$D$777,СВЦЭМ!$A$34:$A$777,$A14,СВЦЭМ!$B$34:$B$777,Q$11)+'СЕТ СН'!$F$11+СВЦЭМ!$D$10+'СЕТ СН'!$F$6-'СЕТ СН'!$F$23</f>
        <v>591.87559300000009</v>
      </c>
      <c r="R14" s="37">
        <f>SUMIFS(СВЦЭМ!$D$34:$D$777,СВЦЭМ!$A$34:$A$777,$A14,СВЦЭМ!$B$34:$B$777,R$11)+'СЕТ СН'!$F$11+СВЦЭМ!$D$10+'СЕТ СН'!$F$6-'СЕТ СН'!$F$23</f>
        <v>594.12224382000011</v>
      </c>
      <c r="S14" s="37">
        <f>SUMIFS(СВЦЭМ!$D$34:$D$777,СВЦЭМ!$A$34:$A$777,$A14,СВЦЭМ!$B$34:$B$777,S$11)+'СЕТ СН'!$F$11+СВЦЭМ!$D$10+'СЕТ СН'!$F$6-'СЕТ СН'!$F$23</f>
        <v>581.90584741999999</v>
      </c>
      <c r="T14" s="37">
        <f>SUMIFS(СВЦЭМ!$D$34:$D$777,СВЦЭМ!$A$34:$A$777,$A14,СВЦЭМ!$B$34:$B$777,T$11)+'СЕТ СН'!$F$11+СВЦЭМ!$D$10+'СЕТ СН'!$F$6-'СЕТ СН'!$F$23</f>
        <v>550.24766839999995</v>
      </c>
      <c r="U14" s="37">
        <f>SUMIFS(СВЦЭМ!$D$34:$D$777,СВЦЭМ!$A$34:$A$777,$A14,СВЦЭМ!$B$34:$B$777,U$11)+'СЕТ СН'!$F$11+СВЦЭМ!$D$10+'СЕТ СН'!$F$6-'СЕТ СН'!$F$23</f>
        <v>542.04552152999997</v>
      </c>
      <c r="V14" s="37">
        <f>SUMIFS(СВЦЭМ!$D$34:$D$777,СВЦЭМ!$A$34:$A$777,$A14,СВЦЭМ!$B$34:$B$777,V$11)+'СЕТ СН'!$F$11+СВЦЭМ!$D$10+'СЕТ СН'!$F$6-'СЕТ СН'!$F$23</f>
        <v>551.58552730999997</v>
      </c>
      <c r="W14" s="37">
        <f>SUMIFS(СВЦЭМ!$D$34:$D$777,СВЦЭМ!$A$34:$A$777,$A14,СВЦЭМ!$B$34:$B$777,W$11)+'СЕТ СН'!$F$11+СВЦЭМ!$D$10+'СЕТ СН'!$F$6-'СЕТ СН'!$F$23</f>
        <v>568.85478761000002</v>
      </c>
      <c r="X14" s="37">
        <f>SUMIFS(СВЦЭМ!$D$34:$D$777,СВЦЭМ!$A$34:$A$777,$A14,СВЦЭМ!$B$34:$B$777,X$11)+'СЕТ СН'!$F$11+СВЦЭМ!$D$10+'СЕТ СН'!$F$6-'СЕТ СН'!$F$23</f>
        <v>595.63956825000002</v>
      </c>
      <c r="Y14" s="37">
        <f>SUMIFS(СВЦЭМ!$D$34:$D$777,СВЦЭМ!$A$34:$A$777,$A14,СВЦЭМ!$B$34:$B$777,Y$11)+'СЕТ СН'!$F$11+СВЦЭМ!$D$10+'СЕТ СН'!$F$6-'СЕТ СН'!$F$23</f>
        <v>666.86168869999972</v>
      </c>
    </row>
    <row r="15" spans="1:27" ht="15.75" x14ac:dyDescent="0.2">
      <c r="A15" s="36">
        <f t="shared" si="0"/>
        <v>43135</v>
      </c>
      <c r="B15" s="37">
        <f>SUMIFS(СВЦЭМ!$D$34:$D$777,СВЦЭМ!$A$34:$A$777,$A15,СВЦЭМ!$B$34:$B$777,B$11)+'СЕТ СН'!$F$11+СВЦЭМ!$D$10+'СЕТ СН'!$F$6-'СЕТ СН'!$F$23</f>
        <v>669.24586058000011</v>
      </c>
      <c r="C15" s="37">
        <f>SUMIFS(СВЦЭМ!$D$34:$D$777,СВЦЭМ!$A$34:$A$777,$A15,СВЦЭМ!$B$34:$B$777,C$11)+'СЕТ СН'!$F$11+СВЦЭМ!$D$10+'СЕТ СН'!$F$6-'СЕТ СН'!$F$23</f>
        <v>686.35295605999988</v>
      </c>
      <c r="D15" s="37">
        <f>SUMIFS(СВЦЭМ!$D$34:$D$777,СВЦЭМ!$A$34:$A$777,$A15,СВЦЭМ!$B$34:$B$777,D$11)+'СЕТ СН'!$F$11+СВЦЭМ!$D$10+'СЕТ СН'!$F$6-'СЕТ СН'!$F$23</f>
        <v>753.50324240999987</v>
      </c>
      <c r="E15" s="37">
        <f>SUMIFS(СВЦЭМ!$D$34:$D$777,СВЦЭМ!$A$34:$A$777,$A15,СВЦЭМ!$B$34:$B$777,E$11)+'СЕТ СН'!$F$11+СВЦЭМ!$D$10+'СЕТ СН'!$F$6-'СЕТ СН'!$F$23</f>
        <v>759.91092989000015</v>
      </c>
      <c r="F15" s="37">
        <f>SUMIFS(СВЦЭМ!$D$34:$D$777,СВЦЭМ!$A$34:$A$777,$A15,СВЦЭМ!$B$34:$B$777,F$11)+'СЕТ СН'!$F$11+СВЦЭМ!$D$10+'СЕТ СН'!$F$6-'СЕТ СН'!$F$23</f>
        <v>761.44812047999983</v>
      </c>
      <c r="G15" s="37">
        <f>SUMIFS(СВЦЭМ!$D$34:$D$777,СВЦЭМ!$A$34:$A$777,$A15,СВЦЭМ!$B$34:$B$777,G$11)+'СЕТ СН'!$F$11+СВЦЭМ!$D$10+'СЕТ СН'!$F$6-'СЕТ СН'!$F$23</f>
        <v>751.69839755999999</v>
      </c>
      <c r="H15" s="37">
        <f>SUMIFS(СВЦЭМ!$D$34:$D$777,СВЦЭМ!$A$34:$A$777,$A15,СВЦЭМ!$B$34:$B$777,H$11)+'СЕТ СН'!$F$11+СВЦЭМ!$D$10+'СЕТ СН'!$F$6-'СЕТ СН'!$F$23</f>
        <v>731.88649814000007</v>
      </c>
      <c r="I15" s="37">
        <f>SUMIFS(СВЦЭМ!$D$34:$D$777,СВЦЭМ!$A$34:$A$777,$A15,СВЦЭМ!$B$34:$B$777,I$11)+'СЕТ СН'!$F$11+СВЦЭМ!$D$10+'СЕТ СН'!$F$6-'СЕТ СН'!$F$23</f>
        <v>668.46202089999986</v>
      </c>
      <c r="J15" s="37">
        <f>SUMIFS(СВЦЭМ!$D$34:$D$777,СВЦЭМ!$A$34:$A$777,$A15,СВЦЭМ!$B$34:$B$777,J$11)+'СЕТ СН'!$F$11+СВЦЭМ!$D$10+'СЕТ СН'!$F$6-'СЕТ СН'!$F$23</f>
        <v>626.60162562999983</v>
      </c>
      <c r="K15" s="37">
        <f>SUMIFS(СВЦЭМ!$D$34:$D$777,СВЦЭМ!$A$34:$A$777,$A15,СВЦЭМ!$B$34:$B$777,K$11)+'СЕТ СН'!$F$11+СВЦЭМ!$D$10+'СЕТ СН'!$F$6-'СЕТ СН'!$F$23</f>
        <v>574.33063471000003</v>
      </c>
      <c r="L15" s="37">
        <f>SUMIFS(СВЦЭМ!$D$34:$D$777,СВЦЭМ!$A$34:$A$777,$A15,СВЦЭМ!$B$34:$B$777,L$11)+'СЕТ СН'!$F$11+СВЦЭМ!$D$10+'СЕТ СН'!$F$6-'СЕТ СН'!$F$23</f>
        <v>532.16634217999979</v>
      </c>
      <c r="M15" s="37">
        <f>SUMIFS(СВЦЭМ!$D$34:$D$777,СВЦЭМ!$A$34:$A$777,$A15,СВЦЭМ!$B$34:$B$777,M$11)+'СЕТ СН'!$F$11+СВЦЭМ!$D$10+'СЕТ СН'!$F$6-'СЕТ СН'!$F$23</f>
        <v>525.95949374000008</v>
      </c>
      <c r="N15" s="37">
        <f>SUMIFS(СВЦЭМ!$D$34:$D$777,СВЦЭМ!$A$34:$A$777,$A15,СВЦЭМ!$B$34:$B$777,N$11)+'СЕТ СН'!$F$11+СВЦЭМ!$D$10+'СЕТ СН'!$F$6-'СЕТ СН'!$F$23</f>
        <v>540.05298239000001</v>
      </c>
      <c r="O15" s="37">
        <f>SUMIFS(СВЦЭМ!$D$34:$D$777,СВЦЭМ!$A$34:$A$777,$A15,СВЦЭМ!$B$34:$B$777,O$11)+'СЕТ СН'!$F$11+СВЦЭМ!$D$10+'СЕТ СН'!$F$6-'СЕТ СН'!$F$23</f>
        <v>552.15743929000007</v>
      </c>
      <c r="P15" s="37">
        <f>SUMIFS(СВЦЭМ!$D$34:$D$777,СВЦЭМ!$A$34:$A$777,$A15,СВЦЭМ!$B$34:$B$777,P$11)+'СЕТ СН'!$F$11+СВЦЭМ!$D$10+'СЕТ СН'!$F$6-'СЕТ СН'!$F$23</f>
        <v>560.09027071999992</v>
      </c>
      <c r="Q15" s="37">
        <f>SUMIFS(СВЦЭМ!$D$34:$D$777,СВЦЭМ!$A$34:$A$777,$A15,СВЦЭМ!$B$34:$B$777,Q$11)+'СЕТ СН'!$F$11+СВЦЭМ!$D$10+'СЕТ СН'!$F$6-'СЕТ СН'!$F$23</f>
        <v>566.19253037999999</v>
      </c>
      <c r="R15" s="37">
        <f>SUMIFS(СВЦЭМ!$D$34:$D$777,СВЦЭМ!$A$34:$A$777,$A15,СВЦЭМ!$B$34:$B$777,R$11)+'СЕТ СН'!$F$11+СВЦЭМ!$D$10+'СЕТ СН'!$F$6-'СЕТ СН'!$F$23</f>
        <v>567.62213194000003</v>
      </c>
      <c r="S15" s="37">
        <f>SUMIFS(СВЦЭМ!$D$34:$D$777,СВЦЭМ!$A$34:$A$777,$A15,СВЦЭМ!$B$34:$B$777,S$11)+'СЕТ СН'!$F$11+СВЦЭМ!$D$10+'СЕТ СН'!$F$6-'СЕТ СН'!$F$23</f>
        <v>556.54773138999997</v>
      </c>
      <c r="T15" s="37">
        <f>SUMIFS(СВЦЭМ!$D$34:$D$777,СВЦЭМ!$A$34:$A$777,$A15,СВЦЭМ!$B$34:$B$777,T$11)+'СЕТ СН'!$F$11+СВЦЭМ!$D$10+'СЕТ СН'!$F$6-'СЕТ СН'!$F$23</f>
        <v>545.41563652000002</v>
      </c>
      <c r="U15" s="37">
        <f>SUMIFS(СВЦЭМ!$D$34:$D$777,СВЦЭМ!$A$34:$A$777,$A15,СВЦЭМ!$B$34:$B$777,U$11)+'СЕТ СН'!$F$11+СВЦЭМ!$D$10+'СЕТ СН'!$F$6-'СЕТ СН'!$F$23</f>
        <v>551.12329989999978</v>
      </c>
      <c r="V15" s="37">
        <f>SUMIFS(СВЦЭМ!$D$34:$D$777,СВЦЭМ!$A$34:$A$777,$A15,СВЦЭМ!$B$34:$B$777,V$11)+'СЕТ СН'!$F$11+СВЦЭМ!$D$10+'СЕТ СН'!$F$6-'СЕТ СН'!$F$23</f>
        <v>538.41992393999988</v>
      </c>
      <c r="W15" s="37">
        <f>SUMIFS(СВЦЭМ!$D$34:$D$777,СВЦЭМ!$A$34:$A$777,$A15,СВЦЭМ!$B$34:$B$777,W$11)+'СЕТ СН'!$F$11+СВЦЭМ!$D$10+'СЕТ СН'!$F$6-'СЕТ СН'!$F$23</f>
        <v>523.44567186999996</v>
      </c>
      <c r="X15" s="37">
        <f>SUMIFS(СВЦЭМ!$D$34:$D$777,СВЦЭМ!$A$34:$A$777,$A15,СВЦЭМ!$B$34:$B$777,X$11)+'СЕТ СН'!$F$11+СВЦЭМ!$D$10+'СЕТ СН'!$F$6-'СЕТ СН'!$F$23</f>
        <v>542.39548728999978</v>
      </c>
      <c r="Y15" s="37">
        <f>SUMIFS(СВЦЭМ!$D$34:$D$777,СВЦЭМ!$A$34:$A$777,$A15,СВЦЭМ!$B$34:$B$777,Y$11)+'СЕТ СН'!$F$11+СВЦЭМ!$D$10+'СЕТ СН'!$F$6-'СЕТ СН'!$F$23</f>
        <v>609.68054573000006</v>
      </c>
    </row>
    <row r="16" spans="1:27" ht="15.75" x14ac:dyDescent="0.2">
      <c r="A16" s="36">
        <f t="shared" si="0"/>
        <v>43136</v>
      </c>
      <c r="B16" s="37">
        <f>SUMIFS(СВЦЭМ!$D$34:$D$777,СВЦЭМ!$A$34:$A$777,$A16,СВЦЭМ!$B$34:$B$777,B$11)+'СЕТ СН'!$F$11+СВЦЭМ!$D$10+'СЕТ СН'!$F$6-'СЕТ СН'!$F$23</f>
        <v>714.95236547999991</v>
      </c>
      <c r="C16" s="37">
        <f>SUMIFS(СВЦЭМ!$D$34:$D$777,СВЦЭМ!$A$34:$A$777,$A16,СВЦЭМ!$B$34:$B$777,C$11)+'СЕТ СН'!$F$11+СВЦЭМ!$D$10+'СЕТ СН'!$F$6-'СЕТ СН'!$F$23</f>
        <v>749.02289680000001</v>
      </c>
      <c r="D16" s="37">
        <f>SUMIFS(СВЦЭМ!$D$34:$D$777,СВЦЭМ!$A$34:$A$777,$A16,СВЦЭМ!$B$34:$B$777,D$11)+'СЕТ СН'!$F$11+СВЦЭМ!$D$10+'СЕТ СН'!$F$6-'СЕТ СН'!$F$23</f>
        <v>805.33829155000001</v>
      </c>
      <c r="E16" s="37">
        <f>SUMIFS(СВЦЭМ!$D$34:$D$777,СВЦЭМ!$A$34:$A$777,$A16,СВЦЭМ!$B$34:$B$777,E$11)+'СЕТ СН'!$F$11+СВЦЭМ!$D$10+'СЕТ СН'!$F$6-'СЕТ СН'!$F$23</f>
        <v>818.68833709999979</v>
      </c>
      <c r="F16" s="37">
        <f>SUMIFS(СВЦЭМ!$D$34:$D$777,СВЦЭМ!$A$34:$A$777,$A16,СВЦЭМ!$B$34:$B$777,F$11)+'СЕТ СН'!$F$11+СВЦЭМ!$D$10+'СЕТ СН'!$F$6-'СЕТ СН'!$F$23</f>
        <v>818.02517114999989</v>
      </c>
      <c r="G16" s="37">
        <f>SUMIFS(СВЦЭМ!$D$34:$D$777,СВЦЭМ!$A$34:$A$777,$A16,СВЦЭМ!$B$34:$B$777,G$11)+'СЕТ СН'!$F$11+СВЦЭМ!$D$10+'СЕТ СН'!$F$6-'СЕТ СН'!$F$23</f>
        <v>802.68333187999986</v>
      </c>
      <c r="H16" s="37">
        <f>SUMIFS(СВЦЭМ!$D$34:$D$777,СВЦЭМ!$A$34:$A$777,$A16,СВЦЭМ!$B$34:$B$777,H$11)+'СЕТ СН'!$F$11+СВЦЭМ!$D$10+'СЕТ СН'!$F$6-'СЕТ СН'!$F$23</f>
        <v>738.48337858000002</v>
      </c>
      <c r="I16" s="37">
        <f>SUMIFS(СВЦЭМ!$D$34:$D$777,СВЦЭМ!$A$34:$A$777,$A16,СВЦЭМ!$B$34:$B$777,I$11)+'СЕТ СН'!$F$11+СВЦЭМ!$D$10+'СЕТ СН'!$F$6-'СЕТ СН'!$F$23</f>
        <v>634.58020402999989</v>
      </c>
      <c r="J16" s="37">
        <f>SUMIFS(СВЦЭМ!$D$34:$D$777,СВЦЭМ!$A$34:$A$777,$A16,СВЦЭМ!$B$34:$B$777,J$11)+'СЕТ СН'!$F$11+СВЦЭМ!$D$10+'СЕТ СН'!$F$6-'СЕТ СН'!$F$23</f>
        <v>603.91169645999992</v>
      </c>
      <c r="K16" s="37">
        <f>SUMIFS(СВЦЭМ!$D$34:$D$777,СВЦЭМ!$A$34:$A$777,$A16,СВЦЭМ!$B$34:$B$777,K$11)+'СЕТ СН'!$F$11+СВЦЭМ!$D$10+'СЕТ СН'!$F$6-'СЕТ СН'!$F$23</f>
        <v>599.71753875999991</v>
      </c>
      <c r="L16" s="37">
        <f>SUMIFS(СВЦЭМ!$D$34:$D$777,СВЦЭМ!$A$34:$A$777,$A16,СВЦЭМ!$B$34:$B$777,L$11)+'СЕТ СН'!$F$11+СВЦЭМ!$D$10+'СЕТ СН'!$F$6-'СЕТ СН'!$F$23</f>
        <v>594.78948415999992</v>
      </c>
      <c r="M16" s="37">
        <f>SUMIFS(СВЦЭМ!$D$34:$D$777,СВЦЭМ!$A$34:$A$777,$A16,СВЦЭМ!$B$34:$B$777,M$11)+'СЕТ СН'!$F$11+СВЦЭМ!$D$10+'СЕТ СН'!$F$6-'СЕТ СН'!$F$23</f>
        <v>594.33765406000009</v>
      </c>
      <c r="N16" s="37">
        <f>SUMIFS(СВЦЭМ!$D$34:$D$777,СВЦЭМ!$A$34:$A$777,$A16,СВЦЭМ!$B$34:$B$777,N$11)+'СЕТ СН'!$F$11+СВЦЭМ!$D$10+'СЕТ СН'!$F$6-'СЕТ СН'!$F$23</f>
        <v>589.67006691999984</v>
      </c>
      <c r="O16" s="37">
        <f>SUMIFS(СВЦЭМ!$D$34:$D$777,СВЦЭМ!$A$34:$A$777,$A16,СВЦЭМ!$B$34:$B$777,O$11)+'СЕТ СН'!$F$11+СВЦЭМ!$D$10+'СЕТ СН'!$F$6-'СЕТ СН'!$F$23</f>
        <v>591.70931315999985</v>
      </c>
      <c r="P16" s="37">
        <f>SUMIFS(СВЦЭМ!$D$34:$D$777,СВЦЭМ!$A$34:$A$777,$A16,СВЦЭМ!$B$34:$B$777,P$11)+'СЕТ СН'!$F$11+СВЦЭМ!$D$10+'СЕТ СН'!$F$6-'СЕТ СН'!$F$23</f>
        <v>606.92778236999982</v>
      </c>
      <c r="Q16" s="37">
        <f>SUMIFS(СВЦЭМ!$D$34:$D$777,СВЦЭМ!$A$34:$A$777,$A16,СВЦЭМ!$B$34:$B$777,Q$11)+'СЕТ СН'!$F$11+СВЦЭМ!$D$10+'СЕТ СН'!$F$6-'СЕТ СН'!$F$23</f>
        <v>612.37031783000009</v>
      </c>
      <c r="R16" s="37">
        <f>SUMIFS(СВЦЭМ!$D$34:$D$777,СВЦЭМ!$A$34:$A$777,$A16,СВЦЭМ!$B$34:$B$777,R$11)+'СЕТ СН'!$F$11+СВЦЭМ!$D$10+'СЕТ СН'!$F$6-'СЕТ СН'!$F$23</f>
        <v>619.35560535000002</v>
      </c>
      <c r="S16" s="37">
        <f>SUMIFS(СВЦЭМ!$D$34:$D$777,СВЦЭМ!$A$34:$A$777,$A16,СВЦЭМ!$B$34:$B$777,S$11)+'СЕТ СН'!$F$11+СВЦЭМ!$D$10+'СЕТ СН'!$F$6-'СЕТ СН'!$F$23</f>
        <v>616.37069441999995</v>
      </c>
      <c r="T16" s="37">
        <f>SUMIFS(СВЦЭМ!$D$34:$D$777,СВЦЭМ!$A$34:$A$777,$A16,СВЦЭМ!$B$34:$B$777,T$11)+'СЕТ СН'!$F$11+СВЦЭМ!$D$10+'СЕТ СН'!$F$6-'СЕТ СН'!$F$23</f>
        <v>591.13220090999982</v>
      </c>
      <c r="U16" s="37">
        <f>SUMIFS(СВЦЭМ!$D$34:$D$777,СВЦЭМ!$A$34:$A$777,$A16,СВЦЭМ!$B$34:$B$777,U$11)+'СЕТ СН'!$F$11+СВЦЭМ!$D$10+'СЕТ СН'!$F$6-'СЕТ СН'!$F$23</f>
        <v>584.18349290000003</v>
      </c>
      <c r="V16" s="37">
        <f>SUMIFS(СВЦЭМ!$D$34:$D$777,СВЦЭМ!$A$34:$A$777,$A16,СВЦЭМ!$B$34:$B$777,V$11)+'СЕТ СН'!$F$11+СВЦЭМ!$D$10+'СЕТ СН'!$F$6-'СЕТ СН'!$F$23</f>
        <v>582.06653214999994</v>
      </c>
      <c r="W16" s="37">
        <f>SUMIFS(СВЦЭМ!$D$34:$D$777,СВЦЭМ!$A$34:$A$777,$A16,СВЦЭМ!$B$34:$B$777,W$11)+'СЕТ СН'!$F$11+СВЦЭМ!$D$10+'СЕТ СН'!$F$6-'СЕТ СН'!$F$23</f>
        <v>586.55932935999988</v>
      </c>
      <c r="X16" s="37">
        <f>SUMIFS(СВЦЭМ!$D$34:$D$777,СВЦЭМ!$A$34:$A$777,$A16,СВЦЭМ!$B$34:$B$777,X$11)+'СЕТ СН'!$F$11+СВЦЭМ!$D$10+'СЕТ СН'!$F$6-'СЕТ СН'!$F$23</f>
        <v>605.93440619</v>
      </c>
      <c r="Y16" s="37">
        <f>SUMIFS(СВЦЭМ!$D$34:$D$777,СВЦЭМ!$A$34:$A$777,$A16,СВЦЭМ!$B$34:$B$777,Y$11)+'СЕТ СН'!$F$11+СВЦЭМ!$D$10+'СЕТ СН'!$F$6-'СЕТ СН'!$F$23</f>
        <v>684.6593770799999</v>
      </c>
    </row>
    <row r="17" spans="1:25" ht="15.75" x14ac:dyDescent="0.2">
      <c r="A17" s="36">
        <f t="shared" si="0"/>
        <v>43137</v>
      </c>
      <c r="B17" s="37">
        <f>SUMIFS(СВЦЭМ!$D$34:$D$777,СВЦЭМ!$A$34:$A$777,$A17,СВЦЭМ!$B$34:$B$777,B$11)+'СЕТ СН'!$F$11+СВЦЭМ!$D$10+'СЕТ СН'!$F$6-'СЕТ СН'!$F$23</f>
        <v>658.76603246000002</v>
      </c>
      <c r="C17" s="37">
        <f>SUMIFS(СВЦЭМ!$D$34:$D$777,СВЦЭМ!$A$34:$A$777,$A17,СВЦЭМ!$B$34:$B$777,C$11)+'СЕТ СН'!$F$11+СВЦЭМ!$D$10+'СЕТ СН'!$F$6-'СЕТ СН'!$F$23</f>
        <v>687.76588784000012</v>
      </c>
      <c r="D17" s="37">
        <f>SUMIFS(СВЦЭМ!$D$34:$D$777,СВЦЭМ!$A$34:$A$777,$A17,СВЦЭМ!$B$34:$B$777,D$11)+'СЕТ СН'!$F$11+СВЦЭМ!$D$10+'СЕТ СН'!$F$6-'СЕТ СН'!$F$23</f>
        <v>758.53309801000012</v>
      </c>
      <c r="E17" s="37">
        <f>SUMIFS(СВЦЭМ!$D$34:$D$777,СВЦЭМ!$A$34:$A$777,$A17,СВЦЭМ!$B$34:$B$777,E$11)+'СЕТ СН'!$F$11+СВЦЭМ!$D$10+'СЕТ СН'!$F$6-'СЕТ СН'!$F$23</f>
        <v>777.2010017299998</v>
      </c>
      <c r="F17" s="37">
        <f>SUMIFS(СВЦЭМ!$D$34:$D$777,СВЦЭМ!$A$34:$A$777,$A17,СВЦЭМ!$B$34:$B$777,F$11)+'СЕТ СН'!$F$11+СВЦЭМ!$D$10+'СЕТ СН'!$F$6-'СЕТ СН'!$F$23</f>
        <v>768.41674975000012</v>
      </c>
      <c r="G17" s="37">
        <f>SUMIFS(СВЦЭМ!$D$34:$D$777,СВЦЭМ!$A$34:$A$777,$A17,СВЦЭМ!$B$34:$B$777,G$11)+'СЕТ СН'!$F$11+СВЦЭМ!$D$10+'СЕТ СН'!$F$6-'СЕТ СН'!$F$23</f>
        <v>749.90687491999995</v>
      </c>
      <c r="H17" s="37">
        <f>SUMIFS(СВЦЭМ!$D$34:$D$777,СВЦЭМ!$A$34:$A$777,$A17,СВЦЭМ!$B$34:$B$777,H$11)+'СЕТ СН'!$F$11+СВЦЭМ!$D$10+'СЕТ СН'!$F$6-'СЕТ СН'!$F$23</f>
        <v>688.46688454000002</v>
      </c>
      <c r="I17" s="37">
        <f>SUMIFS(СВЦЭМ!$D$34:$D$777,СВЦЭМ!$A$34:$A$777,$A17,СВЦЭМ!$B$34:$B$777,I$11)+'СЕТ СН'!$F$11+СВЦЭМ!$D$10+'СЕТ СН'!$F$6-'СЕТ СН'!$F$23</f>
        <v>600.62412744999995</v>
      </c>
      <c r="J17" s="37">
        <f>SUMIFS(СВЦЭМ!$D$34:$D$777,СВЦЭМ!$A$34:$A$777,$A17,СВЦЭМ!$B$34:$B$777,J$11)+'СЕТ СН'!$F$11+СВЦЭМ!$D$10+'СЕТ СН'!$F$6-'СЕТ СН'!$F$23</f>
        <v>555.45574312999986</v>
      </c>
      <c r="K17" s="37">
        <f>SUMIFS(СВЦЭМ!$D$34:$D$777,СВЦЭМ!$A$34:$A$777,$A17,СВЦЭМ!$B$34:$B$777,K$11)+'СЕТ СН'!$F$11+СВЦЭМ!$D$10+'СЕТ СН'!$F$6-'СЕТ СН'!$F$23</f>
        <v>527.91608962999987</v>
      </c>
      <c r="L17" s="37">
        <f>SUMIFS(СВЦЭМ!$D$34:$D$777,СВЦЭМ!$A$34:$A$777,$A17,СВЦЭМ!$B$34:$B$777,L$11)+'СЕТ СН'!$F$11+СВЦЭМ!$D$10+'СЕТ СН'!$F$6-'СЕТ СН'!$F$23</f>
        <v>525.17275831999984</v>
      </c>
      <c r="M17" s="37">
        <f>SUMIFS(СВЦЭМ!$D$34:$D$777,СВЦЭМ!$A$34:$A$777,$A17,СВЦЭМ!$B$34:$B$777,M$11)+'СЕТ СН'!$F$11+СВЦЭМ!$D$10+'СЕТ СН'!$F$6-'СЕТ СН'!$F$23</f>
        <v>536.0484111999998</v>
      </c>
      <c r="N17" s="37">
        <f>SUMIFS(СВЦЭМ!$D$34:$D$777,СВЦЭМ!$A$34:$A$777,$A17,СВЦЭМ!$B$34:$B$777,N$11)+'СЕТ СН'!$F$11+СВЦЭМ!$D$10+'СЕТ СН'!$F$6-'СЕТ СН'!$F$23</f>
        <v>558.93674202999989</v>
      </c>
      <c r="O17" s="37">
        <f>SUMIFS(СВЦЭМ!$D$34:$D$777,СВЦЭМ!$A$34:$A$777,$A17,СВЦЭМ!$B$34:$B$777,O$11)+'СЕТ СН'!$F$11+СВЦЭМ!$D$10+'СЕТ СН'!$F$6-'СЕТ СН'!$F$23</f>
        <v>576.14359924000007</v>
      </c>
      <c r="P17" s="37">
        <f>SUMIFS(СВЦЭМ!$D$34:$D$777,СВЦЭМ!$A$34:$A$777,$A17,СВЦЭМ!$B$34:$B$777,P$11)+'СЕТ СН'!$F$11+СВЦЭМ!$D$10+'СЕТ СН'!$F$6-'СЕТ СН'!$F$23</f>
        <v>583.41606898999987</v>
      </c>
      <c r="Q17" s="37">
        <f>SUMIFS(СВЦЭМ!$D$34:$D$777,СВЦЭМ!$A$34:$A$777,$A17,СВЦЭМ!$B$34:$B$777,Q$11)+'СЕТ СН'!$F$11+СВЦЭМ!$D$10+'СЕТ СН'!$F$6-'СЕТ СН'!$F$23</f>
        <v>605.39655351999988</v>
      </c>
      <c r="R17" s="37">
        <f>SUMIFS(СВЦЭМ!$D$34:$D$777,СВЦЭМ!$A$34:$A$777,$A17,СВЦЭМ!$B$34:$B$777,R$11)+'СЕТ СН'!$F$11+СВЦЭМ!$D$10+'СЕТ СН'!$F$6-'СЕТ СН'!$F$23</f>
        <v>612.67892229000006</v>
      </c>
      <c r="S17" s="37">
        <f>SUMIFS(СВЦЭМ!$D$34:$D$777,СВЦЭМ!$A$34:$A$777,$A17,СВЦЭМ!$B$34:$B$777,S$11)+'СЕТ СН'!$F$11+СВЦЭМ!$D$10+'СЕТ СН'!$F$6-'СЕТ СН'!$F$23</f>
        <v>600.36289040999998</v>
      </c>
      <c r="T17" s="37">
        <f>SUMIFS(СВЦЭМ!$D$34:$D$777,СВЦЭМ!$A$34:$A$777,$A17,СВЦЭМ!$B$34:$B$777,T$11)+'СЕТ СН'!$F$11+СВЦЭМ!$D$10+'СЕТ СН'!$F$6-'СЕТ СН'!$F$23</f>
        <v>575.84673599999985</v>
      </c>
      <c r="U17" s="37">
        <f>SUMIFS(СВЦЭМ!$D$34:$D$777,СВЦЭМ!$A$34:$A$777,$A17,СВЦЭМ!$B$34:$B$777,U$11)+'СЕТ СН'!$F$11+СВЦЭМ!$D$10+'СЕТ СН'!$F$6-'СЕТ СН'!$F$23</f>
        <v>566.39912356000002</v>
      </c>
      <c r="V17" s="37">
        <f>SUMIFS(СВЦЭМ!$D$34:$D$777,СВЦЭМ!$A$34:$A$777,$A17,СВЦЭМ!$B$34:$B$777,V$11)+'СЕТ СН'!$F$11+СВЦЭМ!$D$10+'СЕТ СН'!$F$6-'СЕТ СН'!$F$23</f>
        <v>559.41493733999994</v>
      </c>
      <c r="W17" s="37">
        <f>SUMIFS(СВЦЭМ!$D$34:$D$777,СВЦЭМ!$A$34:$A$777,$A17,СВЦЭМ!$B$34:$B$777,W$11)+'СЕТ СН'!$F$11+СВЦЭМ!$D$10+'СЕТ СН'!$F$6-'СЕТ СН'!$F$23</f>
        <v>574.88763798999992</v>
      </c>
      <c r="X17" s="37">
        <f>SUMIFS(СВЦЭМ!$D$34:$D$777,СВЦЭМ!$A$34:$A$777,$A17,СВЦЭМ!$B$34:$B$777,X$11)+'СЕТ СН'!$F$11+СВЦЭМ!$D$10+'СЕТ СН'!$F$6-'СЕТ СН'!$F$23</f>
        <v>595.11665834999997</v>
      </c>
      <c r="Y17" s="37">
        <f>SUMIFS(СВЦЭМ!$D$34:$D$777,СВЦЭМ!$A$34:$A$777,$A17,СВЦЭМ!$B$34:$B$777,Y$11)+'СЕТ СН'!$F$11+СВЦЭМ!$D$10+'СЕТ СН'!$F$6-'СЕТ СН'!$F$23</f>
        <v>666.75256053999999</v>
      </c>
    </row>
    <row r="18" spans="1:25" ht="15.75" x14ac:dyDescent="0.2">
      <c r="A18" s="36">
        <f t="shared" si="0"/>
        <v>43138</v>
      </c>
      <c r="B18" s="37">
        <f>SUMIFS(СВЦЭМ!$D$34:$D$777,СВЦЭМ!$A$34:$A$777,$A18,СВЦЭМ!$B$34:$B$777,B$11)+'СЕТ СН'!$F$11+СВЦЭМ!$D$10+'СЕТ СН'!$F$6-'СЕТ СН'!$F$23</f>
        <v>726.07741502999977</v>
      </c>
      <c r="C18" s="37">
        <f>SUMIFS(СВЦЭМ!$D$34:$D$777,СВЦЭМ!$A$34:$A$777,$A18,СВЦЭМ!$B$34:$B$777,C$11)+'СЕТ СН'!$F$11+СВЦЭМ!$D$10+'СЕТ СН'!$F$6-'СЕТ СН'!$F$23</f>
        <v>758.67279614000006</v>
      </c>
      <c r="D18" s="37">
        <f>SUMIFS(СВЦЭМ!$D$34:$D$777,СВЦЭМ!$A$34:$A$777,$A18,СВЦЭМ!$B$34:$B$777,D$11)+'СЕТ СН'!$F$11+СВЦЭМ!$D$10+'СЕТ СН'!$F$6-'СЕТ СН'!$F$23</f>
        <v>826.4001167199998</v>
      </c>
      <c r="E18" s="37">
        <f>SUMIFS(СВЦЭМ!$D$34:$D$777,СВЦЭМ!$A$34:$A$777,$A18,СВЦЭМ!$B$34:$B$777,E$11)+'СЕТ СН'!$F$11+СВЦЭМ!$D$10+'СЕТ СН'!$F$6-'СЕТ СН'!$F$23</f>
        <v>835.97562177999987</v>
      </c>
      <c r="F18" s="37">
        <f>SUMIFS(СВЦЭМ!$D$34:$D$777,СВЦЭМ!$A$34:$A$777,$A18,СВЦЭМ!$B$34:$B$777,F$11)+'СЕТ СН'!$F$11+СВЦЭМ!$D$10+'СЕТ СН'!$F$6-'СЕТ СН'!$F$23</f>
        <v>832.67353286000014</v>
      </c>
      <c r="G18" s="37">
        <f>SUMIFS(СВЦЭМ!$D$34:$D$777,СВЦЭМ!$A$34:$A$777,$A18,СВЦЭМ!$B$34:$B$777,G$11)+'СЕТ СН'!$F$11+СВЦЭМ!$D$10+'СЕТ СН'!$F$6-'СЕТ СН'!$F$23</f>
        <v>800.86975136999979</v>
      </c>
      <c r="H18" s="37">
        <f>SUMIFS(СВЦЭМ!$D$34:$D$777,СВЦЭМ!$A$34:$A$777,$A18,СВЦЭМ!$B$34:$B$777,H$11)+'СЕТ СН'!$F$11+СВЦЭМ!$D$10+'СЕТ СН'!$F$6-'СЕТ СН'!$F$23</f>
        <v>735.15635470999985</v>
      </c>
      <c r="I18" s="37">
        <f>SUMIFS(СВЦЭМ!$D$34:$D$777,СВЦЭМ!$A$34:$A$777,$A18,СВЦЭМ!$B$34:$B$777,I$11)+'СЕТ СН'!$F$11+СВЦЭМ!$D$10+'СЕТ СН'!$F$6-'СЕТ СН'!$F$23</f>
        <v>639.99855712999977</v>
      </c>
      <c r="J18" s="37">
        <f>SUMIFS(СВЦЭМ!$D$34:$D$777,СВЦЭМ!$A$34:$A$777,$A18,СВЦЭМ!$B$34:$B$777,J$11)+'СЕТ СН'!$F$11+СВЦЭМ!$D$10+'СЕТ СН'!$F$6-'СЕТ СН'!$F$23</f>
        <v>579.57613337000009</v>
      </c>
      <c r="K18" s="37">
        <f>SUMIFS(СВЦЭМ!$D$34:$D$777,СВЦЭМ!$A$34:$A$777,$A18,СВЦЭМ!$B$34:$B$777,K$11)+'СЕТ СН'!$F$11+СВЦЭМ!$D$10+'СЕТ СН'!$F$6-'СЕТ СН'!$F$23</f>
        <v>563.55180736999989</v>
      </c>
      <c r="L18" s="37">
        <f>SUMIFS(СВЦЭМ!$D$34:$D$777,СВЦЭМ!$A$34:$A$777,$A18,СВЦЭМ!$B$34:$B$777,L$11)+'СЕТ СН'!$F$11+СВЦЭМ!$D$10+'СЕТ СН'!$F$6-'СЕТ СН'!$F$23</f>
        <v>560.19709509999996</v>
      </c>
      <c r="M18" s="37">
        <f>SUMIFS(СВЦЭМ!$D$34:$D$777,СВЦЭМ!$A$34:$A$777,$A18,СВЦЭМ!$B$34:$B$777,M$11)+'СЕТ СН'!$F$11+СВЦЭМ!$D$10+'СЕТ СН'!$F$6-'СЕТ СН'!$F$23</f>
        <v>555.77254445000005</v>
      </c>
      <c r="N18" s="37">
        <f>SUMIFS(СВЦЭМ!$D$34:$D$777,СВЦЭМ!$A$34:$A$777,$A18,СВЦЭМ!$B$34:$B$777,N$11)+'СЕТ СН'!$F$11+СВЦЭМ!$D$10+'СЕТ СН'!$F$6-'СЕТ СН'!$F$23</f>
        <v>555.63864229999979</v>
      </c>
      <c r="O18" s="37">
        <f>SUMIFS(СВЦЭМ!$D$34:$D$777,СВЦЭМ!$A$34:$A$777,$A18,СВЦЭМ!$B$34:$B$777,O$11)+'СЕТ СН'!$F$11+СВЦЭМ!$D$10+'СЕТ СН'!$F$6-'СЕТ СН'!$F$23</f>
        <v>561.74320391999993</v>
      </c>
      <c r="P18" s="37">
        <f>SUMIFS(СВЦЭМ!$D$34:$D$777,СВЦЭМ!$A$34:$A$777,$A18,СВЦЭМ!$B$34:$B$777,P$11)+'СЕТ СН'!$F$11+СВЦЭМ!$D$10+'СЕТ СН'!$F$6-'СЕТ СН'!$F$23</f>
        <v>578.55227817000002</v>
      </c>
      <c r="Q18" s="37">
        <f>SUMIFS(СВЦЭМ!$D$34:$D$777,СВЦЭМ!$A$34:$A$777,$A18,СВЦЭМ!$B$34:$B$777,Q$11)+'СЕТ СН'!$F$11+СВЦЭМ!$D$10+'СЕТ СН'!$F$6-'СЕТ СН'!$F$23</f>
        <v>596.05864226999995</v>
      </c>
      <c r="R18" s="37">
        <f>SUMIFS(СВЦЭМ!$D$34:$D$777,СВЦЭМ!$A$34:$A$777,$A18,СВЦЭМ!$B$34:$B$777,R$11)+'СЕТ СН'!$F$11+СВЦЭМ!$D$10+'СЕТ СН'!$F$6-'СЕТ СН'!$F$23</f>
        <v>603.49035192000008</v>
      </c>
      <c r="S18" s="37">
        <f>SUMIFS(СВЦЭМ!$D$34:$D$777,СВЦЭМ!$A$34:$A$777,$A18,СВЦЭМ!$B$34:$B$777,S$11)+'СЕТ СН'!$F$11+СВЦЭМ!$D$10+'СЕТ СН'!$F$6-'СЕТ СН'!$F$23</f>
        <v>585.90141691999986</v>
      </c>
      <c r="T18" s="37">
        <f>SUMIFS(СВЦЭМ!$D$34:$D$777,СВЦЭМ!$A$34:$A$777,$A18,СВЦЭМ!$B$34:$B$777,T$11)+'СЕТ СН'!$F$11+СВЦЭМ!$D$10+'СЕТ СН'!$F$6-'СЕТ СН'!$F$23</f>
        <v>555.89987684999994</v>
      </c>
      <c r="U18" s="37">
        <f>SUMIFS(СВЦЭМ!$D$34:$D$777,СВЦЭМ!$A$34:$A$777,$A18,СВЦЭМ!$B$34:$B$777,U$11)+'СЕТ СН'!$F$11+СВЦЭМ!$D$10+'СЕТ СН'!$F$6-'СЕТ СН'!$F$23</f>
        <v>552.21425433999991</v>
      </c>
      <c r="V18" s="37">
        <f>SUMIFS(СВЦЭМ!$D$34:$D$777,СВЦЭМ!$A$34:$A$777,$A18,СВЦЭМ!$B$34:$B$777,V$11)+'СЕТ СН'!$F$11+СВЦЭМ!$D$10+'СЕТ СН'!$F$6-'СЕТ СН'!$F$23</f>
        <v>543.90979507000009</v>
      </c>
      <c r="W18" s="37">
        <f>SUMIFS(СВЦЭМ!$D$34:$D$777,СВЦЭМ!$A$34:$A$777,$A18,СВЦЭМ!$B$34:$B$777,W$11)+'СЕТ СН'!$F$11+СВЦЭМ!$D$10+'СЕТ СН'!$F$6-'СЕТ СН'!$F$23</f>
        <v>549.20282966999991</v>
      </c>
      <c r="X18" s="37">
        <f>SUMIFS(СВЦЭМ!$D$34:$D$777,СВЦЭМ!$A$34:$A$777,$A18,СВЦЭМ!$B$34:$B$777,X$11)+'СЕТ СН'!$F$11+СВЦЭМ!$D$10+'СЕТ СН'!$F$6-'СЕТ СН'!$F$23</f>
        <v>584.27625975999979</v>
      </c>
      <c r="Y18" s="37">
        <f>SUMIFS(СВЦЭМ!$D$34:$D$777,СВЦЭМ!$A$34:$A$777,$A18,СВЦЭМ!$B$34:$B$777,Y$11)+'СЕТ СН'!$F$11+СВЦЭМ!$D$10+'СЕТ СН'!$F$6-'СЕТ СН'!$F$23</f>
        <v>657.94662740000001</v>
      </c>
    </row>
    <row r="19" spans="1:25" ht="15.75" x14ac:dyDescent="0.2">
      <c r="A19" s="36">
        <f t="shared" si="0"/>
        <v>43139</v>
      </c>
      <c r="B19" s="37">
        <f>SUMIFS(СВЦЭМ!$D$34:$D$777,СВЦЭМ!$A$34:$A$777,$A19,СВЦЭМ!$B$34:$B$777,B$11)+'СЕТ СН'!$F$11+СВЦЭМ!$D$10+'СЕТ СН'!$F$6-'СЕТ СН'!$F$23</f>
        <v>698.29475656000011</v>
      </c>
      <c r="C19" s="37">
        <f>SUMIFS(СВЦЭМ!$D$34:$D$777,СВЦЭМ!$A$34:$A$777,$A19,СВЦЭМ!$B$34:$B$777,C$11)+'СЕТ СН'!$F$11+СВЦЭМ!$D$10+'СЕТ СН'!$F$6-'СЕТ СН'!$F$23</f>
        <v>732.34453054999983</v>
      </c>
      <c r="D19" s="37">
        <f>SUMIFS(СВЦЭМ!$D$34:$D$777,СВЦЭМ!$A$34:$A$777,$A19,СВЦЭМ!$B$34:$B$777,D$11)+'СЕТ СН'!$F$11+СВЦЭМ!$D$10+'СЕТ СН'!$F$6-'СЕТ СН'!$F$23</f>
        <v>788.70944667999981</v>
      </c>
      <c r="E19" s="37">
        <f>SUMIFS(СВЦЭМ!$D$34:$D$777,СВЦЭМ!$A$34:$A$777,$A19,СВЦЭМ!$B$34:$B$777,E$11)+'СЕТ СН'!$F$11+СВЦЭМ!$D$10+'СЕТ СН'!$F$6-'СЕТ СН'!$F$23</f>
        <v>799.96838667000009</v>
      </c>
      <c r="F19" s="37">
        <f>SUMIFS(СВЦЭМ!$D$34:$D$777,СВЦЭМ!$A$34:$A$777,$A19,СВЦЭМ!$B$34:$B$777,F$11)+'СЕТ СН'!$F$11+СВЦЭМ!$D$10+'СЕТ СН'!$F$6-'СЕТ СН'!$F$23</f>
        <v>798.04921038999998</v>
      </c>
      <c r="G19" s="37">
        <f>SUMIFS(СВЦЭМ!$D$34:$D$777,СВЦЭМ!$A$34:$A$777,$A19,СВЦЭМ!$B$34:$B$777,G$11)+'СЕТ СН'!$F$11+СВЦЭМ!$D$10+'СЕТ СН'!$F$6-'СЕТ СН'!$F$23</f>
        <v>780.35254863999978</v>
      </c>
      <c r="H19" s="37">
        <f>SUMIFS(СВЦЭМ!$D$34:$D$777,СВЦЭМ!$A$34:$A$777,$A19,СВЦЭМ!$B$34:$B$777,H$11)+'СЕТ СН'!$F$11+СВЦЭМ!$D$10+'СЕТ СН'!$F$6-'СЕТ СН'!$F$23</f>
        <v>714.12234480999984</v>
      </c>
      <c r="I19" s="37">
        <f>SUMIFS(СВЦЭМ!$D$34:$D$777,СВЦЭМ!$A$34:$A$777,$A19,СВЦЭМ!$B$34:$B$777,I$11)+'СЕТ СН'!$F$11+СВЦЭМ!$D$10+'СЕТ СН'!$F$6-'СЕТ СН'!$F$23</f>
        <v>616.80938920000006</v>
      </c>
      <c r="J19" s="37">
        <f>SUMIFS(СВЦЭМ!$D$34:$D$777,СВЦЭМ!$A$34:$A$777,$A19,СВЦЭМ!$B$34:$B$777,J$11)+'СЕТ СН'!$F$11+СВЦЭМ!$D$10+'СЕТ СН'!$F$6-'СЕТ СН'!$F$23</f>
        <v>562.73043215999985</v>
      </c>
      <c r="K19" s="37">
        <f>SUMIFS(СВЦЭМ!$D$34:$D$777,СВЦЭМ!$A$34:$A$777,$A19,СВЦЭМ!$B$34:$B$777,K$11)+'СЕТ СН'!$F$11+СВЦЭМ!$D$10+'СЕТ СН'!$F$6-'СЕТ СН'!$F$23</f>
        <v>562.17205886999989</v>
      </c>
      <c r="L19" s="37">
        <f>SUMIFS(СВЦЭМ!$D$34:$D$777,СВЦЭМ!$A$34:$A$777,$A19,СВЦЭМ!$B$34:$B$777,L$11)+'СЕТ СН'!$F$11+СВЦЭМ!$D$10+'СЕТ СН'!$F$6-'СЕТ СН'!$F$23</f>
        <v>556.80412587999979</v>
      </c>
      <c r="M19" s="37">
        <f>SUMIFS(СВЦЭМ!$D$34:$D$777,СВЦЭМ!$A$34:$A$777,$A19,СВЦЭМ!$B$34:$B$777,M$11)+'СЕТ СН'!$F$11+СВЦЭМ!$D$10+'СЕТ СН'!$F$6-'СЕТ СН'!$F$23</f>
        <v>547.98504420999996</v>
      </c>
      <c r="N19" s="37">
        <f>SUMIFS(СВЦЭМ!$D$34:$D$777,СВЦЭМ!$A$34:$A$777,$A19,СВЦЭМ!$B$34:$B$777,N$11)+'СЕТ СН'!$F$11+СВЦЭМ!$D$10+'СЕТ СН'!$F$6-'СЕТ СН'!$F$23</f>
        <v>556.38791988999981</v>
      </c>
      <c r="O19" s="37">
        <f>SUMIFS(СВЦЭМ!$D$34:$D$777,СВЦЭМ!$A$34:$A$777,$A19,СВЦЭМ!$B$34:$B$777,O$11)+'СЕТ СН'!$F$11+СВЦЭМ!$D$10+'СЕТ СН'!$F$6-'СЕТ СН'!$F$23</f>
        <v>562.31742669999983</v>
      </c>
      <c r="P19" s="37">
        <f>SUMIFS(СВЦЭМ!$D$34:$D$777,СВЦЭМ!$A$34:$A$777,$A19,СВЦЭМ!$B$34:$B$777,P$11)+'СЕТ СН'!$F$11+СВЦЭМ!$D$10+'СЕТ СН'!$F$6-'СЕТ СН'!$F$23</f>
        <v>577.39145353999982</v>
      </c>
      <c r="Q19" s="37">
        <f>SUMIFS(СВЦЭМ!$D$34:$D$777,СВЦЭМ!$A$34:$A$777,$A19,СВЦЭМ!$B$34:$B$777,Q$11)+'СЕТ СН'!$F$11+СВЦЭМ!$D$10+'СЕТ СН'!$F$6-'СЕТ СН'!$F$23</f>
        <v>602.50328148000006</v>
      </c>
      <c r="R19" s="37">
        <f>SUMIFS(СВЦЭМ!$D$34:$D$777,СВЦЭМ!$A$34:$A$777,$A19,СВЦЭМ!$B$34:$B$777,R$11)+'СЕТ СН'!$F$11+СВЦЭМ!$D$10+'СЕТ СН'!$F$6-'СЕТ СН'!$F$23</f>
        <v>624.57722875999991</v>
      </c>
      <c r="S19" s="37">
        <f>SUMIFS(СВЦЭМ!$D$34:$D$777,СВЦЭМ!$A$34:$A$777,$A19,СВЦЭМ!$B$34:$B$777,S$11)+'СЕТ СН'!$F$11+СВЦЭМ!$D$10+'СЕТ СН'!$F$6-'СЕТ СН'!$F$23</f>
        <v>641.4424117100001</v>
      </c>
      <c r="T19" s="37">
        <f>SUMIFS(СВЦЭМ!$D$34:$D$777,СВЦЭМ!$A$34:$A$777,$A19,СВЦЭМ!$B$34:$B$777,T$11)+'СЕТ СН'!$F$11+СВЦЭМ!$D$10+'СЕТ СН'!$F$6-'СЕТ СН'!$F$23</f>
        <v>620.42577251</v>
      </c>
      <c r="U19" s="37">
        <f>SUMIFS(СВЦЭМ!$D$34:$D$777,СВЦЭМ!$A$34:$A$777,$A19,СВЦЭМ!$B$34:$B$777,U$11)+'СЕТ СН'!$F$11+СВЦЭМ!$D$10+'СЕТ СН'!$F$6-'СЕТ СН'!$F$23</f>
        <v>607.5685143899999</v>
      </c>
      <c r="V19" s="37">
        <f>SUMIFS(СВЦЭМ!$D$34:$D$777,СВЦЭМ!$A$34:$A$777,$A19,СВЦЭМ!$B$34:$B$777,V$11)+'СЕТ СН'!$F$11+СВЦЭМ!$D$10+'СЕТ СН'!$F$6-'СЕТ СН'!$F$23</f>
        <v>602.75549222999996</v>
      </c>
      <c r="W19" s="37">
        <f>SUMIFS(СВЦЭМ!$D$34:$D$777,СВЦЭМ!$A$34:$A$777,$A19,СВЦЭМ!$B$34:$B$777,W$11)+'СЕТ СН'!$F$11+СВЦЭМ!$D$10+'СЕТ СН'!$F$6-'СЕТ СН'!$F$23</f>
        <v>615.21689049999998</v>
      </c>
      <c r="X19" s="37">
        <f>SUMIFS(СВЦЭМ!$D$34:$D$777,СВЦЭМ!$A$34:$A$777,$A19,СВЦЭМ!$B$34:$B$777,X$11)+'СЕТ СН'!$F$11+СВЦЭМ!$D$10+'СЕТ СН'!$F$6-'СЕТ СН'!$F$23</f>
        <v>594.6614860599999</v>
      </c>
      <c r="Y19" s="37">
        <f>SUMIFS(СВЦЭМ!$D$34:$D$777,СВЦЭМ!$A$34:$A$777,$A19,СВЦЭМ!$B$34:$B$777,Y$11)+'СЕТ СН'!$F$11+СВЦЭМ!$D$10+'СЕТ СН'!$F$6-'СЕТ СН'!$F$23</f>
        <v>654.67526447999978</v>
      </c>
    </row>
    <row r="20" spans="1:25" ht="15.75" x14ac:dyDescent="0.2">
      <c r="A20" s="36">
        <f t="shared" si="0"/>
        <v>43140</v>
      </c>
      <c r="B20" s="37">
        <f>SUMIFS(СВЦЭМ!$D$34:$D$777,СВЦЭМ!$A$34:$A$777,$A20,СВЦЭМ!$B$34:$B$777,B$11)+'СЕТ СН'!$F$11+СВЦЭМ!$D$10+'СЕТ СН'!$F$6-'СЕТ СН'!$F$23</f>
        <v>723.73336094000013</v>
      </c>
      <c r="C20" s="37">
        <f>SUMIFS(СВЦЭМ!$D$34:$D$777,СВЦЭМ!$A$34:$A$777,$A20,СВЦЭМ!$B$34:$B$777,C$11)+'СЕТ СН'!$F$11+СВЦЭМ!$D$10+'СЕТ СН'!$F$6-'СЕТ СН'!$F$23</f>
        <v>741.01750861000016</v>
      </c>
      <c r="D20" s="37">
        <f>SUMIFS(СВЦЭМ!$D$34:$D$777,СВЦЭМ!$A$34:$A$777,$A20,СВЦЭМ!$B$34:$B$777,D$11)+'СЕТ СН'!$F$11+СВЦЭМ!$D$10+'СЕТ СН'!$F$6-'СЕТ СН'!$F$23</f>
        <v>797.70585213999982</v>
      </c>
      <c r="E20" s="37">
        <f>SUMIFS(СВЦЭМ!$D$34:$D$777,СВЦЭМ!$A$34:$A$777,$A20,СВЦЭМ!$B$34:$B$777,E$11)+'СЕТ СН'!$F$11+СВЦЭМ!$D$10+'СЕТ СН'!$F$6-'СЕТ СН'!$F$23</f>
        <v>803.77206664999983</v>
      </c>
      <c r="F20" s="37">
        <f>SUMIFS(СВЦЭМ!$D$34:$D$777,СВЦЭМ!$A$34:$A$777,$A20,СВЦЭМ!$B$34:$B$777,F$11)+'СЕТ СН'!$F$11+СВЦЭМ!$D$10+'СЕТ СН'!$F$6-'СЕТ СН'!$F$23</f>
        <v>800.48635463000016</v>
      </c>
      <c r="G20" s="37">
        <f>SUMIFS(СВЦЭМ!$D$34:$D$777,СВЦЭМ!$A$34:$A$777,$A20,СВЦЭМ!$B$34:$B$777,G$11)+'СЕТ СН'!$F$11+СВЦЭМ!$D$10+'СЕТ СН'!$F$6-'СЕТ СН'!$F$23</f>
        <v>788.47359605999998</v>
      </c>
      <c r="H20" s="37">
        <f>SUMIFS(СВЦЭМ!$D$34:$D$777,СВЦЭМ!$A$34:$A$777,$A20,СВЦЭМ!$B$34:$B$777,H$11)+'СЕТ СН'!$F$11+СВЦЭМ!$D$10+'СЕТ СН'!$F$6-'СЕТ СН'!$F$23</f>
        <v>708.31227152999998</v>
      </c>
      <c r="I20" s="37">
        <f>SUMIFS(СВЦЭМ!$D$34:$D$777,СВЦЭМ!$A$34:$A$777,$A20,СВЦЭМ!$B$34:$B$777,I$11)+'СЕТ СН'!$F$11+СВЦЭМ!$D$10+'СЕТ СН'!$F$6-'СЕТ СН'!$F$23</f>
        <v>613.04350306000003</v>
      </c>
      <c r="J20" s="37">
        <f>SUMIFS(СВЦЭМ!$D$34:$D$777,СВЦЭМ!$A$34:$A$777,$A20,СВЦЭМ!$B$34:$B$777,J$11)+'СЕТ СН'!$F$11+СВЦЭМ!$D$10+'СЕТ СН'!$F$6-'СЕТ СН'!$F$23</f>
        <v>582.99098926999989</v>
      </c>
      <c r="K20" s="37">
        <f>SUMIFS(СВЦЭМ!$D$34:$D$777,СВЦЭМ!$A$34:$A$777,$A20,СВЦЭМ!$B$34:$B$777,K$11)+'СЕТ СН'!$F$11+СВЦЭМ!$D$10+'СЕТ СН'!$F$6-'СЕТ СН'!$F$23</f>
        <v>561.49751243999992</v>
      </c>
      <c r="L20" s="37">
        <f>SUMIFS(СВЦЭМ!$D$34:$D$777,СВЦЭМ!$A$34:$A$777,$A20,СВЦЭМ!$B$34:$B$777,L$11)+'СЕТ СН'!$F$11+СВЦЭМ!$D$10+'СЕТ СН'!$F$6-'СЕТ СН'!$F$23</f>
        <v>554.33107284999994</v>
      </c>
      <c r="M20" s="37">
        <f>SUMIFS(СВЦЭМ!$D$34:$D$777,СВЦЭМ!$A$34:$A$777,$A20,СВЦЭМ!$B$34:$B$777,M$11)+'СЕТ СН'!$F$11+СВЦЭМ!$D$10+'СЕТ СН'!$F$6-'СЕТ СН'!$F$23</f>
        <v>560.33084511999994</v>
      </c>
      <c r="N20" s="37">
        <f>SUMIFS(СВЦЭМ!$D$34:$D$777,СВЦЭМ!$A$34:$A$777,$A20,СВЦЭМ!$B$34:$B$777,N$11)+'СЕТ СН'!$F$11+СВЦЭМ!$D$10+'СЕТ СН'!$F$6-'СЕТ СН'!$F$23</f>
        <v>567.80100102999984</v>
      </c>
      <c r="O20" s="37">
        <f>SUMIFS(СВЦЭМ!$D$34:$D$777,СВЦЭМ!$A$34:$A$777,$A20,СВЦЭМ!$B$34:$B$777,O$11)+'СЕТ СН'!$F$11+СВЦЭМ!$D$10+'СЕТ СН'!$F$6-'СЕТ СН'!$F$23</f>
        <v>569.47317420999991</v>
      </c>
      <c r="P20" s="37">
        <f>SUMIFS(СВЦЭМ!$D$34:$D$777,СВЦЭМ!$A$34:$A$777,$A20,СВЦЭМ!$B$34:$B$777,P$11)+'СЕТ СН'!$F$11+СВЦЭМ!$D$10+'СЕТ СН'!$F$6-'СЕТ СН'!$F$23</f>
        <v>601.74532884999996</v>
      </c>
      <c r="Q20" s="37">
        <f>SUMIFS(СВЦЭМ!$D$34:$D$777,СВЦЭМ!$A$34:$A$777,$A20,СВЦЭМ!$B$34:$B$777,Q$11)+'СЕТ СН'!$F$11+СВЦЭМ!$D$10+'СЕТ СН'!$F$6-'СЕТ СН'!$F$23</f>
        <v>626.82204338999998</v>
      </c>
      <c r="R20" s="37">
        <f>SUMIFS(СВЦЭМ!$D$34:$D$777,СВЦЭМ!$A$34:$A$777,$A20,СВЦЭМ!$B$34:$B$777,R$11)+'СЕТ СН'!$F$11+СВЦЭМ!$D$10+'СЕТ СН'!$F$6-'СЕТ СН'!$F$23</f>
        <v>628.10154406999993</v>
      </c>
      <c r="S20" s="37">
        <f>SUMIFS(СВЦЭМ!$D$34:$D$777,СВЦЭМ!$A$34:$A$777,$A20,СВЦЭМ!$B$34:$B$777,S$11)+'СЕТ СН'!$F$11+СВЦЭМ!$D$10+'СЕТ СН'!$F$6-'СЕТ СН'!$F$23</f>
        <v>614.75082174999977</v>
      </c>
      <c r="T20" s="37">
        <f>SUMIFS(СВЦЭМ!$D$34:$D$777,СВЦЭМ!$A$34:$A$777,$A20,СВЦЭМ!$B$34:$B$777,T$11)+'СЕТ СН'!$F$11+СВЦЭМ!$D$10+'СЕТ СН'!$F$6-'СЕТ СН'!$F$23</f>
        <v>571.39688642999988</v>
      </c>
      <c r="U20" s="37">
        <f>SUMIFS(СВЦЭМ!$D$34:$D$777,СВЦЭМ!$A$34:$A$777,$A20,СВЦЭМ!$B$34:$B$777,U$11)+'СЕТ СН'!$F$11+СВЦЭМ!$D$10+'СЕТ СН'!$F$6-'СЕТ СН'!$F$23</f>
        <v>548.26509347999979</v>
      </c>
      <c r="V20" s="37">
        <f>SUMIFS(СВЦЭМ!$D$34:$D$777,СВЦЭМ!$A$34:$A$777,$A20,СВЦЭМ!$B$34:$B$777,V$11)+'СЕТ СН'!$F$11+СВЦЭМ!$D$10+'СЕТ СН'!$F$6-'СЕТ СН'!$F$23</f>
        <v>559.60706225999991</v>
      </c>
      <c r="W20" s="37">
        <f>SUMIFS(СВЦЭМ!$D$34:$D$777,СВЦЭМ!$A$34:$A$777,$A20,СВЦЭМ!$B$34:$B$777,W$11)+'СЕТ СН'!$F$11+СВЦЭМ!$D$10+'СЕТ СН'!$F$6-'СЕТ СН'!$F$23</f>
        <v>561.37653865999994</v>
      </c>
      <c r="X20" s="37">
        <f>SUMIFS(СВЦЭМ!$D$34:$D$777,СВЦЭМ!$A$34:$A$777,$A20,СВЦЭМ!$B$34:$B$777,X$11)+'СЕТ СН'!$F$11+СВЦЭМ!$D$10+'СЕТ СН'!$F$6-'СЕТ СН'!$F$23</f>
        <v>595.07475208999983</v>
      </c>
      <c r="Y20" s="37">
        <f>SUMIFS(СВЦЭМ!$D$34:$D$777,СВЦЭМ!$A$34:$A$777,$A20,СВЦЭМ!$B$34:$B$777,Y$11)+'СЕТ СН'!$F$11+СВЦЭМ!$D$10+'СЕТ СН'!$F$6-'СЕТ СН'!$F$23</f>
        <v>628.38064453999993</v>
      </c>
    </row>
    <row r="21" spans="1:25" ht="15.75" x14ac:dyDescent="0.2">
      <c r="A21" s="36">
        <f t="shared" si="0"/>
        <v>43141</v>
      </c>
      <c r="B21" s="37">
        <f>SUMIFS(СВЦЭМ!$D$34:$D$777,СВЦЭМ!$A$34:$A$777,$A21,СВЦЭМ!$B$34:$B$777,B$11)+'СЕТ СН'!$F$11+СВЦЭМ!$D$10+'СЕТ СН'!$F$6-'СЕТ СН'!$F$23</f>
        <v>638.81958988999975</v>
      </c>
      <c r="C21" s="37">
        <f>SUMIFS(СВЦЭМ!$D$34:$D$777,СВЦЭМ!$A$34:$A$777,$A21,СВЦЭМ!$B$34:$B$777,C$11)+'СЕТ СН'!$F$11+СВЦЭМ!$D$10+'СЕТ СН'!$F$6-'СЕТ СН'!$F$23</f>
        <v>671.56328630999985</v>
      </c>
      <c r="D21" s="37">
        <f>SUMIFS(СВЦЭМ!$D$34:$D$777,СВЦЭМ!$A$34:$A$777,$A21,СВЦЭМ!$B$34:$B$777,D$11)+'СЕТ СН'!$F$11+СВЦЭМ!$D$10+'СЕТ СН'!$F$6-'СЕТ СН'!$F$23</f>
        <v>737.05975369999976</v>
      </c>
      <c r="E21" s="37">
        <f>SUMIFS(СВЦЭМ!$D$34:$D$777,СВЦЭМ!$A$34:$A$777,$A21,СВЦЭМ!$B$34:$B$777,E$11)+'СЕТ СН'!$F$11+СВЦЭМ!$D$10+'СЕТ СН'!$F$6-'СЕТ СН'!$F$23</f>
        <v>750.56002098999977</v>
      </c>
      <c r="F21" s="37">
        <f>SUMIFS(СВЦЭМ!$D$34:$D$777,СВЦЭМ!$A$34:$A$777,$A21,СВЦЭМ!$B$34:$B$777,F$11)+'СЕТ СН'!$F$11+СВЦЭМ!$D$10+'СЕТ СН'!$F$6-'СЕТ СН'!$F$23</f>
        <v>744.62206300000014</v>
      </c>
      <c r="G21" s="37">
        <f>SUMIFS(СВЦЭМ!$D$34:$D$777,СВЦЭМ!$A$34:$A$777,$A21,СВЦЭМ!$B$34:$B$777,G$11)+'СЕТ СН'!$F$11+СВЦЭМ!$D$10+'СЕТ СН'!$F$6-'СЕТ СН'!$F$23</f>
        <v>731.13910274999978</v>
      </c>
      <c r="H21" s="37">
        <f>SUMIFS(СВЦЭМ!$D$34:$D$777,СВЦЭМ!$A$34:$A$777,$A21,СВЦЭМ!$B$34:$B$777,H$11)+'СЕТ СН'!$F$11+СВЦЭМ!$D$10+'СЕТ СН'!$F$6-'СЕТ СН'!$F$23</f>
        <v>708.56568025000013</v>
      </c>
      <c r="I21" s="37">
        <f>SUMIFS(СВЦЭМ!$D$34:$D$777,СВЦЭМ!$A$34:$A$777,$A21,СВЦЭМ!$B$34:$B$777,I$11)+'СЕТ СН'!$F$11+СВЦЭМ!$D$10+'СЕТ СН'!$F$6-'СЕТ СН'!$F$23</f>
        <v>667.40144883999972</v>
      </c>
      <c r="J21" s="37">
        <f>SUMIFS(СВЦЭМ!$D$34:$D$777,СВЦЭМ!$A$34:$A$777,$A21,СВЦЭМ!$B$34:$B$777,J$11)+'СЕТ СН'!$F$11+СВЦЭМ!$D$10+'СЕТ СН'!$F$6-'СЕТ СН'!$F$23</f>
        <v>630.15323937999995</v>
      </c>
      <c r="K21" s="37">
        <f>SUMIFS(СВЦЭМ!$D$34:$D$777,СВЦЭМ!$A$34:$A$777,$A21,СВЦЭМ!$B$34:$B$777,K$11)+'СЕТ СН'!$F$11+СВЦЭМ!$D$10+'СЕТ СН'!$F$6-'СЕТ СН'!$F$23</f>
        <v>596.36788028999979</v>
      </c>
      <c r="L21" s="37">
        <f>SUMIFS(СВЦЭМ!$D$34:$D$777,СВЦЭМ!$A$34:$A$777,$A21,СВЦЭМ!$B$34:$B$777,L$11)+'СЕТ СН'!$F$11+СВЦЭМ!$D$10+'СЕТ СН'!$F$6-'СЕТ СН'!$F$23</f>
        <v>587.5261532799999</v>
      </c>
      <c r="M21" s="37">
        <f>SUMIFS(СВЦЭМ!$D$34:$D$777,СВЦЭМ!$A$34:$A$777,$A21,СВЦЭМ!$B$34:$B$777,M$11)+'СЕТ СН'!$F$11+СВЦЭМ!$D$10+'СЕТ СН'!$F$6-'СЕТ СН'!$F$23</f>
        <v>583.49330156999997</v>
      </c>
      <c r="N21" s="37">
        <f>SUMIFS(СВЦЭМ!$D$34:$D$777,СВЦЭМ!$A$34:$A$777,$A21,СВЦЭМ!$B$34:$B$777,N$11)+'СЕТ СН'!$F$11+СВЦЭМ!$D$10+'СЕТ СН'!$F$6-'СЕТ СН'!$F$23</f>
        <v>589.44164538999996</v>
      </c>
      <c r="O21" s="37">
        <f>SUMIFS(СВЦЭМ!$D$34:$D$777,СВЦЭМ!$A$34:$A$777,$A21,СВЦЭМ!$B$34:$B$777,O$11)+'СЕТ СН'!$F$11+СВЦЭМ!$D$10+'СЕТ СН'!$F$6-'СЕТ СН'!$F$23</f>
        <v>602.40242638000007</v>
      </c>
      <c r="P21" s="37">
        <f>SUMIFS(СВЦЭМ!$D$34:$D$777,СВЦЭМ!$A$34:$A$777,$A21,СВЦЭМ!$B$34:$B$777,P$11)+'СЕТ СН'!$F$11+СВЦЭМ!$D$10+'СЕТ СН'!$F$6-'СЕТ СН'!$F$23</f>
        <v>606.06372191999992</v>
      </c>
      <c r="Q21" s="37">
        <f>SUMIFS(СВЦЭМ!$D$34:$D$777,СВЦЭМ!$A$34:$A$777,$A21,СВЦЭМ!$B$34:$B$777,Q$11)+'СЕТ СН'!$F$11+СВЦЭМ!$D$10+'СЕТ СН'!$F$6-'СЕТ СН'!$F$23</f>
        <v>615.02664670000001</v>
      </c>
      <c r="R21" s="37">
        <f>SUMIFS(СВЦЭМ!$D$34:$D$777,СВЦЭМ!$A$34:$A$777,$A21,СВЦЭМ!$B$34:$B$777,R$11)+'СЕТ СН'!$F$11+СВЦЭМ!$D$10+'СЕТ СН'!$F$6-'СЕТ СН'!$F$23</f>
        <v>627.85962267999992</v>
      </c>
      <c r="S21" s="37">
        <f>SUMIFS(СВЦЭМ!$D$34:$D$777,СВЦЭМ!$A$34:$A$777,$A21,СВЦЭМ!$B$34:$B$777,S$11)+'СЕТ СН'!$F$11+СВЦЭМ!$D$10+'СЕТ СН'!$F$6-'СЕТ СН'!$F$23</f>
        <v>614.98397261999992</v>
      </c>
      <c r="T21" s="37">
        <f>SUMIFS(СВЦЭМ!$D$34:$D$777,СВЦЭМ!$A$34:$A$777,$A21,СВЦЭМ!$B$34:$B$777,T$11)+'СЕТ СН'!$F$11+СВЦЭМ!$D$10+'СЕТ СН'!$F$6-'СЕТ СН'!$F$23</f>
        <v>593.12111657999992</v>
      </c>
      <c r="U21" s="37">
        <f>SUMIFS(СВЦЭМ!$D$34:$D$777,СВЦЭМ!$A$34:$A$777,$A21,СВЦЭМ!$B$34:$B$777,U$11)+'СЕТ СН'!$F$11+СВЦЭМ!$D$10+'СЕТ СН'!$F$6-'СЕТ СН'!$F$23</f>
        <v>580.60762985999997</v>
      </c>
      <c r="V21" s="37">
        <f>SUMIFS(СВЦЭМ!$D$34:$D$777,СВЦЭМ!$A$34:$A$777,$A21,СВЦЭМ!$B$34:$B$777,V$11)+'СЕТ СН'!$F$11+СВЦЭМ!$D$10+'СЕТ СН'!$F$6-'СЕТ СН'!$F$23</f>
        <v>589.11119233999977</v>
      </c>
      <c r="W21" s="37">
        <f>SUMIFS(СВЦЭМ!$D$34:$D$777,СВЦЭМ!$A$34:$A$777,$A21,СВЦЭМ!$B$34:$B$777,W$11)+'СЕТ СН'!$F$11+СВЦЭМ!$D$10+'СЕТ СН'!$F$6-'СЕТ СН'!$F$23</f>
        <v>585.8291342299998</v>
      </c>
      <c r="X21" s="37">
        <f>SUMIFS(СВЦЭМ!$D$34:$D$777,СВЦЭМ!$A$34:$A$777,$A21,СВЦЭМ!$B$34:$B$777,X$11)+'СЕТ СН'!$F$11+СВЦЭМ!$D$10+'СЕТ СН'!$F$6-'СЕТ СН'!$F$23</f>
        <v>586.11315375999982</v>
      </c>
      <c r="Y21" s="37">
        <f>SUMIFS(СВЦЭМ!$D$34:$D$777,СВЦЭМ!$A$34:$A$777,$A21,СВЦЭМ!$B$34:$B$777,Y$11)+'СЕТ СН'!$F$11+СВЦЭМ!$D$10+'СЕТ СН'!$F$6-'СЕТ СН'!$F$23</f>
        <v>614.72878690999994</v>
      </c>
    </row>
    <row r="22" spans="1:25" ht="15.75" x14ac:dyDescent="0.2">
      <c r="A22" s="36">
        <f t="shared" si="0"/>
        <v>43142</v>
      </c>
      <c r="B22" s="37">
        <f>SUMIFS(СВЦЭМ!$D$34:$D$777,СВЦЭМ!$A$34:$A$777,$A22,СВЦЭМ!$B$34:$B$777,B$11)+'СЕТ СН'!$F$11+СВЦЭМ!$D$10+'СЕТ СН'!$F$6-'СЕТ СН'!$F$23</f>
        <v>613.50154801999986</v>
      </c>
      <c r="C22" s="37">
        <f>SUMIFS(СВЦЭМ!$D$34:$D$777,СВЦЭМ!$A$34:$A$777,$A22,СВЦЭМ!$B$34:$B$777,C$11)+'СЕТ СН'!$F$11+СВЦЭМ!$D$10+'СЕТ СН'!$F$6-'СЕТ СН'!$F$23</f>
        <v>642.53272912</v>
      </c>
      <c r="D22" s="37">
        <f>SUMIFS(СВЦЭМ!$D$34:$D$777,СВЦЭМ!$A$34:$A$777,$A22,СВЦЭМ!$B$34:$B$777,D$11)+'СЕТ СН'!$F$11+СВЦЭМ!$D$10+'СЕТ СН'!$F$6-'СЕТ СН'!$F$23</f>
        <v>702.07466292000015</v>
      </c>
      <c r="E22" s="37">
        <f>SUMIFS(СВЦЭМ!$D$34:$D$777,СВЦЭМ!$A$34:$A$777,$A22,СВЦЭМ!$B$34:$B$777,E$11)+'СЕТ СН'!$F$11+СВЦЭМ!$D$10+'СЕТ СН'!$F$6-'СЕТ СН'!$F$23</f>
        <v>718.30056653000008</v>
      </c>
      <c r="F22" s="37">
        <f>SUMIFS(СВЦЭМ!$D$34:$D$777,СВЦЭМ!$A$34:$A$777,$A22,СВЦЭМ!$B$34:$B$777,F$11)+'СЕТ СН'!$F$11+СВЦЭМ!$D$10+'СЕТ СН'!$F$6-'СЕТ СН'!$F$23</f>
        <v>714.57926484999996</v>
      </c>
      <c r="G22" s="37">
        <f>SUMIFS(СВЦЭМ!$D$34:$D$777,СВЦЭМ!$A$34:$A$777,$A22,СВЦЭМ!$B$34:$B$777,G$11)+'СЕТ СН'!$F$11+СВЦЭМ!$D$10+'СЕТ СН'!$F$6-'СЕТ СН'!$F$23</f>
        <v>699.97110853999982</v>
      </c>
      <c r="H22" s="37">
        <f>SUMIFS(СВЦЭМ!$D$34:$D$777,СВЦЭМ!$A$34:$A$777,$A22,СВЦЭМ!$B$34:$B$777,H$11)+'СЕТ СН'!$F$11+СВЦЭМ!$D$10+'СЕТ СН'!$F$6-'СЕТ СН'!$F$23</f>
        <v>682.63222943000017</v>
      </c>
      <c r="I22" s="37">
        <f>SUMIFS(СВЦЭМ!$D$34:$D$777,СВЦЭМ!$A$34:$A$777,$A22,СВЦЭМ!$B$34:$B$777,I$11)+'СЕТ СН'!$F$11+СВЦЭМ!$D$10+'СЕТ СН'!$F$6-'СЕТ СН'!$F$23</f>
        <v>636.73510863999979</v>
      </c>
      <c r="J22" s="37">
        <f>SUMIFS(СВЦЭМ!$D$34:$D$777,СВЦЭМ!$A$34:$A$777,$A22,СВЦЭМ!$B$34:$B$777,J$11)+'СЕТ СН'!$F$11+СВЦЭМ!$D$10+'СЕТ СН'!$F$6-'СЕТ СН'!$F$23</f>
        <v>600.19137003999992</v>
      </c>
      <c r="K22" s="37">
        <f>SUMIFS(СВЦЭМ!$D$34:$D$777,СВЦЭМ!$A$34:$A$777,$A22,СВЦЭМ!$B$34:$B$777,K$11)+'СЕТ СН'!$F$11+СВЦЭМ!$D$10+'СЕТ СН'!$F$6-'СЕТ СН'!$F$23</f>
        <v>568.93028739999988</v>
      </c>
      <c r="L22" s="37">
        <f>SUMIFS(СВЦЭМ!$D$34:$D$777,СВЦЭМ!$A$34:$A$777,$A22,СВЦЭМ!$B$34:$B$777,L$11)+'СЕТ СН'!$F$11+СВЦЭМ!$D$10+'СЕТ СН'!$F$6-'СЕТ СН'!$F$23</f>
        <v>560.90430860000004</v>
      </c>
      <c r="M22" s="37">
        <f>SUMIFS(СВЦЭМ!$D$34:$D$777,СВЦЭМ!$A$34:$A$777,$A22,СВЦЭМ!$B$34:$B$777,M$11)+'СЕТ СН'!$F$11+СВЦЭМ!$D$10+'СЕТ СН'!$F$6-'СЕТ СН'!$F$23</f>
        <v>562.10016975999986</v>
      </c>
      <c r="N22" s="37">
        <f>SUMIFS(СВЦЭМ!$D$34:$D$777,СВЦЭМ!$A$34:$A$777,$A22,СВЦЭМ!$B$34:$B$777,N$11)+'СЕТ СН'!$F$11+СВЦЭМ!$D$10+'СЕТ СН'!$F$6-'СЕТ СН'!$F$23</f>
        <v>555.11393894999981</v>
      </c>
      <c r="O22" s="37">
        <f>SUMIFS(СВЦЭМ!$D$34:$D$777,СВЦЭМ!$A$34:$A$777,$A22,СВЦЭМ!$B$34:$B$777,O$11)+'СЕТ СН'!$F$11+СВЦЭМ!$D$10+'СЕТ СН'!$F$6-'СЕТ СН'!$F$23</f>
        <v>551.30827269999997</v>
      </c>
      <c r="P22" s="37">
        <f>SUMIFS(СВЦЭМ!$D$34:$D$777,СВЦЭМ!$A$34:$A$777,$A22,СВЦЭМ!$B$34:$B$777,P$11)+'СЕТ СН'!$F$11+СВЦЭМ!$D$10+'СЕТ СН'!$F$6-'СЕТ СН'!$F$23</f>
        <v>557.07527547000007</v>
      </c>
      <c r="Q22" s="37">
        <f>SUMIFS(СВЦЭМ!$D$34:$D$777,СВЦЭМ!$A$34:$A$777,$A22,СВЦЭМ!$B$34:$B$777,Q$11)+'СЕТ СН'!$F$11+СВЦЭМ!$D$10+'СЕТ СН'!$F$6-'СЕТ СН'!$F$23</f>
        <v>558.20063582</v>
      </c>
      <c r="R22" s="37">
        <f>SUMIFS(СВЦЭМ!$D$34:$D$777,СВЦЭМ!$A$34:$A$777,$A22,СВЦЭМ!$B$34:$B$777,R$11)+'СЕТ СН'!$F$11+СВЦЭМ!$D$10+'СЕТ СН'!$F$6-'СЕТ СН'!$F$23</f>
        <v>558.88223933999996</v>
      </c>
      <c r="S22" s="37">
        <f>SUMIFS(СВЦЭМ!$D$34:$D$777,СВЦЭМ!$A$34:$A$777,$A22,СВЦЭМ!$B$34:$B$777,S$11)+'СЕТ СН'!$F$11+СВЦЭМ!$D$10+'СЕТ СН'!$F$6-'СЕТ СН'!$F$23</f>
        <v>547.69875020000006</v>
      </c>
      <c r="T22" s="37">
        <f>SUMIFS(СВЦЭМ!$D$34:$D$777,СВЦЭМ!$A$34:$A$777,$A22,СВЦЭМ!$B$34:$B$777,T$11)+'СЕТ СН'!$F$11+СВЦЭМ!$D$10+'СЕТ СН'!$F$6-'СЕТ СН'!$F$23</f>
        <v>533.90382534999992</v>
      </c>
      <c r="U22" s="37">
        <f>SUMIFS(СВЦЭМ!$D$34:$D$777,СВЦЭМ!$A$34:$A$777,$A22,СВЦЭМ!$B$34:$B$777,U$11)+'СЕТ СН'!$F$11+СВЦЭМ!$D$10+'СЕТ СН'!$F$6-'СЕТ СН'!$F$23</f>
        <v>536.81007220999993</v>
      </c>
      <c r="V22" s="37">
        <f>SUMIFS(СВЦЭМ!$D$34:$D$777,СВЦЭМ!$A$34:$A$777,$A22,СВЦЭМ!$B$34:$B$777,V$11)+'СЕТ СН'!$F$11+СВЦЭМ!$D$10+'СЕТ СН'!$F$6-'СЕТ СН'!$F$23</f>
        <v>537.30283556999996</v>
      </c>
      <c r="W22" s="37">
        <f>SUMIFS(СВЦЭМ!$D$34:$D$777,СВЦЭМ!$A$34:$A$777,$A22,СВЦЭМ!$B$34:$B$777,W$11)+'СЕТ СН'!$F$11+СВЦЭМ!$D$10+'СЕТ СН'!$F$6-'СЕТ СН'!$F$23</f>
        <v>539.58339895999995</v>
      </c>
      <c r="X22" s="37">
        <f>SUMIFS(СВЦЭМ!$D$34:$D$777,СВЦЭМ!$A$34:$A$777,$A22,СВЦЭМ!$B$34:$B$777,X$11)+'СЕТ СН'!$F$11+СВЦЭМ!$D$10+'СЕТ СН'!$F$6-'СЕТ СН'!$F$23</f>
        <v>536.94439195999996</v>
      </c>
      <c r="Y22" s="37">
        <f>SUMIFS(СВЦЭМ!$D$34:$D$777,СВЦЭМ!$A$34:$A$777,$A22,СВЦЭМ!$B$34:$B$777,Y$11)+'СЕТ СН'!$F$11+СВЦЭМ!$D$10+'СЕТ СН'!$F$6-'СЕТ СН'!$F$23</f>
        <v>552.30994049999993</v>
      </c>
    </row>
    <row r="23" spans="1:25" ht="15.75" x14ac:dyDescent="0.2">
      <c r="A23" s="36">
        <f t="shared" si="0"/>
        <v>43143</v>
      </c>
      <c r="B23" s="37">
        <f>SUMIFS(СВЦЭМ!$D$34:$D$777,СВЦЭМ!$A$34:$A$777,$A23,СВЦЭМ!$B$34:$B$777,B$11)+'СЕТ СН'!$F$11+СВЦЭМ!$D$10+'СЕТ СН'!$F$6-'СЕТ СН'!$F$23</f>
        <v>663.19270841000014</v>
      </c>
      <c r="C23" s="37">
        <f>SUMIFS(СВЦЭМ!$D$34:$D$777,СВЦЭМ!$A$34:$A$777,$A23,СВЦЭМ!$B$34:$B$777,C$11)+'СЕТ СН'!$F$11+СВЦЭМ!$D$10+'СЕТ СН'!$F$6-'СЕТ СН'!$F$23</f>
        <v>689.49544650999985</v>
      </c>
      <c r="D23" s="37">
        <f>SUMIFS(СВЦЭМ!$D$34:$D$777,СВЦЭМ!$A$34:$A$777,$A23,СВЦЭМ!$B$34:$B$777,D$11)+'СЕТ СН'!$F$11+СВЦЭМ!$D$10+'СЕТ СН'!$F$6-'СЕТ СН'!$F$23</f>
        <v>745.15645342000005</v>
      </c>
      <c r="E23" s="37">
        <f>SUMIFS(СВЦЭМ!$D$34:$D$777,СВЦЭМ!$A$34:$A$777,$A23,СВЦЭМ!$B$34:$B$777,E$11)+'СЕТ СН'!$F$11+СВЦЭМ!$D$10+'СЕТ СН'!$F$6-'СЕТ СН'!$F$23</f>
        <v>754.49351570999977</v>
      </c>
      <c r="F23" s="37">
        <f>SUMIFS(СВЦЭМ!$D$34:$D$777,СВЦЭМ!$A$34:$A$777,$A23,СВЦЭМ!$B$34:$B$777,F$11)+'СЕТ СН'!$F$11+СВЦЭМ!$D$10+'СЕТ СН'!$F$6-'СЕТ СН'!$F$23</f>
        <v>748.36990671000001</v>
      </c>
      <c r="G23" s="37">
        <f>SUMIFS(СВЦЭМ!$D$34:$D$777,СВЦЭМ!$A$34:$A$777,$A23,СВЦЭМ!$B$34:$B$777,G$11)+'СЕТ СН'!$F$11+СВЦЭМ!$D$10+'СЕТ СН'!$F$6-'СЕТ СН'!$F$23</f>
        <v>729.95323156999973</v>
      </c>
      <c r="H23" s="37">
        <f>SUMIFS(СВЦЭМ!$D$34:$D$777,СВЦЭМ!$A$34:$A$777,$A23,СВЦЭМ!$B$34:$B$777,H$11)+'СЕТ СН'!$F$11+СВЦЭМ!$D$10+'СЕТ СН'!$F$6-'СЕТ СН'!$F$23</f>
        <v>687.60951998000007</v>
      </c>
      <c r="I23" s="37">
        <f>SUMIFS(СВЦЭМ!$D$34:$D$777,СВЦЭМ!$A$34:$A$777,$A23,СВЦЭМ!$B$34:$B$777,I$11)+'СЕТ СН'!$F$11+СВЦЭМ!$D$10+'СЕТ СН'!$F$6-'СЕТ СН'!$F$23</f>
        <v>631.06702910000001</v>
      </c>
      <c r="J23" s="37">
        <f>SUMIFS(СВЦЭМ!$D$34:$D$777,СВЦЭМ!$A$34:$A$777,$A23,СВЦЭМ!$B$34:$B$777,J$11)+'СЕТ СН'!$F$11+СВЦЭМ!$D$10+'СЕТ СН'!$F$6-'СЕТ СН'!$F$23</f>
        <v>628.62536869999997</v>
      </c>
      <c r="K23" s="37">
        <f>SUMIFS(СВЦЭМ!$D$34:$D$777,СВЦЭМ!$A$34:$A$777,$A23,СВЦЭМ!$B$34:$B$777,K$11)+'СЕТ СН'!$F$11+СВЦЭМ!$D$10+'СЕТ СН'!$F$6-'СЕТ СН'!$F$23</f>
        <v>622.09022214000004</v>
      </c>
      <c r="L23" s="37">
        <f>SUMIFS(СВЦЭМ!$D$34:$D$777,СВЦЭМ!$A$34:$A$777,$A23,СВЦЭМ!$B$34:$B$777,L$11)+'СЕТ СН'!$F$11+СВЦЭМ!$D$10+'СЕТ СН'!$F$6-'СЕТ СН'!$F$23</f>
        <v>620.16458496999996</v>
      </c>
      <c r="M23" s="37">
        <f>SUMIFS(СВЦЭМ!$D$34:$D$777,СВЦЭМ!$A$34:$A$777,$A23,СВЦЭМ!$B$34:$B$777,M$11)+'СЕТ СН'!$F$11+СВЦЭМ!$D$10+'СЕТ СН'!$F$6-'СЕТ СН'!$F$23</f>
        <v>624.18710318000001</v>
      </c>
      <c r="N23" s="37">
        <f>SUMIFS(СВЦЭМ!$D$34:$D$777,СВЦЭМ!$A$34:$A$777,$A23,СВЦЭМ!$B$34:$B$777,N$11)+'СЕТ СН'!$F$11+СВЦЭМ!$D$10+'СЕТ СН'!$F$6-'СЕТ СН'!$F$23</f>
        <v>620.92726462999997</v>
      </c>
      <c r="O23" s="37">
        <f>SUMIFS(СВЦЭМ!$D$34:$D$777,СВЦЭМ!$A$34:$A$777,$A23,СВЦЭМ!$B$34:$B$777,O$11)+'СЕТ СН'!$F$11+СВЦЭМ!$D$10+'СЕТ СН'!$F$6-'СЕТ СН'!$F$23</f>
        <v>620.25595009999995</v>
      </c>
      <c r="P23" s="37">
        <f>SUMIFS(СВЦЭМ!$D$34:$D$777,СВЦЭМ!$A$34:$A$777,$A23,СВЦЭМ!$B$34:$B$777,P$11)+'СЕТ СН'!$F$11+СВЦЭМ!$D$10+'СЕТ СН'!$F$6-'СЕТ СН'!$F$23</f>
        <v>623.59235709999996</v>
      </c>
      <c r="Q23" s="37">
        <f>SUMIFS(СВЦЭМ!$D$34:$D$777,СВЦЭМ!$A$34:$A$777,$A23,СВЦЭМ!$B$34:$B$777,Q$11)+'СЕТ СН'!$F$11+СВЦЭМ!$D$10+'СЕТ СН'!$F$6-'СЕТ СН'!$F$23</f>
        <v>623.06207372999995</v>
      </c>
      <c r="R23" s="37">
        <f>SUMIFS(СВЦЭМ!$D$34:$D$777,СВЦЭМ!$A$34:$A$777,$A23,СВЦЭМ!$B$34:$B$777,R$11)+'СЕТ СН'!$F$11+СВЦЭМ!$D$10+'СЕТ СН'!$F$6-'СЕТ СН'!$F$23</f>
        <v>652.41045169999995</v>
      </c>
      <c r="S23" s="37">
        <f>SUMIFS(СВЦЭМ!$D$34:$D$777,СВЦЭМ!$A$34:$A$777,$A23,СВЦЭМ!$B$34:$B$777,S$11)+'СЕТ СН'!$F$11+СВЦЭМ!$D$10+'СЕТ СН'!$F$6-'СЕТ СН'!$F$23</f>
        <v>666.98572925999986</v>
      </c>
      <c r="T23" s="37">
        <f>SUMIFS(СВЦЭМ!$D$34:$D$777,СВЦЭМ!$A$34:$A$777,$A23,СВЦЭМ!$B$34:$B$777,T$11)+'СЕТ СН'!$F$11+СВЦЭМ!$D$10+'СЕТ СН'!$F$6-'СЕТ СН'!$F$23</f>
        <v>625.31955659999983</v>
      </c>
      <c r="U23" s="37">
        <f>SUMIFS(СВЦЭМ!$D$34:$D$777,СВЦЭМ!$A$34:$A$777,$A23,СВЦЭМ!$B$34:$B$777,U$11)+'СЕТ СН'!$F$11+СВЦЭМ!$D$10+'СЕТ СН'!$F$6-'СЕТ СН'!$F$23</f>
        <v>613.62806102999991</v>
      </c>
      <c r="V23" s="37">
        <f>SUMIFS(СВЦЭМ!$D$34:$D$777,СВЦЭМ!$A$34:$A$777,$A23,СВЦЭМ!$B$34:$B$777,V$11)+'СЕТ СН'!$F$11+СВЦЭМ!$D$10+'СЕТ СН'!$F$6-'СЕТ СН'!$F$23</f>
        <v>615.60157672000003</v>
      </c>
      <c r="W23" s="37">
        <f>SUMIFS(СВЦЭМ!$D$34:$D$777,СВЦЭМ!$A$34:$A$777,$A23,СВЦЭМ!$B$34:$B$777,W$11)+'СЕТ СН'!$F$11+СВЦЭМ!$D$10+'СЕТ СН'!$F$6-'СЕТ СН'!$F$23</f>
        <v>619.46587615999999</v>
      </c>
      <c r="X23" s="37">
        <f>SUMIFS(СВЦЭМ!$D$34:$D$777,СВЦЭМ!$A$34:$A$777,$A23,СВЦЭМ!$B$34:$B$777,X$11)+'СЕТ СН'!$F$11+СВЦЭМ!$D$10+'СЕТ СН'!$F$6-'СЕТ СН'!$F$23</f>
        <v>621.39012592999995</v>
      </c>
      <c r="Y23" s="37">
        <f>SUMIFS(СВЦЭМ!$D$34:$D$777,СВЦЭМ!$A$34:$A$777,$A23,СВЦЭМ!$B$34:$B$777,Y$11)+'СЕТ СН'!$F$11+СВЦЭМ!$D$10+'СЕТ СН'!$F$6-'СЕТ СН'!$F$23</f>
        <v>648.03871646000005</v>
      </c>
    </row>
    <row r="24" spans="1:25" ht="15.75" x14ac:dyDescent="0.2">
      <c r="A24" s="36">
        <f t="shared" si="0"/>
        <v>43144</v>
      </c>
      <c r="B24" s="37">
        <f>SUMIFS(СВЦЭМ!$D$34:$D$777,СВЦЭМ!$A$34:$A$777,$A24,СВЦЭМ!$B$34:$B$777,B$11)+'СЕТ СН'!$F$11+СВЦЭМ!$D$10+'СЕТ СН'!$F$6-'СЕТ СН'!$F$23</f>
        <v>646.69062416999975</v>
      </c>
      <c r="C24" s="37">
        <f>SUMIFS(СВЦЭМ!$D$34:$D$777,СВЦЭМ!$A$34:$A$777,$A24,СВЦЭМ!$B$34:$B$777,C$11)+'СЕТ СН'!$F$11+СВЦЭМ!$D$10+'СЕТ СН'!$F$6-'СЕТ СН'!$F$23</f>
        <v>679.37654598999995</v>
      </c>
      <c r="D24" s="37">
        <f>SUMIFS(СВЦЭМ!$D$34:$D$777,СВЦЭМ!$A$34:$A$777,$A24,СВЦЭМ!$B$34:$B$777,D$11)+'СЕТ СН'!$F$11+СВЦЭМ!$D$10+'СЕТ СН'!$F$6-'СЕТ СН'!$F$23</f>
        <v>741.45281570999975</v>
      </c>
      <c r="E24" s="37">
        <f>SUMIFS(СВЦЭМ!$D$34:$D$777,СВЦЭМ!$A$34:$A$777,$A24,СВЦЭМ!$B$34:$B$777,E$11)+'СЕТ СН'!$F$11+СВЦЭМ!$D$10+'СЕТ СН'!$F$6-'СЕТ СН'!$F$23</f>
        <v>760.71427933999973</v>
      </c>
      <c r="F24" s="37">
        <f>SUMIFS(СВЦЭМ!$D$34:$D$777,СВЦЭМ!$A$34:$A$777,$A24,СВЦЭМ!$B$34:$B$777,F$11)+'СЕТ СН'!$F$11+СВЦЭМ!$D$10+'СЕТ СН'!$F$6-'СЕТ СН'!$F$23</f>
        <v>747.42523870999992</v>
      </c>
      <c r="G24" s="37">
        <f>SUMIFS(СВЦЭМ!$D$34:$D$777,СВЦЭМ!$A$34:$A$777,$A24,СВЦЭМ!$B$34:$B$777,G$11)+'СЕТ СН'!$F$11+СВЦЭМ!$D$10+'СЕТ СН'!$F$6-'СЕТ СН'!$F$23</f>
        <v>726.42279456999984</v>
      </c>
      <c r="H24" s="37">
        <f>SUMIFS(СВЦЭМ!$D$34:$D$777,СВЦЭМ!$A$34:$A$777,$A24,СВЦЭМ!$B$34:$B$777,H$11)+'СЕТ СН'!$F$11+СВЦЭМ!$D$10+'СЕТ СН'!$F$6-'СЕТ СН'!$F$23</f>
        <v>669.47932474000015</v>
      </c>
      <c r="I24" s="37">
        <f>SUMIFS(СВЦЭМ!$D$34:$D$777,СВЦЭМ!$A$34:$A$777,$A24,СВЦЭМ!$B$34:$B$777,I$11)+'СЕТ СН'!$F$11+СВЦЭМ!$D$10+'СЕТ СН'!$F$6-'СЕТ СН'!$F$23</f>
        <v>602.49157723999986</v>
      </c>
      <c r="J24" s="37">
        <f>SUMIFS(СВЦЭМ!$D$34:$D$777,СВЦЭМ!$A$34:$A$777,$A24,СВЦЭМ!$B$34:$B$777,J$11)+'СЕТ СН'!$F$11+СВЦЭМ!$D$10+'СЕТ СН'!$F$6-'СЕТ СН'!$F$23</f>
        <v>624.67927378999991</v>
      </c>
      <c r="K24" s="37">
        <f>SUMIFS(СВЦЭМ!$D$34:$D$777,СВЦЭМ!$A$34:$A$777,$A24,СВЦЭМ!$B$34:$B$777,K$11)+'СЕТ СН'!$F$11+СВЦЭМ!$D$10+'СЕТ СН'!$F$6-'СЕТ СН'!$F$23</f>
        <v>613.68482626999992</v>
      </c>
      <c r="L24" s="37">
        <f>SUMIFS(СВЦЭМ!$D$34:$D$777,СВЦЭМ!$A$34:$A$777,$A24,СВЦЭМ!$B$34:$B$777,L$11)+'СЕТ СН'!$F$11+СВЦЭМ!$D$10+'СЕТ СН'!$F$6-'СЕТ СН'!$F$23</f>
        <v>606.40386720000004</v>
      </c>
      <c r="M24" s="37">
        <f>SUMIFS(СВЦЭМ!$D$34:$D$777,СВЦЭМ!$A$34:$A$777,$A24,СВЦЭМ!$B$34:$B$777,M$11)+'СЕТ СН'!$F$11+СВЦЭМ!$D$10+'СЕТ СН'!$F$6-'СЕТ СН'!$F$23</f>
        <v>609.66231009000001</v>
      </c>
      <c r="N24" s="37">
        <f>SUMIFS(СВЦЭМ!$D$34:$D$777,СВЦЭМ!$A$34:$A$777,$A24,СВЦЭМ!$B$34:$B$777,N$11)+'СЕТ СН'!$F$11+СВЦЭМ!$D$10+'СЕТ СН'!$F$6-'СЕТ СН'!$F$23</f>
        <v>611.63145476999978</v>
      </c>
      <c r="O24" s="37">
        <f>SUMIFS(СВЦЭМ!$D$34:$D$777,СВЦЭМ!$A$34:$A$777,$A24,СВЦЭМ!$B$34:$B$777,O$11)+'СЕТ СН'!$F$11+СВЦЭМ!$D$10+'СЕТ СН'!$F$6-'СЕТ СН'!$F$23</f>
        <v>600.80217128999982</v>
      </c>
      <c r="P24" s="37">
        <f>SUMIFS(СВЦЭМ!$D$34:$D$777,СВЦЭМ!$A$34:$A$777,$A24,СВЦЭМ!$B$34:$B$777,P$11)+'СЕТ СН'!$F$11+СВЦЭМ!$D$10+'СЕТ СН'!$F$6-'СЕТ СН'!$F$23</f>
        <v>618.89792463999981</v>
      </c>
      <c r="Q24" s="37">
        <f>SUMIFS(СВЦЭМ!$D$34:$D$777,СВЦЭМ!$A$34:$A$777,$A24,СВЦЭМ!$B$34:$B$777,Q$11)+'СЕТ СН'!$F$11+СВЦЭМ!$D$10+'СЕТ СН'!$F$6-'СЕТ СН'!$F$23</f>
        <v>639.70907773999977</v>
      </c>
      <c r="R24" s="37">
        <f>SUMIFS(СВЦЭМ!$D$34:$D$777,СВЦЭМ!$A$34:$A$777,$A24,СВЦЭМ!$B$34:$B$777,R$11)+'СЕТ СН'!$F$11+СВЦЭМ!$D$10+'СЕТ СН'!$F$6-'СЕТ СН'!$F$23</f>
        <v>648.81638488999977</v>
      </c>
      <c r="S24" s="37">
        <f>SUMIFS(СВЦЭМ!$D$34:$D$777,СВЦЭМ!$A$34:$A$777,$A24,СВЦЭМ!$B$34:$B$777,S$11)+'СЕТ СН'!$F$11+СВЦЭМ!$D$10+'СЕТ СН'!$F$6-'СЕТ СН'!$F$23</f>
        <v>627.24448633000009</v>
      </c>
      <c r="T24" s="37">
        <f>SUMIFS(СВЦЭМ!$D$34:$D$777,СВЦЭМ!$A$34:$A$777,$A24,СВЦЭМ!$B$34:$B$777,T$11)+'СЕТ СН'!$F$11+СВЦЭМ!$D$10+'СЕТ СН'!$F$6-'СЕТ СН'!$F$23</f>
        <v>609.55311716999984</v>
      </c>
      <c r="U24" s="37">
        <f>SUMIFS(СВЦЭМ!$D$34:$D$777,СВЦЭМ!$A$34:$A$777,$A24,СВЦЭМ!$B$34:$B$777,U$11)+'СЕТ СН'!$F$11+СВЦЭМ!$D$10+'СЕТ СН'!$F$6-'СЕТ СН'!$F$23</f>
        <v>606.84159467999996</v>
      </c>
      <c r="V24" s="37">
        <f>SUMIFS(СВЦЭМ!$D$34:$D$777,СВЦЭМ!$A$34:$A$777,$A24,СВЦЭМ!$B$34:$B$777,V$11)+'СЕТ СН'!$F$11+СВЦЭМ!$D$10+'СЕТ СН'!$F$6-'СЕТ СН'!$F$23</f>
        <v>616.33806219999985</v>
      </c>
      <c r="W24" s="37">
        <f>SUMIFS(СВЦЭМ!$D$34:$D$777,СВЦЭМ!$A$34:$A$777,$A24,СВЦЭМ!$B$34:$B$777,W$11)+'СЕТ СН'!$F$11+СВЦЭМ!$D$10+'СЕТ СН'!$F$6-'СЕТ СН'!$F$23</f>
        <v>623.61017605999984</v>
      </c>
      <c r="X24" s="37">
        <f>SUMIFS(СВЦЭМ!$D$34:$D$777,СВЦЭМ!$A$34:$A$777,$A24,СВЦЭМ!$B$34:$B$777,X$11)+'СЕТ СН'!$F$11+СВЦЭМ!$D$10+'СЕТ СН'!$F$6-'СЕТ СН'!$F$23</f>
        <v>634.79360896000014</v>
      </c>
      <c r="Y24" s="37">
        <f>SUMIFS(СВЦЭМ!$D$34:$D$777,СВЦЭМ!$A$34:$A$777,$A24,СВЦЭМ!$B$34:$B$777,Y$11)+'СЕТ СН'!$F$11+СВЦЭМ!$D$10+'СЕТ СН'!$F$6-'СЕТ СН'!$F$23</f>
        <v>679.50055873000008</v>
      </c>
    </row>
    <row r="25" spans="1:25" ht="15.75" x14ac:dyDescent="0.2">
      <c r="A25" s="36">
        <f t="shared" si="0"/>
        <v>43145</v>
      </c>
      <c r="B25" s="37">
        <f>SUMIFS(СВЦЭМ!$D$34:$D$777,СВЦЭМ!$A$34:$A$777,$A25,СВЦЭМ!$B$34:$B$777,B$11)+'СЕТ СН'!$F$11+СВЦЭМ!$D$10+'СЕТ СН'!$F$6-'СЕТ СН'!$F$23</f>
        <v>681.68149215999972</v>
      </c>
      <c r="C25" s="37">
        <f>SUMIFS(СВЦЭМ!$D$34:$D$777,СВЦЭМ!$A$34:$A$777,$A25,СВЦЭМ!$B$34:$B$777,C$11)+'СЕТ СН'!$F$11+СВЦЭМ!$D$10+'СЕТ СН'!$F$6-'СЕТ СН'!$F$23</f>
        <v>694.02042728999993</v>
      </c>
      <c r="D25" s="37">
        <f>SUMIFS(СВЦЭМ!$D$34:$D$777,СВЦЭМ!$A$34:$A$777,$A25,СВЦЭМ!$B$34:$B$777,D$11)+'СЕТ СН'!$F$11+СВЦЭМ!$D$10+'СЕТ СН'!$F$6-'СЕТ СН'!$F$23</f>
        <v>735.19920042999991</v>
      </c>
      <c r="E25" s="37">
        <f>SUMIFS(СВЦЭМ!$D$34:$D$777,СВЦЭМ!$A$34:$A$777,$A25,СВЦЭМ!$B$34:$B$777,E$11)+'СЕТ СН'!$F$11+СВЦЭМ!$D$10+'СЕТ СН'!$F$6-'СЕТ СН'!$F$23</f>
        <v>738.00519027000007</v>
      </c>
      <c r="F25" s="37">
        <f>SUMIFS(СВЦЭМ!$D$34:$D$777,СВЦЭМ!$A$34:$A$777,$A25,СВЦЭМ!$B$34:$B$777,F$11)+'СЕТ СН'!$F$11+СВЦЭМ!$D$10+'СЕТ СН'!$F$6-'СЕТ СН'!$F$23</f>
        <v>742.72345432999998</v>
      </c>
      <c r="G25" s="37">
        <f>SUMIFS(СВЦЭМ!$D$34:$D$777,СВЦЭМ!$A$34:$A$777,$A25,СВЦЭМ!$B$34:$B$777,G$11)+'СЕТ СН'!$F$11+СВЦЭМ!$D$10+'СЕТ СН'!$F$6-'СЕТ СН'!$F$23</f>
        <v>733.35386241000003</v>
      </c>
      <c r="H25" s="37">
        <f>SUMIFS(СВЦЭМ!$D$34:$D$777,СВЦЭМ!$A$34:$A$777,$A25,СВЦЭМ!$B$34:$B$777,H$11)+'СЕТ СН'!$F$11+СВЦЭМ!$D$10+'СЕТ СН'!$F$6-'СЕТ СН'!$F$23</f>
        <v>693.04518859999996</v>
      </c>
      <c r="I25" s="37">
        <f>SUMIFS(СВЦЭМ!$D$34:$D$777,СВЦЭМ!$A$34:$A$777,$A25,СВЦЭМ!$B$34:$B$777,I$11)+'СЕТ СН'!$F$11+СВЦЭМ!$D$10+'СЕТ СН'!$F$6-'СЕТ СН'!$F$23</f>
        <v>599.52329319999978</v>
      </c>
      <c r="J25" s="37">
        <f>SUMIFS(СВЦЭМ!$D$34:$D$777,СВЦЭМ!$A$34:$A$777,$A25,СВЦЭМ!$B$34:$B$777,J$11)+'СЕТ СН'!$F$11+СВЦЭМ!$D$10+'СЕТ СН'!$F$6-'СЕТ СН'!$F$23</f>
        <v>593.01244923999991</v>
      </c>
      <c r="K25" s="37">
        <f>SUMIFS(СВЦЭМ!$D$34:$D$777,СВЦЭМ!$A$34:$A$777,$A25,СВЦЭМ!$B$34:$B$777,K$11)+'СЕТ СН'!$F$11+СВЦЭМ!$D$10+'СЕТ СН'!$F$6-'СЕТ СН'!$F$23</f>
        <v>577.7015513099999</v>
      </c>
      <c r="L25" s="37">
        <f>SUMIFS(СВЦЭМ!$D$34:$D$777,СВЦЭМ!$A$34:$A$777,$A25,СВЦЭМ!$B$34:$B$777,L$11)+'СЕТ СН'!$F$11+СВЦЭМ!$D$10+'СЕТ СН'!$F$6-'СЕТ СН'!$F$23</f>
        <v>567.93586311999991</v>
      </c>
      <c r="M25" s="37">
        <f>SUMIFS(СВЦЭМ!$D$34:$D$777,СВЦЭМ!$A$34:$A$777,$A25,СВЦЭМ!$B$34:$B$777,M$11)+'СЕТ СН'!$F$11+СВЦЭМ!$D$10+'СЕТ СН'!$F$6-'СЕТ СН'!$F$23</f>
        <v>571.92864644000008</v>
      </c>
      <c r="N25" s="37">
        <f>SUMIFS(СВЦЭМ!$D$34:$D$777,СВЦЭМ!$A$34:$A$777,$A25,СВЦЭМ!$B$34:$B$777,N$11)+'СЕТ СН'!$F$11+СВЦЭМ!$D$10+'СЕТ СН'!$F$6-'СЕТ СН'!$F$23</f>
        <v>585.48541157999978</v>
      </c>
      <c r="O25" s="37">
        <f>SUMIFS(СВЦЭМ!$D$34:$D$777,СВЦЭМ!$A$34:$A$777,$A25,СВЦЭМ!$B$34:$B$777,O$11)+'СЕТ СН'!$F$11+СВЦЭМ!$D$10+'СЕТ СН'!$F$6-'СЕТ СН'!$F$23</f>
        <v>592.57140078000009</v>
      </c>
      <c r="P25" s="37">
        <f>SUMIFS(СВЦЭМ!$D$34:$D$777,СВЦЭМ!$A$34:$A$777,$A25,СВЦЭМ!$B$34:$B$777,P$11)+'СЕТ СН'!$F$11+СВЦЭМ!$D$10+'СЕТ СН'!$F$6-'СЕТ СН'!$F$23</f>
        <v>612.54472798999984</v>
      </c>
      <c r="Q25" s="37">
        <f>SUMIFS(СВЦЭМ!$D$34:$D$777,СВЦЭМ!$A$34:$A$777,$A25,СВЦЭМ!$B$34:$B$777,Q$11)+'СЕТ СН'!$F$11+СВЦЭМ!$D$10+'СЕТ СН'!$F$6-'СЕТ СН'!$F$23</f>
        <v>626.13634657999989</v>
      </c>
      <c r="R25" s="37">
        <f>SUMIFS(СВЦЭМ!$D$34:$D$777,СВЦЭМ!$A$34:$A$777,$A25,СВЦЭМ!$B$34:$B$777,R$11)+'СЕТ СН'!$F$11+СВЦЭМ!$D$10+'СЕТ СН'!$F$6-'СЕТ СН'!$F$23</f>
        <v>636.16647021000006</v>
      </c>
      <c r="S25" s="37">
        <f>SUMIFS(СВЦЭМ!$D$34:$D$777,СВЦЭМ!$A$34:$A$777,$A25,СВЦЭМ!$B$34:$B$777,S$11)+'СЕТ СН'!$F$11+СВЦЭМ!$D$10+'СЕТ СН'!$F$6-'СЕТ СН'!$F$23</f>
        <v>615.88151109999978</v>
      </c>
      <c r="T25" s="37">
        <f>SUMIFS(СВЦЭМ!$D$34:$D$777,СВЦЭМ!$A$34:$A$777,$A25,СВЦЭМ!$B$34:$B$777,T$11)+'СЕТ СН'!$F$11+СВЦЭМ!$D$10+'СЕТ СН'!$F$6-'СЕТ СН'!$F$23</f>
        <v>581.06962736000003</v>
      </c>
      <c r="U25" s="37">
        <f>SUMIFS(СВЦЭМ!$D$34:$D$777,СВЦЭМ!$A$34:$A$777,$A25,СВЦЭМ!$B$34:$B$777,U$11)+'СЕТ СН'!$F$11+СВЦЭМ!$D$10+'СЕТ СН'!$F$6-'СЕТ СН'!$F$23</f>
        <v>573.38141759000007</v>
      </c>
      <c r="V25" s="37">
        <f>SUMIFS(СВЦЭМ!$D$34:$D$777,СВЦЭМ!$A$34:$A$777,$A25,СВЦЭМ!$B$34:$B$777,V$11)+'СЕТ СН'!$F$11+СВЦЭМ!$D$10+'СЕТ СН'!$F$6-'СЕТ СН'!$F$23</f>
        <v>582.70166561999997</v>
      </c>
      <c r="W25" s="37">
        <f>SUMIFS(СВЦЭМ!$D$34:$D$777,СВЦЭМ!$A$34:$A$777,$A25,СВЦЭМ!$B$34:$B$777,W$11)+'СЕТ СН'!$F$11+СВЦЭМ!$D$10+'СЕТ СН'!$F$6-'СЕТ СН'!$F$23</f>
        <v>589.28486925000004</v>
      </c>
      <c r="X25" s="37">
        <f>SUMIFS(СВЦЭМ!$D$34:$D$777,СВЦЭМ!$A$34:$A$777,$A25,СВЦЭМ!$B$34:$B$777,X$11)+'СЕТ СН'!$F$11+СВЦЭМ!$D$10+'СЕТ СН'!$F$6-'СЕТ СН'!$F$23</f>
        <v>631.0372986399999</v>
      </c>
      <c r="Y25" s="37">
        <f>SUMIFS(СВЦЭМ!$D$34:$D$777,СВЦЭМ!$A$34:$A$777,$A25,СВЦЭМ!$B$34:$B$777,Y$11)+'СЕТ СН'!$F$11+СВЦЭМ!$D$10+'СЕТ СН'!$F$6-'СЕТ СН'!$F$23</f>
        <v>672.77229179999983</v>
      </c>
    </row>
    <row r="26" spans="1:25" ht="15.75" x14ac:dyDescent="0.2">
      <c r="A26" s="36">
        <f t="shared" si="0"/>
        <v>43146</v>
      </c>
      <c r="B26" s="37">
        <f>SUMIFS(СВЦЭМ!$D$34:$D$777,СВЦЭМ!$A$34:$A$777,$A26,СВЦЭМ!$B$34:$B$777,B$11)+'СЕТ СН'!$F$11+СВЦЭМ!$D$10+'СЕТ СН'!$F$6-'СЕТ СН'!$F$23</f>
        <v>672.24371770000005</v>
      </c>
      <c r="C26" s="37">
        <f>SUMIFS(СВЦЭМ!$D$34:$D$777,СВЦЭМ!$A$34:$A$777,$A26,СВЦЭМ!$B$34:$B$777,C$11)+'СЕТ СН'!$F$11+СВЦЭМ!$D$10+'СЕТ СН'!$F$6-'СЕТ СН'!$F$23</f>
        <v>706.74942925999983</v>
      </c>
      <c r="D26" s="37">
        <f>SUMIFS(СВЦЭМ!$D$34:$D$777,СВЦЭМ!$A$34:$A$777,$A26,СВЦЭМ!$B$34:$B$777,D$11)+'СЕТ СН'!$F$11+СВЦЭМ!$D$10+'СЕТ СН'!$F$6-'СЕТ СН'!$F$23</f>
        <v>758.73788997999998</v>
      </c>
      <c r="E26" s="37">
        <f>SUMIFS(СВЦЭМ!$D$34:$D$777,СВЦЭМ!$A$34:$A$777,$A26,СВЦЭМ!$B$34:$B$777,E$11)+'СЕТ СН'!$F$11+СВЦЭМ!$D$10+'СЕТ СН'!$F$6-'СЕТ СН'!$F$23</f>
        <v>756.0305546899998</v>
      </c>
      <c r="F26" s="37">
        <f>SUMIFS(СВЦЭМ!$D$34:$D$777,СВЦЭМ!$A$34:$A$777,$A26,СВЦЭМ!$B$34:$B$777,F$11)+'СЕТ СН'!$F$11+СВЦЭМ!$D$10+'СЕТ СН'!$F$6-'СЕТ СН'!$F$23</f>
        <v>756.46056787999976</v>
      </c>
      <c r="G26" s="37">
        <f>SUMIFS(СВЦЭМ!$D$34:$D$777,СВЦЭМ!$A$34:$A$777,$A26,СВЦЭМ!$B$34:$B$777,G$11)+'СЕТ СН'!$F$11+СВЦЭМ!$D$10+'СЕТ СН'!$F$6-'СЕТ СН'!$F$23</f>
        <v>748.42212155000004</v>
      </c>
      <c r="H26" s="37">
        <f>SUMIFS(СВЦЭМ!$D$34:$D$777,СВЦЭМ!$A$34:$A$777,$A26,СВЦЭМ!$B$34:$B$777,H$11)+'СЕТ СН'!$F$11+СВЦЭМ!$D$10+'СЕТ СН'!$F$6-'СЕТ СН'!$F$23</f>
        <v>683.10101214999975</v>
      </c>
      <c r="I26" s="37">
        <f>SUMIFS(СВЦЭМ!$D$34:$D$777,СВЦЭМ!$A$34:$A$777,$A26,СВЦЭМ!$B$34:$B$777,I$11)+'СЕТ СН'!$F$11+СВЦЭМ!$D$10+'СЕТ СН'!$F$6-'СЕТ СН'!$F$23</f>
        <v>603.58343326000011</v>
      </c>
      <c r="J26" s="37">
        <f>SUMIFS(СВЦЭМ!$D$34:$D$777,СВЦЭМ!$A$34:$A$777,$A26,СВЦЭМ!$B$34:$B$777,J$11)+'СЕТ СН'!$F$11+СВЦЭМ!$D$10+'СЕТ СН'!$F$6-'СЕТ СН'!$F$23</f>
        <v>592.85822528000006</v>
      </c>
      <c r="K26" s="37">
        <f>SUMIFS(СВЦЭМ!$D$34:$D$777,СВЦЭМ!$A$34:$A$777,$A26,СВЦЭМ!$B$34:$B$777,K$11)+'СЕТ СН'!$F$11+СВЦЭМ!$D$10+'СЕТ СН'!$F$6-'СЕТ СН'!$F$23</f>
        <v>577.09258800999999</v>
      </c>
      <c r="L26" s="37">
        <f>SUMIFS(СВЦЭМ!$D$34:$D$777,СВЦЭМ!$A$34:$A$777,$A26,СВЦЭМ!$B$34:$B$777,L$11)+'СЕТ СН'!$F$11+СВЦЭМ!$D$10+'СЕТ СН'!$F$6-'СЕТ СН'!$F$23</f>
        <v>570.61390558999994</v>
      </c>
      <c r="M26" s="37">
        <f>SUMIFS(СВЦЭМ!$D$34:$D$777,СВЦЭМ!$A$34:$A$777,$A26,СВЦЭМ!$B$34:$B$777,M$11)+'СЕТ СН'!$F$11+СВЦЭМ!$D$10+'СЕТ СН'!$F$6-'СЕТ СН'!$F$23</f>
        <v>571.07217206999997</v>
      </c>
      <c r="N26" s="37">
        <f>SUMIFS(СВЦЭМ!$D$34:$D$777,СВЦЭМ!$A$34:$A$777,$A26,СВЦЭМ!$B$34:$B$777,N$11)+'СЕТ СН'!$F$11+СВЦЭМ!$D$10+'СЕТ СН'!$F$6-'СЕТ СН'!$F$23</f>
        <v>582.38985029000003</v>
      </c>
      <c r="O26" s="37">
        <f>SUMIFS(СВЦЭМ!$D$34:$D$777,СВЦЭМ!$A$34:$A$777,$A26,СВЦЭМ!$B$34:$B$777,O$11)+'СЕТ СН'!$F$11+СВЦЭМ!$D$10+'СЕТ СН'!$F$6-'СЕТ СН'!$F$23</f>
        <v>587.86477851000006</v>
      </c>
      <c r="P26" s="37">
        <f>SUMIFS(СВЦЭМ!$D$34:$D$777,СВЦЭМ!$A$34:$A$777,$A26,СВЦЭМ!$B$34:$B$777,P$11)+'СЕТ СН'!$F$11+СВЦЭМ!$D$10+'СЕТ СН'!$F$6-'СЕТ СН'!$F$23</f>
        <v>601.32418177999978</v>
      </c>
      <c r="Q26" s="37">
        <f>SUMIFS(СВЦЭМ!$D$34:$D$777,СВЦЭМ!$A$34:$A$777,$A26,СВЦЭМ!$B$34:$B$777,Q$11)+'СЕТ СН'!$F$11+СВЦЭМ!$D$10+'СЕТ СН'!$F$6-'СЕТ СН'!$F$23</f>
        <v>619.2030732500001</v>
      </c>
      <c r="R26" s="37">
        <f>SUMIFS(СВЦЭМ!$D$34:$D$777,СВЦЭМ!$A$34:$A$777,$A26,СВЦЭМ!$B$34:$B$777,R$11)+'СЕТ СН'!$F$11+СВЦЭМ!$D$10+'СЕТ СН'!$F$6-'СЕТ СН'!$F$23</f>
        <v>618.80361674999983</v>
      </c>
      <c r="S26" s="37">
        <f>SUMIFS(СВЦЭМ!$D$34:$D$777,СВЦЭМ!$A$34:$A$777,$A26,СВЦЭМ!$B$34:$B$777,S$11)+'СЕТ СН'!$F$11+СВЦЭМ!$D$10+'СЕТ СН'!$F$6-'СЕТ СН'!$F$23</f>
        <v>620.90351279999993</v>
      </c>
      <c r="T26" s="37">
        <f>SUMIFS(СВЦЭМ!$D$34:$D$777,СВЦЭМ!$A$34:$A$777,$A26,СВЦЭМ!$B$34:$B$777,T$11)+'СЕТ СН'!$F$11+СВЦЭМ!$D$10+'СЕТ СН'!$F$6-'СЕТ СН'!$F$23</f>
        <v>584.15774461999979</v>
      </c>
      <c r="U26" s="37">
        <f>SUMIFS(СВЦЭМ!$D$34:$D$777,СВЦЭМ!$A$34:$A$777,$A26,СВЦЭМ!$B$34:$B$777,U$11)+'СЕТ СН'!$F$11+СВЦЭМ!$D$10+'СЕТ СН'!$F$6-'СЕТ СН'!$F$23</f>
        <v>570.28348322999989</v>
      </c>
      <c r="V26" s="37">
        <f>SUMIFS(СВЦЭМ!$D$34:$D$777,СВЦЭМ!$A$34:$A$777,$A26,СВЦЭМ!$B$34:$B$777,V$11)+'СЕТ СН'!$F$11+СВЦЭМ!$D$10+'СЕТ СН'!$F$6-'СЕТ СН'!$F$23</f>
        <v>571.94714517999989</v>
      </c>
      <c r="W26" s="37">
        <f>SUMIFS(СВЦЭМ!$D$34:$D$777,СВЦЭМ!$A$34:$A$777,$A26,СВЦЭМ!$B$34:$B$777,W$11)+'СЕТ СН'!$F$11+СВЦЭМ!$D$10+'СЕТ СН'!$F$6-'СЕТ СН'!$F$23</f>
        <v>581.30166881000002</v>
      </c>
      <c r="X26" s="37">
        <f>SUMIFS(СВЦЭМ!$D$34:$D$777,СВЦЭМ!$A$34:$A$777,$A26,СВЦЭМ!$B$34:$B$777,X$11)+'СЕТ СН'!$F$11+СВЦЭМ!$D$10+'СЕТ СН'!$F$6-'СЕТ СН'!$F$23</f>
        <v>603.10820448999982</v>
      </c>
      <c r="Y26" s="37">
        <f>SUMIFS(СВЦЭМ!$D$34:$D$777,СВЦЭМ!$A$34:$A$777,$A26,СВЦЭМ!$B$34:$B$777,Y$11)+'СЕТ СН'!$F$11+СВЦЭМ!$D$10+'СЕТ СН'!$F$6-'СЕТ СН'!$F$23</f>
        <v>641.87600233000001</v>
      </c>
    </row>
    <row r="27" spans="1:25" ht="15.75" x14ac:dyDescent="0.2">
      <c r="A27" s="36">
        <f t="shared" si="0"/>
        <v>43147</v>
      </c>
      <c r="B27" s="37">
        <f>SUMIFS(СВЦЭМ!$D$34:$D$777,СВЦЭМ!$A$34:$A$777,$A27,СВЦЭМ!$B$34:$B$777,B$11)+'СЕТ СН'!$F$11+СВЦЭМ!$D$10+'СЕТ СН'!$F$6-'СЕТ СН'!$F$23</f>
        <v>615.25277624999978</v>
      </c>
      <c r="C27" s="37">
        <f>SUMIFS(СВЦЭМ!$D$34:$D$777,СВЦЭМ!$A$34:$A$777,$A27,СВЦЭМ!$B$34:$B$777,C$11)+'СЕТ СН'!$F$11+СВЦЭМ!$D$10+'СЕТ СН'!$F$6-'СЕТ СН'!$F$23</f>
        <v>651.41084287000001</v>
      </c>
      <c r="D27" s="37">
        <f>SUMIFS(СВЦЭМ!$D$34:$D$777,СВЦЭМ!$A$34:$A$777,$A27,СВЦЭМ!$B$34:$B$777,D$11)+'СЕТ СН'!$F$11+СВЦЭМ!$D$10+'СЕТ СН'!$F$6-'СЕТ СН'!$F$23</f>
        <v>719.97186997000006</v>
      </c>
      <c r="E27" s="37">
        <f>SUMIFS(СВЦЭМ!$D$34:$D$777,СВЦЭМ!$A$34:$A$777,$A27,СВЦЭМ!$B$34:$B$777,E$11)+'СЕТ СН'!$F$11+СВЦЭМ!$D$10+'СЕТ СН'!$F$6-'СЕТ СН'!$F$23</f>
        <v>726.50470063</v>
      </c>
      <c r="F27" s="37">
        <f>SUMIFS(СВЦЭМ!$D$34:$D$777,СВЦЭМ!$A$34:$A$777,$A27,СВЦЭМ!$B$34:$B$777,F$11)+'СЕТ СН'!$F$11+СВЦЭМ!$D$10+'СЕТ СН'!$F$6-'СЕТ СН'!$F$23</f>
        <v>720.34286959000008</v>
      </c>
      <c r="G27" s="37">
        <f>SUMIFS(СВЦЭМ!$D$34:$D$777,СВЦЭМ!$A$34:$A$777,$A27,СВЦЭМ!$B$34:$B$777,G$11)+'СЕТ СН'!$F$11+СВЦЭМ!$D$10+'СЕТ СН'!$F$6-'СЕТ СН'!$F$23</f>
        <v>696.41459478000013</v>
      </c>
      <c r="H27" s="37">
        <f>SUMIFS(СВЦЭМ!$D$34:$D$777,СВЦЭМ!$A$34:$A$777,$A27,СВЦЭМ!$B$34:$B$777,H$11)+'СЕТ СН'!$F$11+СВЦЭМ!$D$10+'СЕТ СН'!$F$6-'СЕТ СН'!$F$23</f>
        <v>634.7511697499998</v>
      </c>
      <c r="I27" s="37">
        <f>SUMIFS(СВЦЭМ!$D$34:$D$777,СВЦЭМ!$A$34:$A$777,$A27,СВЦЭМ!$B$34:$B$777,I$11)+'СЕТ СН'!$F$11+СВЦЭМ!$D$10+'СЕТ СН'!$F$6-'СЕТ СН'!$F$23</f>
        <v>561.41881705999992</v>
      </c>
      <c r="J27" s="37">
        <f>SUMIFS(СВЦЭМ!$D$34:$D$777,СВЦЭМ!$A$34:$A$777,$A27,СВЦЭМ!$B$34:$B$777,J$11)+'СЕТ СН'!$F$11+СВЦЭМ!$D$10+'СЕТ СН'!$F$6-'СЕТ СН'!$F$23</f>
        <v>574.09221328000001</v>
      </c>
      <c r="K27" s="37">
        <f>SUMIFS(СВЦЭМ!$D$34:$D$777,СВЦЭМ!$A$34:$A$777,$A27,СВЦЭМ!$B$34:$B$777,K$11)+'СЕТ СН'!$F$11+СВЦЭМ!$D$10+'СЕТ СН'!$F$6-'СЕТ СН'!$F$23</f>
        <v>568.29269353000007</v>
      </c>
      <c r="L27" s="37">
        <f>SUMIFS(СВЦЭМ!$D$34:$D$777,СВЦЭМ!$A$34:$A$777,$A27,СВЦЭМ!$B$34:$B$777,L$11)+'СЕТ СН'!$F$11+СВЦЭМ!$D$10+'СЕТ СН'!$F$6-'СЕТ СН'!$F$23</f>
        <v>576.1627229999998</v>
      </c>
      <c r="M27" s="37">
        <f>SUMIFS(СВЦЭМ!$D$34:$D$777,СВЦЭМ!$A$34:$A$777,$A27,СВЦЭМ!$B$34:$B$777,M$11)+'СЕТ СН'!$F$11+СВЦЭМ!$D$10+'СЕТ СН'!$F$6-'СЕТ СН'!$F$23</f>
        <v>579.37680056999977</v>
      </c>
      <c r="N27" s="37">
        <f>SUMIFS(СВЦЭМ!$D$34:$D$777,СВЦЭМ!$A$34:$A$777,$A27,СВЦЭМ!$B$34:$B$777,N$11)+'СЕТ СН'!$F$11+СВЦЭМ!$D$10+'СЕТ СН'!$F$6-'СЕТ СН'!$F$23</f>
        <v>583.90867595999987</v>
      </c>
      <c r="O27" s="37">
        <f>SUMIFS(СВЦЭМ!$D$34:$D$777,СВЦЭМ!$A$34:$A$777,$A27,СВЦЭМ!$B$34:$B$777,O$11)+'СЕТ СН'!$F$11+СВЦЭМ!$D$10+'СЕТ СН'!$F$6-'СЕТ СН'!$F$23</f>
        <v>597.07669341000008</v>
      </c>
      <c r="P27" s="37">
        <f>SUMIFS(СВЦЭМ!$D$34:$D$777,СВЦЭМ!$A$34:$A$777,$A27,СВЦЭМ!$B$34:$B$777,P$11)+'СЕТ СН'!$F$11+СВЦЭМ!$D$10+'СЕТ СН'!$F$6-'СЕТ СН'!$F$23</f>
        <v>617.41022843000007</v>
      </c>
      <c r="Q27" s="37">
        <f>SUMIFS(СВЦЭМ!$D$34:$D$777,СВЦЭМ!$A$34:$A$777,$A27,СВЦЭМ!$B$34:$B$777,Q$11)+'СЕТ СН'!$F$11+СВЦЭМ!$D$10+'СЕТ СН'!$F$6-'СЕТ СН'!$F$23</f>
        <v>618.35727097000006</v>
      </c>
      <c r="R27" s="37">
        <f>SUMIFS(СВЦЭМ!$D$34:$D$777,СВЦЭМ!$A$34:$A$777,$A27,СВЦЭМ!$B$34:$B$777,R$11)+'СЕТ СН'!$F$11+СВЦЭМ!$D$10+'СЕТ СН'!$F$6-'СЕТ СН'!$F$23</f>
        <v>618.00617053999997</v>
      </c>
      <c r="S27" s="37">
        <f>SUMIFS(СВЦЭМ!$D$34:$D$777,СВЦЭМ!$A$34:$A$777,$A27,СВЦЭМ!$B$34:$B$777,S$11)+'СЕТ СН'!$F$11+СВЦЭМ!$D$10+'СЕТ СН'!$F$6-'СЕТ СН'!$F$23</f>
        <v>611.63707710999995</v>
      </c>
      <c r="T27" s="37">
        <f>SUMIFS(СВЦЭМ!$D$34:$D$777,СВЦЭМ!$A$34:$A$777,$A27,СВЦЭМ!$B$34:$B$777,T$11)+'СЕТ СН'!$F$11+СВЦЭМ!$D$10+'СЕТ СН'!$F$6-'СЕТ СН'!$F$23</f>
        <v>578.6738249199999</v>
      </c>
      <c r="U27" s="37">
        <f>SUMIFS(СВЦЭМ!$D$34:$D$777,СВЦЭМ!$A$34:$A$777,$A27,СВЦЭМ!$B$34:$B$777,U$11)+'СЕТ СН'!$F$11+СВЦЭМ!$D$10+'СЕТ СН'!$F$6-'СЕТ СН'!$F$23</f>
        <v>555.98536293999985</v>
      </c>
      <c r="V27" s="37">
        <f>SUMIFS(СВЦЭМ!$D$34:$D$777,СВЦЭМ!$A$34:$A$777,$A27,СВЦЭМ!$B$34:$B$777,V$11)+'СЕТ СН'!$F$11+СВЦЭМ!$D$10+'СЕТ СН'!$F$6-'СЕТ СН'!$F$23</f>
        <v>563.4056055599998</v>
      </c>
      <c r="W27" s="37">
        <f>SUMIFS(СВЦЭМ!$D$34:$D$777,СВЦЭМ!$A$34:$A$777,$A27,СВЦЭМ!$B$34:$B$777,W$11)+'СЕТ СН'!$F$11+СВЦЭМ!$D$10+'СЕТ СН'!$F$6-'СЕТ СН'!$F$23</f>
        <v>567.62711634000004</v>
      </c>
      <c r="X27" s="37">
        <f>SUMIFS(СВЦЭМ!$D$34:$D$777,СВЦЭМ!$A$34:$A$777,$A27,СВЦЭМ!$B$34:$B$777,X$11)+'СЕТ СН'!$F$11+СВЦЭМ!$D$10+'СЕТ СН'!$F$6-'СЕТ СН'!$F$23</f>
        <v>570.97091493000005</v>
      </c>
      <c r="Y27" s="37">
        <f>SUMIFS(СВЦЭМ!$D$34:$D$777,СВЦЭМ!$A$34:$A$777,$A27,СВЦЭМ!$B$34:$B$777,Y$11)+'СЕТ СН'!$F$11+СВЦЭМ!$D$10+'СЕТ СН'!$F$6-'СЕТ СН'!$F$23</f>
        <v>588.87489678999998</v>
      </c>
    </row>
    <row r="28" spans="1:25" ht="15.75" x14ac:dyDescent="0.2">
      <c r="A28" s="36">
        <f t="shared" si="0"/>
        <v>43148</v>
      </c>
      <c r="B28" s="37">
        <f>SUMIFS(СВЦЭМ!$D$34:$D$777,СВЦЭМ!$A$34:$A$777,$A28,СВЦЭМ!$B$34:$B$777,B$11)+'СЕТ СН'!$F$11+СВЦЭМ!$D$10+'СЕТ СН'!$F$6-'СЕТ СН'!$F$23</f>
        <v>586.65461205999998</v>
      </c>
      <c r="C28" s="37">
        <f>SUMIFS(СВЦЭМ!$D$34:$D$777,СВЦЭМ!$A$34:$A$777,$A28,СВЦЭМ!$B$34:$B$777,C$11)+'СЕТ СН'!$F$11+СВЦЭМ!$D$10+'СЕТ СН'!$F$6-'СЕТ СН'!$F$23</f>
        <v>607.66282895999996</v>
      </c>
      <c r="D28" s="37">
        <f>SUMIFS(СВЦЭМ!$D$34:$D$777,СВЦЭМ!$A$34:$A$777,$A28,СВЦЭМ!$B$34:$B$777,D$11)+'СЕТ СН'!$F$11+СВЦЭМ!$D$10+'СЕТ СН'!$F$6-'СЕТ СН'!$F$23</f>
        <v>676.87737590999984</v>
      </c>
      <c r="E28" s="37">
        <f>SUMIFS(СВЦЭМ!$D$34:$D$777,СВЦЭМ!$A$34:$A$777,$A28,СВЦЭМ!$B$34:$B$777,E$11)+'СЕТ СН'!$F$11+СВЦЭМ!$D$10+'СЕТ СН'!$F$6-'СЕТ СН'!$F$23</f>
        <v>712.91839865000009</v>
      </c>
      <c r="F28" s="37">
        <f>SUMIFS(СВЦЭМ!$D$34:$D$777,СВЦЭМ!$A$34:$A$777,$A28,СВЦЭМ!$B$34:$B$777,F$11)+'СЕТ СН'!$F$11+СВЦЭМ!$D$10+'СЕТ СН'!$F$6-'СЕТ СН'!$F$23</f>
        <v>716.44563624999989</v>
      </c>
      <c r="G28" s="37">
        <f>SUMIFS(СВЦЭМ!$D$34:$D$777,СВЦЭМ!$A$34:$A$777,$A28,СВЦЭМ!$B$34:$B$777,G$11)+'СЕТ СН'!$F$11+СВЦЭМ!$D$10+'СЕТ СН'!$F$6-'СЕТ СН'!$F$23</f>
        <v>710.87422972999991</v>
      </c>
      <c r="H28" s="37">
        <f>SUMIFS(СВЦЭМ!$D$34:$D$777,СВЦЭМ!$A$34:$A$777,$A28,СВЦЭМ!$B$34:$B$777,H$11)+'СЕТ СН'!$F$11+СВЦЭМ!$D$10+'СЕТ СН'!$F$6-'СЕТ СН'!$F$23</f>
        <v>683.59692527000004</v>
      </c>
      <c r="I28" s="37">
        <f>SUMIFS(СВЦЭМ!$D$34:$D$777,СВЦЭМ!$A$34:$A$777,$A28,СВЦЭМ!$B$34:$B$777,I$11)+'СЕТ СН'!$F$11+СВЦЭМ!$D$10+'СЕТ СН'!$F$6-'СЕТ СН'!$F$23</f>
        <v>620.06168992999994</v>
      </c>
      <c r="J28" s="37">
        <f>SUMIFS(СВЦЭМ!$D$34:$D$777,СВЦЭМ!$A$34:$A$777,$A28,СВЦЭМ!$B$34:$B$777,J$11)+'СЕТ СН'!$F$11+СВЦЭМ!$D$10+'СЕТ СН'!$F$6-'СЕТ СН'!$F$23</f>
        <v>591.6152923599999</v>
      </c>
      <c r="K28" s="37">
        <f>SUMIFS(СВЦЭМ!$D$34:$D$777,СВЦЭМ!$A$34:$A$777,$A28,СВЦЭМ!$B$34:$B$777,K$11)+'СЕТ СН'!$F$11+СВЦЭМ!$D$10+'СЕТ СН'!$F$6-'СЕТ СН'!$F$23</f>
        <v>545.63748299999986</v>
      </c>
      <c r="L28" s="37">
        <f>SUMIFS(СВЦЭМ!$D$34:$D$777,СВЦЭМ!$A$34:$A$777,$A28,СВЦЭМ!$B$34:$B$777,L$11)+'СЕТ СН'!$F$11+СВЦЭМ!$D$10+'СЕТ СН'!$F$6-'СЕТ СН'!$F$23</f>
        <v>524.10185976999981</v>
      </c>
      <c r="M28" s="37">
        <f>SUMIFS(СВЦЭМ!$D$34:$D$777,СВЦЭМ!$A$34:$A$777,$A28,СВЦЭМ!$B$34:$B$777,M$11)+'СЕТ СН'!$F$11+СВЦЭМ!$D$10+'СЕТ СН'!$F$6-'СЕТ СН'!$F$23</f>
        <v>529.51216134999993</v>
      </c>
      <c r="N28" s="37">
        <f>SUMIFS(СВЦЭМ!$D$34:$D$777,СВЦЭМ!$A$34:$A$777,$A28,СВЦЭМ!$B$34:$B$777,N$11)+'СЕТ СН'!$F$11+СВЦЭМ!$D$10+'СЕТ СН'!$F$6-'СЕТ СН'!$F$23</f>
        <v>533.90613580999991</v>
      </c>
      <c r="O28" s="37">
        <f>SUMIFS(СВЦЭМ!$D$34:$D$777,СВЦЭМ!$A$34:$A$777,$A28,СВЦЭМ!$B$34:$B$777,O$11)+'СЕТ СН'!$F$11+СВЦЭМ!$D$10+'СЕТ СН'!$F$6-'СЕТ СН'!$F$23</f>
        <v>557.15399244999992</v>
      </c>
      <c r="P28" s="37">
        <f>SUMIFS(СВЦЭМ!$D$34:$D$777,СВЦЭМ!$A$34:$A$777,$A28,СВЦЭМ!$B$34:$B$777,P$11)+'СЕТ СН'!$F$11+СВЦЭМ!$D$10+'СЕТ СН'!$F$6-'СЕТ СН'!$F$23</f>
        <v>577.64970684999992</v>
      </c>
      <c r="Q28" s="37">
        <f>SUMIFS(СВЦЭМ!$D$34:$D$777,СВЦЭМ!$A$34:$A$777,$A28,СВЦЭМ!$B$34:$B$777,Q$11)+'СЕТ СН'!$F$11+СВЦЭМ!$D$10+'СЕТ СН'!$F$6-'СЕТ СН'!$F$23</f>
        <v>570.84168145000001</v>
      </c>
      <c r="R28" s="37">
        <f>SUMIFS(СВЦЭМ!$D$34:$D$777,СВЦЭМ!$A$34:$A$777,$A28,СВЦЭМ!$B$34:$B$777,R$11)+'СЕТ СН'!$F$11+СВЦЭМ!$D$10+'СЕТ СН'!$F$6-'СЕТ СН'!$F$23</f>
        <v>585.44626633999985</v>
      </c>
      <c r="S28" s="37">
        <f>SUMIFS(СВЦЭМ!$D$34:$D$777,СВЦЭМ!$A$34:$A$777,$A28,СВЦЭМ!$B$34:$B$777,S$11)+'СЕТ СН'!$F$11+СВЦЭМ!$D$10+'СЕТ СН'!$F$6-'СЕТ СН'!$F$23</f>
        <v>579.94481093999991</v>
      </c>
      <c r="T28" s="37">
        <f>SUMIFS(СВЦЭМ!$D$34:$D$777,СВЦЭМ!$A$34:$A$777,$A28,СВЦЭМ!$B$34:$B$777,T$11)+'СЕТ СН'!$F$11+СВЦЭМ!$D$10+'СЕТ СН'!$F$6-'СЕТ СН'!$F$23</f>
        <v>536.77098015999979</v>
      </c>
      <c r="U28" s="37">
        <f>SUMIFS(СВЦЭМ!$D$34:$D$777,СВЦЭМ!$A$34:$A$777,$A28,СВЦЭМ!$B$34:$B$777,U$11)+'СЕТ СН'!$F$11+СВЦЭМ!$D$10+'СЕТ СН'!$F$6-'СЕТ СН'!$F$23</f>
        <v>513.35307724999996</v>
      </c>
      <c r="V28" s="37">
        <f>SUMIFS(СВЦЭМ!$D$34:$D$777,СВЦЭМ!$A$34:$A$777,$A28,СВЦЭМ!$B$34:$B$777,V$11)+'СЕТ СН'!$F$11+СВЦЭМ!$D$10+'СЕТ СН'!$F$6-'СЕТ СН'!$F$23</f>
        <v>530.31033889999992</v>
      </c>
      <c r="W28" s="37">
        <f>SUMIFS(СВЦЭМ!$D$34:$D$777,СВЦЭМ!$A$34:$A$777,$A28,СВЦЭМ!$B$34:$B$777,W$11)+'СЕТ СН'!$F$11+СВЦЭМ!$D$10+'СЕТ СН'!$F$6-'СЕТ СН'!$F$23</f>
        <v>545.00643892999994</v>
      </c>
      <c r="X28" s="37">
        <f>SUMIFS(СВЦЭМ!$D$34:$D$777,СВЦЭМ!$A$34:$A$777,$A28,СВЦЭМ!$B$34:$B$777,X$11)+'СЕТ СН'!$F$11+СВЦЭМ!$D$10+'СЕТ СН'!$F$6-'СЕТ СН'!$F$23</f>
        <v>577.86924382999985</v>
      </c>
      <c r="Y28" s="37">
        <f>SUMIFS(СВЦЭМ!$D$34:$D$777,СВЦЭМ!$A$34:$A$777,$A28,СВЦЭМ!$B$34:$B$777,Y$11)+'СЕТ СН'!$F$11+СВЦЭМ!$D$10+'СЕТ СН'!$F$6-'СЕТ СН'!$F$23</f>
        <v>599.35151919999987</v>
      </c>
    </row>
    <row r="29" spans="1:25" ht="15.75" x14ac:dyDescent="0.2">
      <c r="A29" s="36">
        <f t="shared" si="0"/>
        <v>43149</v>
      </c>
      <c r="B29" s="37">
        <f>SUMIFS(СВЦЭМ!$D$34:$D$777,СВЦЭМ!$A$34:$A$777,$A29,СВЦЭМ!$B$34:$B$777,B$11)+'СЕТ СН'!$F$11+СВЦЭМ!$D$10+'СЕТ СН'!$F$6-'СЕТ СН'!$F$23</f>
        <v>635.56738747999987</v>
      </c>
      <c r="C29" s="37">
        <f>SUMIFS(СВЦЭМ!$D$34:$D$777,СВЦЭМ!$A$34:$A$777,$A29,СВЦЭМ!$B$34:$B$777,C$11)+'СЕТ СН'!$F$11+СВЦЭМ!$D$10+'СЕТ СН'!$F$6-'СЕТ СН'!$F$23</f>
        <v>683.25266318999991</v>
      </c>
      <c r="D29" s="37">
        <f>SUMIFS(СВЦЭМ!$D$34:$D$777,СВЦЭМ!$A$34:$A$777,$A29,СВЦЭМ!$B$34:$B$777,D$11)+'СЕТ СН'!$F$11+СВЦЭМ!$D$10+'СЕТ СН'!$F$6-'СЕТ СН'!$F$23</f>
        <v>727.22085354999979</v>
      </c>
      <c r="E29" s="37">
        <f>SUMIFS(СВЦЭМ!$D$34:$D$777,СВЦЭМ!$A$34:$A$777,$A29,СВЦЭМ!$B$34:$B$777,E$11)+'СЕТ СН'!$F$11+СВЦЭМ!$D$10+'СЕТ СН'!$F$6-'СЕТ СН'!$F$23</f>
        <v>749.89662671999974</v>
      </c>
      <c r="F29" s="37">
        <f>SUMIFS(СВЦЭМ!$D$34:$D$777,СВЦЭМ!$A$34:$A$777,$A29,СВЦЭМ!$B$34:$B$777,F$11)+'СЕТ СН'!$F$11+СВЦЭМ!$D$10+'СЕТ СН'!$F$6-'СЕТ СН'!$F$23</f>
        <v>720.94260745000008</v>
      </c>
      <c r="G29" s="37">
        <f>SUMIFS(СВЦЭМ!$D$34:$D$777,СВЦЭМ!$A$34:$A$777,$A29,СВЦЭМ!$B$34:$B$777,G$11)+'СЕТ СН'!$F$11+СВЦЭМ!$D$10+'СЕТ СН'!$F$6-'СЕТ СН'!$F$23</f>
        <v>692.13092670999993</v>
      </c>
      <c r="H29" s="37">
        <f>SUMIFS(СВЦЭМ!$D$34:$D$777,СВЦЭМ!$A$34:$A$777,$A29,СВЦЭМ!$B$34:$B$777,H$11)+'СЕТ СН'!$F$11+СВЦЭМ!$D$10+'СЕТ СН'!$F$6-'СЕТ СН'!$F$23</f>
        <v>674.7176973899999</v>
      </c>
      <c r="I29" s="37">
        <f>SUMIFS(СВЦЭМ!$D$34:$D$777,СВЦЭМ!$A$34:$A$777,$A29,СВЦЭМ!$B$34:$B$777,I$11)+'СЕТ СН'!$F$11+СВЦЭМ!$D$10+'СЕТ СН'!$F$6-'СЕТ СН'!$F$23</f>
        <v>632.19289866999986</v>
      </c>
      <c r="J29" s="37">
        <f>SUMIFS(СВЦЭМ!$D$34:$D$777,СВЦЭМ!$A$34:$A$777,$A29,СВЦЭМ!$B$34:$B$777,J$11)+'СЕТ СН'!$F$11+СВЦЭМ!$D$10+'СЕТ СН'!$F$6-'СЕТ СН'!$F$23</f>
        <v>628.74315388000002</v>
      </c>
      <c r="K29" s="37">
        <f>SUMIFS(СВЦЭМ!$D$34:$D$777,СВЦЭМ!$A$34:$A$777,$A29,СВЦЭМ!$B$34:$B$777,K$11)+'СЕТ СН'!$F$11+СВЦЭМ!$D$10+'СЕТ СН'!$F$6-'СЕТ СН'!$F$23</f>
        <v>607.00378538999996</v>
      </c>
      <c r="L29" s="37">
        <f>SUMIFS(СВЦЭМ!$D$34:$D$777,СВЦЭМ!$A$34:$A$777,$A29,СВЦЭМ!$B$34:$B$777,L$11)+'СЕТ СН'!$F$11+СВЦЭМ!$D$10+'СЕТ СН'!$F$6-'СЕТ СН'!$F$23</f>
        <v>582.06550276999985</v>
      </c>
      <c r="M29" s="37">
        <f>SUMIFS(СВЦЭМ!$D$34:$D$777,СВЦЭМ!$A$34:$A$777,$A29,СВЦЭМ!$B$34:$B$777,M$11)+'СЕТ СН'!$F$11+СВЦЭМ!$D$10+'СЕТ СН'!$F$6-'СЕТ СН'!$F$23</f>
        <v>580.80154176999997</v>
      </c>
      <c r="N29" s="37">
        <f>SUMIFS(СВЦЭМ!$D$34:$D$777,СВЦЭМ!$A$34:$A$777,$A29,СВЦЭМ!$B$34:$B$777,N$11)+'СЕТ СН'!$F$11+СВЦЭМ!$D$10+'СЕТ СН'!$F$6-'СЕТ СН'!$F$23</f>
        <v>586.50592787999983</v>
      </c>
      <c r="O29" s="37">
        <f>SUMIFS(СВЦЭМ!$D$34:$D$777,СВЦЭМ!$A$34:$A$777,$A29,СВЦЭМ!$B$34:$B$777,O$11)+'СЕТ СН'!$F$11+СВЦЭМ!$D$10+'СЕТ СН'!$F$6-'СЕТ СН'!$F$23</f>
        <v>596.82770016999996</v>
      </c>
      <c r="P29" s="37">
        <f>SUMIFS(СВЦЭМ!$D$34:$D$777,СВЦЭМ!$A$34:$A$777,$A29,СВЦЭМ!$B$34:$B$777,P$11)+'СЕТ СН'!$F$11+СВЦЭМ!$D$10+'СЕТ СН'!$F$6-'СЕТ СН'!$F$23</f>
        <v>604.95671028000004</v>
      </c>
      <c r="Q29" s="37">
        <f>SUMIFS(СВЦЭМ!$D$34:$D$777,СВЦЭМ!$A$34:$A$777,$A29,СВЦЭМ!$B$34:$B$777,Q$11)+'СЕТ СН'!$F$11+СВЦЭМ!$D$10+'СЕТ СН'!$F$6-'СЕТ СН'!$F$23</f>
        <v>604.47037480000006</v>
      </c>
      <c r="R29" s="37">
        <f>SUMIFS(СВЦЭМ!$D$34:$D$777,СВЦЭМ!$A$34:$A$777,$A29,СВЦЭМ!$B$34:$B$777,R$11)+'СЕТ СН'!$F$11+СВЦЭМ!$D$10+'СЕТ СН'!$F$6-'СЕТ СН'!$F$23</f>
        <v>607.51934286999983</v>
      </c>
      <c r="S29" s="37">
        <f>SUMIFS(СВЦЭМ!$D$34:$D$777,СВЦЭМ!$A$34:$A$777,$A29,СВЦЭМ!$B$34:$B$777,S$11)+'СЕТ СН'!$F$11+СВЦЭМ!$D$10+'СЕТ СН'!$F$6-'СЕТ СН'!$F$23</f>
        <v>581.6671759300001</v>
      </c>
      <c r="T29" s="37">
        <f>SUMIFS(СВЦЭМ!$D$34:$D$777,СВЦЭМ!$A$34:$A$777,$A29,СВЦЭМ!$B$34:$B$777,T$11)+'СЕТ СН'!$F$11+СВЦЭМ!$D$10+'СЕТ СН'!$F$6-'СЕТ СН'!$F$23</f>
        <v>552.49804962999985</v>
      </c>
      <c r="U29" s="37">
        <f>SUMIFS(СВЦЭМ!$D$34:$D$777,СВЦЭМ!$A$34:$A$777,$A29,СВЦЭМ!$B$34:$B$777,U$11)+'СЕТ СН'!$F$11+СВЦЭМ!$D$10+'СЕТ СН'!$F$6-'СЕТ СН'!$F$23</f>
        <v>521.70847156999992</v>
      </c>
      <c r="V29" s="37">
        <f>SUMIFS(СВЦЭМ!$D$34:$D$777,СВЦЭМ!$A$34:$A$777,$A29,СВЦЭМ!$B$34:$B$777,V$11)+'СЕТ СН'!$F$11+СВЦЭМ!$D$10+'СЕТ СН'!$F$6-'СЕТ СН'!$F$23</f>
        <v>535.59480066999993</v>
      </c>
      <c r="W29" s="37">
        <f>SUMIFS(СВЦЭМ!$D$34:$D$777,СВЦЭМ!$A$34:$A$777,$A29,СВЦЭМ!$B$34:$B$777,W$11)+'СЕТ СН'!$F$11+СВЦЭМ!$D$10+'СЕТ СН'!$F$6-'СЕТ СН'!$F$23</f>
        <v>544.82846538999991</v>
      </c>
      <c r="X29" s="37">
        <f>SUMIFS(СВЦЭМ!$D$34:$D$777,СВЦЭМ!$A$34:$A$777,$A29,СВЦЭМ!$B$34:$B$777,X$11)+'СЕТ СН'!$F$11+СВЦЭМ!$D$10+'СЕТ СН'!$F$6-'СЕТ СН'!$F$23</f>
        <v>572.53355376999991</v>
      </c>
      <c r="Y29" s="37">
        <f>SUMIFS(СВЦЭМ!$D$34:$D$777,СВЦЭМ!$A$34:$A$777,$A29,СВЦЭМ!$B$34:$B$777,Y$11)+'СЕТ СН'!$F$11+СВЦЭМ!$D$10+'СЕТ СН'!$F$6-'СЕТ СН'!$F$23</f>
        <v>604.11970337999981</v>
      </c>
    </row>
    <row r="30" spans="1:25" ht="15.75" x14ac:dyDescent="0.2">
      <c r="A30" s="36">
        <f t="shared" si="0"/>
        <v>43150</v>
      </c>
      <c r="B30" s="37">
        <f>SUMIFS(СВЦЭМ!$D$34:$D$777,СВЦЭМ!$A$34:$A$777,$A30,СВЦЭМ!$B$34:$B$777,B$11)+'СЕТ СН'!$F$11+СВЦЭМ!$D$10+'СЕТ СН'!$F$6-'СЕТ СН'!$F$23</f>
        <v>575.3401501799998</v>
      </c>
      <c r="C30" s="37">
        <f>SUMIFS(СВЦЭМ!$D$34:$D$777,СВЦЭМ!$A$34:$A$777,$A30,СВЦЭМ!$B$34:$B$777,C$11)+'СЕТ СН'!$F$11+СВЦЭМ!$D$10+'СЕТ СН'!$F$6-'СЕТ СН'!$F$23</f>
        <v>605.27988719999996</v>
      </c>
      <c r="D30" s="37">
        <f>SUMIFS(СВЦЭМ!$D$34:$D$777,СВЦЭМ!$A$34:$A$777,$A30,СВЦЭМ!$B$34:$B$777,D$11)+'СЕТ СН'!$F$11+СВЦЭМ!$D$10+'СЕТ СН'!$F$6-'СЕТ СН'!$F$23</f>
        <v>653.19211520999977</v>
      </c>
      <c r="E30" s="37">
        <f>SUMIFS(СВЦЭМ!$D$34:$D$777,СВЦЭМ!$A$34:$A$777,$A30,СВЦЭМ!$B$34:$B$777,E$11)+'СЕТ СН'!$F$11+СВЦЭМ!$D$10+'СЕТ СН'!$F$6-'СЕТ СН'!$F$23</f>
        <v>657.72342516000015</v>
      </c>
      <c r="F30" s="37">
        <f>SUMIFS(СВЦЭМ!$D$34:$D$777,СВЦЭМ!$A$34:$A$777,$A30,СВЦЭМ!$B$34:$B$777,F$11)+'СЕТ СН'!$F$11+СВЦЭМ!$D$10+'СЕТ СН'!$F$6-'СЕТ СН'!$F$23</f>
        <v>658.89413288000003</v>
      </c>
      <c r="G30" s="37">
        <f>SUMIFS(СВЦЭМ!$D$34:$D$777,СВЦЭМ!$A$34:$A$777,$A30,СВЦЭМ!$B$34:$B$777,G$11)+'СЕТ СН'!$F$11+СВЦЭМ!$D$10+'СЕТ СН'!$F$6-'СЕТ СН'!$F$23</f>
        <v>651.76117065999995</v>
      </c>
      <c r="H30" s="37">
        <f>SUMIFS(СВЦЭМ!$D$34:$D$777,СВЦЭМ!$A$34:$A$777,$A30,СВЦЭМ!$B$34:$B$777,H$11)+'СЕТ СН'!$F$11+СВЦЭМ!$D$10+'СЕТ СН'!$F$6-'СЕТ СН'!$F$23</f>
        <v>601.92942334999987</v>
      </c>
      <c r="I30" s="37">
        <f>SUMIFS(СВЦЭМ!$D$34:$D$777,СВЦЭМ!$A$34:$A$777,$A30,СВЦЭМ!$B$34:$B$777,I$11)+'СЕТ СН'!$F$11+СВЦЭМ!$D$10+'СЕТ СН'!$F$6-'СЕТ СН'!$F$23</f>
        <v>554.76781858999982</v>
      </c>
      <c r="J30" s="37">
        <f>SUMIFS(СВЦЭМ!$D$34:$D$777,СВЦЭМ!$A$34:$A$777,$A30,СВЦЭМ!$B$34:$B$777,J$11)+'СЕТ СН'!$F$11+СВЦЭМ!$D$10+'СЕТ СН'!$F$6-'СЕТ СН'!$F$23</f>
        <v>577.40628595999999</v>
      </c>
      <c r="K30" s="37">
        <f>SUMIFS(СВЦЭМ!$D$34:$D$777,СВЦЭМ!$A$34:$A$777,$A30,СВЦЭМ!$B$34:$B$777,K$11)+'СЕТ СН'!$F$11+СВЦЭМ!$D$10+'СЕТ СН'!$F$6-'СЕТ СН'!$F$23</f>
        <v>582.84191288999989</v>
      </c>
      <c r="L30" s="37">
        <f>SUMIFS(СВЦЭМ!$D$34:$D$777,СВЦЭМ!$A$34:$A$777,$A30,СВЦЭМ!$B$34:$B$777,L$11)+'СЕТ СН'!$F$11+СВЦЭМ!$D$10+'СЕТ СН'!$F$6-'СЕТ СН'!$F$23</f>
        <v>577.72529786999996</v>
      </c>
      <c r="M30" s="37">
        <f>SUMIFS(СВЦЭМ!$D$34:$D$777,СВЦЭМ!$A$34:$A$777,$A30,СВЦЭМ!$B$34:$B$777,M$11)+'СЕТ СН'!$F$11+СВЦЭМ!$D$10+'СЕТ СН'!$F$6-'СЕТ СН'!$F$23</f>
        <v>587.60935301000006</v>
      </c>
      <c r="N30" s="37">
        <f>SUMIFS(СВЦЭМ!$D$34:$D$777,СВЦЭМ!$A$34:$A$777,$A30,СВЦЭМ!$B$34:$B$777,N$11)+'СЕТ СН'!$F$11+СВЦЭМ!$D$10+'СЕТ СН'!$F$6-'СЕТ СН'!$F$23</f>
        <v>584.95474679999995</v>
      </c>
      <c r="O30" s="37">
        <f>SUMIFS(СВЦЭМ!$D$34:$D$777,СВЦЭМ!$A$34:$A$777,$A30,СВЦЭМ!$B$34:$B$777,O$11)+'СЕТ СН'!$F$11+СВЦЭМ!$D$10+'СЕТ СН'!$F$6-'СЕТ СН'!$F$23</f>
        <v>590.93133535999993</v>
      </c>
      <c r="P30" s="37">
        <f>SUMIFS(СВЦЭМ!$D$34:$D$777,СВЦЭМ!$A$34:$A$777,$A30,СВЦЭМ!$B$34:$B$777,P$11)+'СЕТ СН'!$F$11+СВЦЭМ!$D$10+'СЕТ СН'!$F$6-'СЕТ СН'!$F$23</f>
        <v>612.84078941999985</v>
      </c>
      <c r="Q30" s="37">
        <f>SUMIFS(СВЦЭМ!$D$34:$D$777,СВЦЭМ!$A$34:$A$777,$A30,СВЦЭМ!$B$34:$B$777,Q$11)+'СЕТ СН'!$F$11+СВЦЭМ!$D$10+'СЕТ СН'!$F$6-'СЕТ СН'!$F$23</f>
        <v>602.66675935000001</v>
      </c>
      <c r="R30" s="37">
        <f>SUMIFS(СВЦЭМ!$D$34:$D$777,СВЦЭМ!$A$34:$A$777,$A30,СВЦЭМ!$B$34:$B$777,R$11)+'СЕТ СН'!$F$11+СВЦЭМ!$D$10+'СЕТ СН'!$F$6-'СЕТ СН'!$F$23</f>
        <v>600.01860526000007</v>
      </c>
      <c r="S30" s="37">
        <f>SUMIFS(СВЦЭМ!$D$34:$D$777,СВЦЭМ!$A$34:$A$777,$A30,СВЦЭМ!$B$34:$B$777,S$11)+'СЕТ СН'!$F$11+СВЦЭМ!$D$10+'СЕТ СН'!$F$6-'СЕТ СН'!$F$23</f>
        <v>593.05438231000005</v>
      </c>
      <c r="T30" s="37">
        <f>SUMIFS(СВЦЭМ!$D$34:$D$777,СВЦЭМ!$A$34:$A$777,$A30,СВЦЭМ!$B$34:$B$777,T$11)+'СЕТ СН'!$F$11+СВЦЭМ!$D$10+'СЕТ СН'!$F$6-'СЕТ СН'!$F$23</f>
        <v>565.28469183000004</v>
      </c>
      <c r="U30" s="37">
        <f>SUMIFS(СВЦЭМ!$D$34:$D$777,СВЦЭМ!$A$34:$A$777,$A30,СВЦЭМ!$B$34:$B$777,U$11)+'СЕТ СН'!$F$11+СВЦЭМ!$D$10+'СЕТ СН'!$F$6-'СЕТ СН'!$F$23</f>
        <v>551.98949028000004</v>
      </c>
      <c r="V30" s="37">
        <f>SUMIFS(СВЦЭМ!$D$34:$D$777,СВЦЭМ!$A$34:$A$777,$A30,СВЦЭМ!$B$34:$B$777,V$11)+'СЕТ СН'!$F$11+СВЦЭМ!$D$10+'СЕТ СН'!$F$6-'СЕТ СН'!$F$23</f>
        <v>581.80442909999999</v>
      </c>
      <c r="W30" s="37">
        <f>SUMIFS(СВЦЭМ!$D$34:$D$777,СВЦЭМ!$A$34:$A$777,$A30,СВЦЭМ!$B$34:$B$777,W$11)+'СЕТ СН'!$F$11+СВЦЭМ!$D$10+'СЕТ СН'!$F$6-'СЕТ СН'!$F$23</f>
        <v>585.22838497999999</v>
      </c>
      <c r="X30" s="37">
        <f>SUMIFS(СВЦЭМ!$D$34:$D$777,СВЦЭМ!$A$34:$A$777,$A30,СВЦЭМ!$B$34:$B$777,X$11)+'СЕТ СН'!$F$11+СВЦЭМ!$D$10+'СЕТ СН'!$F$6-'СЕТ СН'!$F$23</f>
        <v>597.95061367999995</v>
      </c>
      <c r="Y30" s="37">
        <f>SUMIFS(СВЦЭМ!$D$34:$D$777,СВЦЭМ!$A$34:$A$777,$A30,СВЦЭМ!$B$34:$B$777,Y$11)+'СЕТ СН'!$F$11+СВЦЭМ!$D$10+'СЕТ СН'!$F$6-'СЕТ СН'!$F$23</f>
        <v>627.06511502000001</v>
      </c>
    </row>
    <row r="31" spans="1:25" ht="15.75" x14ac:dyDescent="0.2">
      <c r="A31" s="36">
        <f t="shared" si="0"/>
        <v>43151</v>
      </c>
      <c r="B31" s="37">
        <f>SUMIFS(СВЦЭМ!$D$34:$D$777,СВЦЭМ!$A$34:$A$777,$A31,СВЦЭМ!$B$34:$B$777,B$11)+'СЕТ СН'!$F$11+СВЦЭМ!$D$10+'СЕТ СН'!$F$6-'СЕТ СН'!$F$23</f>
        <v>632.97796284000003</v>
      </c>
      <c r="C31" s="37">
        <f>SUMIFS(СВЦЭМ!$D$34:$D$777,СВЦЭМ!$A$34:$A$777,$A31,СВЦЭМ!$B$34:$B$777,C$11)+'СЕТ СН'!$F$11+СВЦЭМ!$D$10+'СЕТ СН'!$F$6-'СЕТ СН'!$F$23</f>
        <v>665.56036900000015</v>
      </c>
      <c r="D31" s="37">
        <f>SUMIFS(СВЦЭМ!$D$34:$D$777,СВЦЭМ!$A$34:$A$777,$A31,СВЦЭМ!$B$34:$B$777,D$11)+'СЕТ СН'!$F$11+СВЦЭМ!$D$10+'СЕТ СН'!$F$6-'СЕТ СН'!$F$23</f>
        <v>715.42558069999984</v>
      </c>
      <c r="E31" s="37">
        <f>SUMIFS(СВЦЭМ!$D$34:$D$777,СВЦЭМ!$A$34:$A$777,$A31,СВЦЭМ!$B$34:$B$777,E$11)+'СЕТ СН'!$F$11+СВЦЭМ!$D$10+'СЕТ СН'!$F$6-'СЕТ СН'!$F$23</f>
        <v>726.7603978599999</v>
      </c>
      <c r="F31" s="37">
        <f>SUMIFS(СВЦЭМ!$D$34:$D$777,СВЦЭМ!$A$34:$A$777,$A31,СВЦЭМ!$B$34:$B$777,F$11)+'СЕТ СН'!$F$11+СВЦЭМ!$D$10+'СЕТ СН'!$F$6-'СЕТ СН'!$F$23</f>
        <v>727.14991954000004</v>
      </c>
      <c r="G31" s="37">
        <f>SUMIFS(СВЦЭМ!$D$34:$D$777,СВЦЭМ!$A$34:$A$777,$A31,СВЦЭМ!$B$34:$B$777,G$11)+'СЕТ СН'!$F$11+СВЦЭМ!$D$10+'СЕТ СН'!$F$6-'СЕТ СН'!$F$23</f>
        <v>719.39369093999983</v>
      </c>
      <c r="H31" s="37">
        <f>SUMIFS(СВЦЭМ!$D$34:$D$777,СВЦЭМ!$A$34:$A$777,$A31,СВЦЭМ!$B$34:$B$777,H$11)+'СЕТ СН'!$F$11+СВЦЭМ!$D$10+'СЕТ СН'!$F$6-'СЕТ СН'!$F$23</f>
        <v>666.70257896999999</v>
      </c>
      <c r="I31" s="37">
        <f>SUMIFS(СВЦЭМ!$D$34:$D$777,СВЦЭМ!$A$34:$A$777,$A31,СВЦЭМ!$B$34:$B$777,I$11)+'СЕТ СН'!$F$11+СВЦЭМ!$D$10+'СЕТ СН'!$F$6-'СЕТ СН'!$F$23</f>
        <v>589.98793147000004</v>
      </c>
      <c r="J31" s="37">
        <f>SUMIFS(СВЦЭМ!$D$34:$D$777,СВЦЭМ!$A$34:$A$777,$A31,СВЦЭМ!$B$34:$B$777,J$11)+'СЕТ СН'!$F$11+СВЦЭМ!$D$10+'СЕТ СН'!$F$6-'СЕТ СН'!$F$23</f>
        <v>605.61171809999985</v>
      </c>
      <c r="K31" s="37">
        <f>SUMIFS(СВЦЭМ!$D$34:$D$777,СВЦЭМ!$A$34:$A$777,$A31,СВЦЭМ!$B$34:$B$777,K$11)+'СЕТ СН'!$F$11+СВЦЭМ!$D$10+'СЕТ СН'!$F$6-'СЕТ СН'!$F$23</f>
        <v>590.49006902000008</v>
      </c>
      <c r="L31" s="37">
        <f>SUMIFS(СВЦЭМ!$D$34:$D$777,СВЦЭМ!$A$34:$A$777,$A31,СВЦЭМ!$B$34:$B$777,L$11)+'СЕТ СН'!$F$11+СВЦЭМ!$D$10+'СЕТ СН'!$F$6-'СЕТ СН'!$F$23</f>
        <v>585.09295430999998</v>
      </c>
      <c r="M31" s="37">
        <f>SUMIFS(СВЦЭМ!$D$34:$D$777,СВЦЭМ!$A$34:$A$777,$A31,СВЦЭМ!$B$34:$B$777,M$11)+'СЕТ СН'!$F$11+СВЦЭМ!$D$10+'СЕТ СН'!$F$6-'СЕТ СН'!$F$23</f>
        <v>597.3228250599999</v>
      </c>
      <c r="N31" s="37">
        <f>SUMIFS(СВЦЭМ!$D$34:$D$777,СВЦЭМ!$A$34:$A$777,$A31,СВЦЭМ!$B$34:$B$777,N$11)+'СЕТ СН'!$F$11+СВЦЭМ!$D$10+'СЕТ СН'!$F$6-'СЕТ СН'!$F$23</f>
        <v>596.28598990999978</v>
      </c>
      <c r="O31" s="37">
        <f>SUMIFS(СВЦЭМ!$D$34:$D$777,СВЦЭМ!$A$34:$A$777,$A31,СВЦЭМ!$B$34:$B$777,O$11)+'СЕТ СН'!$F$11+СВЦЭМ!$D$10+'СЕТ СН'!$F$6-'СЕТ СН'!$F$23</f>
        <v>602.15342890999989</v>
      </c>
      <c r="P31" s="37">
        <f>SUMIFS(СВЦЭМ!$D$34:$D$777,СВЦЭМ!$A$34:$A$777,$A31,СВЦЭМ!$B$34:$B$777,P$11)+'СЕТ СН'!$F$11+СВЦЭМ!$D$10+'СЕТ СН'!$F$6-'СЕТ СН'!$F$23</f>
        <v>616.63293248999992</v>
      </c>
      <c r="Q31" s="37">
        <f>SUMIFS(СВЦЭМ!$D$34:$D$777,СВЦЭМ!$A$34:$A$777,$A31,СВЦЭМ!$B$34:$B$777,Q$11)+'СЕТ СН'!$F$11+СВЦЭМ!$D$10+'СЕТ СН'!$F$6-'СЕТ СН'!$F$23</f>
        <v>617.99381610999978</v>
      </c>
      <c r="R31" s="37">
        <f>SUMIFS(СВЦЭМ!$D$34:$D$777,СВЦЭМ!$A$34:$A$777,$A31,СВЦЭМ!$B$34:$B$777,R$11)+'СЕТ СН'!$F$11+СВЦЭМ!$D$10+'СЕТ СН'!$F$6-'СЕТ СН'!$F$23</f>
        <v>631.34380023999995</v>
      </c>
      <c r="S31" s="37">
        <f>SUMIFS(СВЦЭМ!$D$34:$D$777,СВЦЭМ!$A$34:$A$777,$A31,СВЦЭМ!$B$34:$B$777,S$11)+'СЕТ СН'!$F$11+СВЦЭМ!$D$10+'СЕТ СН'!$F$6-'СЕТ СН'!$F$23</f>
        <v>619.84050225999988</v>
      </c>
      <c r="T31" s="37">
        <f>SUMIFS(СВЦЭМ!$D$34:$D$777,СВЦЭМ!$A$34:$A$777,$A31,СВЦЭМ!$B$34:$B$777,T$11)+'СЕТ СН'!$F$11+СВЦЭМ!$D$10+'СЕТ СН'!$F$6-'СЕТ СН'!$F$23</f>
        <v>596.45377713000005</v>
      </c>
      <c r="U31" s="37">
        <f>SUMIFS(СВЦЭМ!$D$34:$D$777,СВЦЭМ!$A$34:$A$777,$A31,СВЦЭМ!$B$34:$B$777,U$11)+'СЕТ СН'!$F$11+СВЦЭМ!$D$10+'СЕТ СН'!$F$6-'СЕТ СН'!$F$23</f>
        <v>591.11892084999988</v>
      </c>
      <c r="V31" s="37">
        <f>SUMIFS(СВЦЭМ!$D$34:$D$777,СВЦЭМ!$A$34:$A$777,$A31,СВЦЭМ!$B$34:$B$777,V$11)+'СЕТ СН'!$F$11+СВЦЭМ!$D$10+'СЕТ СН'!$F$6-'СЕТ СН'!$F$23</f>
        <v>548.79127346999996</v>
      </c>
      <c r="W31" s="37">
        <f>SUMIFS(СВЦЭМ!$D$34:$D$777,СВЦЭМ!$A$34:$A$777,$A31,СВЦЭМ!$B$34:$B$777,W$11)+'СЕТ СН'!$F$11+СВЦЭМ!$D$10+'СЕТ СН'!$F$6-'СЕТ СН'!$F$23</f>
        <v>560.50614308999991</v>
      </c>
      <c r="X31" s="37">
        <f>SUMIFS(СВЦЭМ!$D$34:$D$777,СВЦЭМ!$A$34:$A$777,$A31,СВЦЭМ!$B$34:$B$777,X$11)+'СЕТ СН'!$F$11+СВЦЭМ!$D$10+'СЕТ СН'!$F$6-'СЕТ СН'!$F$23</f>
        <v>590.49580804000004</v>
      </c>
      <c r="Y31" s="37">
        <f>SUMIFS(СВЦЭМ!$D$34:$D$777,СВЦЭМ!$A$34:$A$777,$A31,СВЦЭМ!$B$34:$B$777,Y$11)+'СЕТ СН'!$F$11+СВЦЭМ!$D$10+'СЕТ СН'!$F$6-'СЕТ СН'!$F$23</f>
        <v>623.87021358999993</v>
      </c>
    </row>
    <row r="32" spans="1:25" ht="15.75" x14ac:dyDescent="0.2">
      <c r="A32" s="36">
        <f t="shared" si="0"/>
        <v>43152</v>
      </c>
      <c r="B32" s="37">
        <f>SUMIFS(СВЦЭМ!$D$34:$D$777,СВЦЭМ!$A$34:$A$777,$A32,СВЦЭМ!$B$34:$B$777,B$11)+'СЕТ СН'!$F$11+СВЦЭМ!$D$10+'СЕТ СН'!$F$6-'СЕТ СН'!$F$23</f>
        <v>624.80853526999988</v>
      </c>
      <c r="C32" s="37">
        <f>SUMIFS(СВЦЭМ!$D$34:$D$777,СВЦЭМ!$A$34:$A$777,$A32,СВЦЭМ!$B$34:$B$777,C$11)+'СЕТ СН'!$F$11+СВЦЭМ!$D$10+'СЕТ СН'!$F$6-'СЕТ СН'!$F$23</f>
        <v>656.55973841000002</v>
      </c>
      <c r="D32" s="37">
        <f>SUMIFS(СВЦЭМ!$D$34:$D$777,СВЦЭМ!$A$34:$A$777,$A32,СВЦЭМ!$B$34:$B$777,D$11)+'СЕТ СН'!$F$11+СВЦЭМ!$D$10+'СЕТ СН'!$F$6-'СЕТ СН'!$F$23</f>
        <v>732.43532740999979</v>
      </c>
      <c r="E32" s="37">
        <f>SUMIFS(СВЦЭМ!$D$34:$D$777,СВЦЭМ!$A$34:$A$777,$A32,СВЦЭМ!$B$34:$B$777,E$11)+'СЕТ СН'!$F$11+СВЦЭМ!$D$10+'СЕТ СН'!$F$6-'СЕТ СН'!$F$23</f>
        <v>754.26048880999986</v>
      </c>
      <c r="F32" s="37">
        <f>SUMIFS(СВЦЭМ!$D$34:$D$777,СВЦЭМ!$A$34:$A$777,$A32,СВЦЭМ!$B$34:$B$777,F$11)+'СЕТ СН'!$F$11+СВЦЭМ!$D$10+'СЕТ СН'!$F$6-'СЕТ СН'!$F$23</f>
        <v>754.57352017999972</v>
      </c>
      <c r="G32" s="37">
        <f>SUMIFS(СВЦЭМ!$D$34:$D$777,СВЦЭМ!$A$34:$A$777,$A32,СВЦЭМ!$B$34:$B$777,G$11)+'СЕТ СН'!$F$11+СВЦЭМ!$D$10+'СЕТ СН'!$F$6-'СЕТ СН'!$F$23</f>
        <v>744.33023301999981</v>
      </c>
      <c r="H32" s="37">
        <f>SUMIFS(СВЦЭМ!$D$34:$D$777,СВЦЭМ!$A$34:$A$777,$A32,СВЦЭМ!$B$34:$B$777,H$11)+'СЕТ СН'!$F$11+СВЦЭМ!$D$10+'СЕТ СН'!$F$6-'СЕТ СН'!$F$23</f>
        <v>685.64110732999995</v>
      </c>
      <c r="I32" s="37">
        <f>SUMIFS(СВЦЭМ!$D$34:$D$777,СВЦЭМ!$A$34:$A$777,$A32,СВЦЭМ!$B$34:$B$777,I$11)+'СЕТ СН'!$F$11+СВЦЭМ!$D$10+'СЕТ СН'!$F$6-'СЕТ СН'!$F$23</f>
        <v>614.44447847999993</v>
      </c>
      <c r="J32" s="37">
        <f>SUMIFS(СВЦЭМ!$D$34:$D$777,СВЦЭМ!$A$34:$A$777,$A32,СВЦЭМ!$B$34:$B$777,J$11)+'СЕТ СН'!$F$11+СВЦЭМ!$D$10+'СЕТ СН'!$F$6-'СЕТ СН'!$F$23</f>
        <v>620.50928598999997</v>
      </c>
      <c r="K32" s="37">
        <f>SUMIFS(СВЦЭМ!$D$34:$D$777,СВЦЭМ!$A$34:$A$777,$A32,СВЦЭМ!$B$34:$B$777,K$11)+'СЕТ СН'!$F$11+СВЦЭМ!$D$10+'СЕТ СН'!$F$6-'СЕТ СН'!$F$23</f>
        <v>587.79563072999997</v>
      </c>
      <c r="L32" s="37">
        <f>SUMIFS(СВЦЭМ!$D$34:$D$777,СВЦЭМ!$A$34:$A$777,$A32,СВЦЭМ!$B$34:$B$777,L$11)+'СЕТ СН'!$F$11+СВЦЭМ!$D$10+'СЕТ СН'!$F$6-'СЕТ СН'!$F$23</f>
        <v>580.64984718999983</v>
      </c>
      <c r="M32" s="37">
        <f>SUMIFS(СВЦЭМ!$D$34:$D$777,СВЦЭМ!$A$34:$A$777,$A32,СВЦЭМ!$B$34:$B$777,M$11)+'СЕТ СН'!$F$11+СВЦЭМ!$D$10+'СЕТ СН'!$F$6-'СЕТ СН'!$F$23</f>
        <v>593.22016973999996</v>
      </c>
      <c r="N32" s="37">
        <f>SUMIFS(СВЦЭМ!$D$34:$D$777,СВЦЭМ!$A$34:$A$777,$A32,СВЦЭМ!$B$34:$B$777,N$11)+'СЕТ СН'!$F$11+СВЦЭМ!$D$10+'СЕТ СН'!$F$6-'СЕТ СН'!$F$23</f>
        <v>581.22932462000006</v>
      </c>
      <c r="O32" s="37">
        <f>SUMIFS(СВЦЭМ!$D$34:$D$777,СВЦЭМ!$A$34:$A$777,$A32,СВЦЭМ!$B$34:$B$777,O$11)+'СЕТ СН'!$F$11+СВЦЭМ!$D$10+'СЕТ СН'!$F$6-'СЕТ СН'!$F$23</f>
        <v>579.91690186999983</v>
      </c>
      <c r="P32" s="37">
        <f>SUMIFS(СВЦЭМ!$D$34:$D$777,СВЦЭМ!$A$34:$A$777,$A32,СВЦЭМ!$B$34:$B$777,P$11)+'СЕТ СН'!$F$11+СВЦЭМ!$D$10+'СЕТ СН'!$F$6-'СЕТ СН'!$F$23</f>
        <v>594.85467083999981</v>
      </c>
      <c r="Q32" s="37">
        <f>SUMIFS(СВЦЭМ!$D$34:$D$777,СВЦЭМ!$A$34:$A$777,$A32,СВЦЭМ!$B$34:$B$777,Q$11)+'СЕТ СН'!$F$11+СВЦЭМ!$D$10+'СЕТ СН'!$F$6-'СЕТ СН'!$F$23</f>
        <v>603.82742103999988</v>
      </c>
      <c r="R32" s="37">
        <f>SUMIFS(СВЦЭМ!$D$34:$D$777,СВЦЭМ!$A$34:$A$777,$A32,СВЦЭМ!$B$34:$B$777,R$11)+'СЕТ СН'!$F$11+СВЦЭМ!$D$10+'СЕТ СН'!$F$6-'СЕТ СН'!$F$23</f>
        <v>605.78656441999999</v>
      </c>
      <c r="S32" s="37">
        <f>SUMIFS(СВЦЭМ!$D$34:$D$777,СВЦЭМ!$A$34:$A$777,$A32,СВЦЭМ!$B$34:$B$777,S$11)+'СЕТ СН'!$F$11+СВЦЭМ!$D$10+'СЕТ СН'!$F$6-'СЕТ СН'!$F$23</f>
        <v>600.68936398999983</v>
      </c>
      <c r="T32" s="37">
        <f>SUMIFS(СВЦЭМ!$D$34:$D$777,СВЦЭМ!$A$34:$A$777,$A32,СВЦЭМ!$B$34:$B$777,T$11)+'СЕТ СН'!$F$11+СВЦЭМ!$D$10+'СЕТ СН'!$F$6-'СЕТ СН'!$F$23</f>
        <v>568.90297151999982</v>
      </c>
      <c r="U32" s="37">
        <f>SUMIFS(СВЦЭМ!$D$34:$D$777,СВЦЭМ!$A$34:$A$777,$A32,СВЦЭМ!$B$34:$B$777,U$11)+'СЕТ СН'!$F$11+СВЦЭМ!$D$10+'СЕТ СН'!$F$6-'СЕТ СН'!$F$23</f>
        <v>529.08140907999984</v>
      </c>
      <c r="V32" s="37">
        <f>SUMIFS(СВЦЭМ!$D$34:$D$777,СВЦЭМ!$A$34:$A$777,$A32,СВЦЭМ!$B$34:$B$777,V$11)+'СЕТ СН'!$F$11+СВЦЭМ!$D$10+'СЕТ СН'!$F$6-'СЕТ СН'!$F$23</f>
        <v>537.15635532999988</v>
      </c>
      <c r="W32" s="37">
        <f>SUMIFS(СВЦЭМ!$D$34:$D$777,СВЦЭМ!$A$34:$A$777,$A32,СВЦЭМ!$B$34:$B$777,W$11)+'СЕТ СН'!$F$11+СВЦЭМ!$D$10+'СЕТ СН'!$F$6-'СЕТ СН'!$F$23</f>
        <v>553.3345528499998</v>
      </c>
      <c r="X32" s="37">
        <f>SUMIFS(СВЦЭМ!$D$34:$D$777,СВЦЭМ!$A$34:$A$777,$A32,СВЦЭМ!$B$34:$B$777,X$11)+'СЕТ СН'!$F$11+СВЦЭМ!$D$10+'СЕТ СН'!$F$6-'СЕТ СН'!$F$23</f>
        <v>579.78077940999981</v>
      </c>
      <c r="Y32" s="37">
        <f>SUMIFS(СВЦЭМ!$D$34:$D$777,СВЦЭМ!$A$34:$A$777,$A32,СВЦЭМ!$B$34:$B$777,Y$11)+'СЕТ СН'!$F$11+СВЦЭМ!$D$10+'СЕТ СН'!$F$6-'СЕТ СН'!$F$23</f>
        <v>606.21660519</v>
      </c>
    </row>
    <row r="33" spans="1:27" ht="15.75" x14ac:dyDescent="0.2">
      <c r="A33" s="36">
        <f t="shared" si="0"/>
        <v>43153</v>
      </c>
      <c r="B33" s="37">
        <f>SUMIFS(СВЦЭМ!$D$34:$D$777,СВЦЭМ!$A$34:$A$777,$A33,СВЦЭМ!$B$34:$B$777,B$11)+'СЕТ СН'!$F$11+СВЦЭМ!$D$10+'СЕТ СН'!$F$6-'СЕТ СН'!$F$23</f>
        <v>665.8303835800001</v>
      </c>
      <c r="C33" s="37">
        <f>SUMIFS(СВЦЭМ!$D$34:$D$777,СВЦЭМ!$A$34:$A$777,$A33,СВЦЭМ!$B$34:$B$777,C$11)+'СЕТ СН'!$F$11+СВЦЭМ!$D$10+'СЕТ СН'!$F$6-'СЕТ СН'!$F$23</f>
        <v>660.04696538999985</v>
      </c>
      <c r="D33" s="37">
        <f>SUMIFS(СВЦЭМ!$D$34:$D$777,СВЦЭМ!$A$34:$A$777,$A33,СВЦЭМ!$B$34:$B$777,D$11)+'СЕТ СН'!$F$11+СВЦЭМ!$D$10+'СЕТ СН'!$F$6-'СЕТ СН'!$F$23</f>
        <v>712.59759006000002</v>
      </c>
      <c r="E33" s="37">
        <f>SUMIFS(СВЦЭМ!$D$34:$D$777,СВЦЭМ!$A$34:$A$777,$A33,СВЦЭМ!$B$34:$B$777,E$11)+'СЕТ СН'!$F$11+СВЦЭМ!$D$10+'СЕТ СН'!$F$6-'СЕТ СН'!$F$23</f>
        <v>723.67585100999975</v>
      </c>
      <c r="F33" s="37">
        <f>SUMIFS(СВЦЭМ!$D$34:$D$777,СВЦЭМ!$A$34:$A$777,$A33,СВЦЭМ!$B$34:$B$777,F$11)+'СЕТ СН'!$F$11+СВЦЭМ!$D$10+'СЕТ СН'!$F$6-'СЕТ СН'!$F$23</f>
        <v>727.55223702000001</v>
      </c>
      <c r="G33" s="37">
        <f>SUMIFS(СВЦЭМ!$D$34:$D$777,СВЦЭМ!$A$34:$A$777,$A33,СВЦЭМ!$B$34:$B$777,G$11)+'СЕТ СН'!$F$11+СВЦЭМ!$D$10+'СЕТ СН'!$F$6-'СЕТ СН'!$F$23</f>
        <v>710.84529686999974</v>
      </c>
      <c r="H33" s="37">
        <f>SUMIFS(СВЦЭМ!$D$34:$D$777,СВЦЭМ!$A$34:$A$777,$A33,СВЦЭМ!$B$34:$B$777,H$11)+'СЕТ СН'!$F$11+СВЦЭМ!$D$10+'СЕТ СН'!$F$6-'СЕТ СН'!$F$23</f>
        <v>658.5068338599998</v>
      </c>
      <c r="I33" s="37">
        <f>SUMIFS(СВЦЭМ!$D$34:$D$777,СВЦЭМ!$A$34:$A$777,$A33,СВЦЭМ!$B$34:$B$777,I$11)+'СЕТ СН'!$F$11+СВЦЭМ!$D$10+'СЕТ СН'!$F$6-'СЕТ СН'!$F$23</f>
        <v>577.52761474999977</v>
      </c>
      <c r="J33" s="37">
        <f>SUMIFS(СВЦЭМ!$D$34:$D$777,СВЦЭМ!$A$34:$A$777,$A33,СВЦЭМ!$B$34:$B$777,J$11)+'СЕТ СН'!$F$11+СВЦЭМ!$D$10+'СЕТ СН'!$F$6-'СЕТ СН'!$F$23</f>
        <v>569.09982415000002</v>
      </c>
      <c r="K33" s="37">
        <f>SUMIFS(СВЦЭМ!$D$34:$D$777,СВЦЭМ!$A$34:$A$777,$A33,СВЦЭМ!$B$34:$B$777,K$11)+'СЕТ СН'!$F$11+СВЦЭМ!$D$10+'СЕТ СН'!$F$6-'СЕТ СН'!$F$23</f>
        <v>540.6741058299998</v>
      </c>
      <c r="L33" s="37">
        <f>SUMIFS(СВЦЭМ!$D$34:$D$777,СВЦЭМ!$A$34:$A$777,$A33,СВЦЭМ!$B$34:$B$777,L$11)+'СЕТ СН'!$F$11+СВЦЭМ!$D$10+'СЕТ СН'!$F$6-'СЕТ СН'!$F$23</f>
        <v>541.6239680299999</v>
      </c>
      <c r="M33" s="37">
        <f>SUMIFS(СВЦЭМ!$D$34:$D$777,СВЦЭМ!$A$34:$A$777,$A33,СВЦЭМ!$B$34:$B$777,M$11)+'СЕТ СН'!$F$11+СВЦЭМ!$D$10+'СЕТ СН'!$F$6-'СЕТ СН'!$F$23</f>
        <v>558.48522953000008</v>
      </c>
      <c r="N33" s="37">
        <f>SUMIFS(СВЦЭМ!$D$34:$D$777,СВЦЭМ!$A$34:$A$777,$A33,СВЦЭМ!$B$34:$B$777,N$11)+'СЕТ СН'!$F$11+СВЦЭМ!$D$10+'СЕТ СН'!$F$6-'СЕТ СН'!$F$23</f>
        <v>572.6786717199999</v>
      </c>
      <c r="O33" s="37">
        <f>SUMIFS(СВЦЭМ!$D$34:$D$777,СВЦЭМ!$A$34:$A$777,$A33,СВЦЭМ!$B$34:$B$777,O$11)+'СЕТ СН'!$F$11+СВЦЭМ!$D$10+'СЕТ СН'!$F$6-'СЕТ СН'!$F$23</f>
        <v>578.33873677999998</v>
      </c>
      <c r="P33" s="37">
        <f>SUMIFS(СВЦЭМ!$D$34:$D$777,СВЦЭМ!$A$34:$A$777,$A33,СВЦЭМ!$B$34:$B$777,P$11)+'СЕТ СН'!$F$11+СВЦЭМ!$D$10+'СЕТ СН'!$F$6-'СЕТ СН'!$F$23</f>
        <v>595.58371548000002</v>
      </c>
      <c r="Q33" s="37">
        <f>SUMIFS(СВЦЭМ!$D$34:$D$777,СВЦЭМ!$A$34:$A$777,$A33,СВЦЭМ!$B$34:$B$777,Q$11)+'СЕТ СН'!$F$11+СВЦЭМ!$D$10+'СЕТ СН'!$F$6-'СЕТ СН'!$F$23</f>
        <v>612.81233525000005</v>
      </c>
      <c r="R33" s="37">
        <f>SUMIFS(СВЦЭМ!$D$34:$D$777,СВЦЭМ!$A$34:$A$777,$A33,СВЦЭМ!$B$34:$B$777,R$11)+'СЕТ СН'!$F$11+СВЦЭМ!$D$10+'СЕТ СН'!$F$6-'СЕТ СН'!$F$23</f>
        <v>623.89459313999998</v>
      </c>
      <c r="S33" s="37">
        <f>SUMIFS(СВЦЭМ!$D$34:$D$777,СВЦЭМ!$A$34:$A$777,$A33,СВЦЭМ!$B$34:$B$777,S$11)+'СЕТ СН'!$F$11+СВЦЭМ!$D$10+'СЕТ СН'!$F$6-'СЕТ СН'!$F$23</f>
        <v>618.6433432099999</v>
      </c>
      <c r="T33" s="37">
        <f>SUMIFS(СВЦЭМ!$D$34:$D$777,СВЦЭМ!$A$34:$A$777,$A33,СВЦЭМ!$B$34:$B$777,T$11)+'СЕТ СН'!$F$11+СВЦЭМ!$D$10+'СЕТ СН'!$F$6-'СЕТ СН'!$F$23</f>
        <v>581.42088619999993</v>
      </c>
      <c r="U33" s="37">
        <f>SUMIFS(СВЦЭМ!$D$34:$D$777,СВЦЭМ!$A$34:$A$777,$A33,СВЦЭМ!$B$34:$B$777,U$11)+'СЕТ СН'!$F$11+СВЦЭМ!$D$10+'СЕТ СН'!$F$6-'СЕТ СН'!$F$23</f>
        <v>550.61210747999996</v>
      </c>
      <c r="V33" s="37">
        <f>SUMIFS(СВЦЭМ!$D$34:$D$777,СВЦЭМ!$A$34:$A$777,$A33,СВЦЭМ!$B$34:$B$777,V$11)+'СЕТ СН'!$F$11+СВЦЭМ!$D$10+'СЕТ СН'!$F$6-'СЕТ СН'!$F$23</f>
        <v>564.41751654999996</v>
      </c>
      <c r="W33" s="37">
        <f>SUMIFS(СВЦЭМ!$D$34:$D$777,СВЦЭМ!$A$34:$A$777,$A33,СВЦЭМ!$B$34:$B$777,W$11)+'СЕТ СН'!$F$11+СВЦЭМ!$D$10+'СЕТ СН'!$F$6-'СЕТ СН'!$F$23</f>
        <v>573.12268737000011</v>
      </c>
      <c r="X33" s="37">
        <f>SUMIFS(СВЦЭМ!$D$34:$D$777,СВЦЭМ!$A$34:$A$777,$A33,СВЦЭМ!$B$34:$B$777,X$11)+'СЕТ СН'!$F$11+СВЦЭМ!$D$10+'СЕТ СН'!$F$6-'СЕТ СН'!$F$23</f>
        <v>597.38775573999999</v>
      </c>
      <c r="Y33" s="37">
        <f>SUMIFS(СВЦЭМ!$D$34:$D$777,СВЦЭМ!$A$34:$A$777,$A33,СВЦЭМ!$B$34:$B$777,Y$11)+'СЕТ СН'!$F$11+СВЦЭМ!$D$10+'СЕТ СН'!$F$6-'СЕТ СН'!$F$23</f>
        <v>638.42563737999978</v>
      </c>
    </row>
    <row r="34" spans="1:27" ht="15.75" x14ac:dyDescent="0.2">
      <c r="A34" s="36">
        <f t="shared" si="0"/>
        <v>43154</v>
      </c>
      <c r="B34" s="37">
        <f>SUMIFS(СВЦЭМ!$D$34:$D$777,СВЦЭМ!$A$34:$A$777,$A34,СВЦЭМ!$B$34:$B$777,B$11)+'СЕТ СН'!$F$11+СВЦЭМ!$D$10+'СЕТ СН'!$F$6-'СЕТ СН'!$F$23</f>
        <v>646.99023221000004</v>
      </c>
      <c r="C34" s="37">
        <f>SUMIFS(СВЦЭМ!$D$34:$D$777,СВЦЭМ!$A$34:$A$777,$A34,СВЦЭМ!$B$34:$B$777,C$11)+'СЕТ СН'!$F$11+СВЦЭМ!$D$10+'СЕТ СН'!$F$6-'СЕТ СН'!$F$23</f>
        <v>684.50806</v>
      </c>
      <c r="D34" s="37">
        <f>SUMIFS(СВЦЭМ!$D$34:$D$777,СВЦЭМ!$A$34:$A$777,$A34,СВЦЭМ!$B$34:$B$777,D$11)+'СЕТ СН'!$F$11+СВЦЭМ!$D$10+'СЕТ СН'!$F$6-'СЕТ СН'!$F$23</f>
        <v>721.68347227999982</v>
      </c>
      <c r="E34" s="37">
        <f>SUMIFS(СВЦЭМ!$D$34:$D$777,СВЦЭМ!$A$34:$A$777,$A34,СВЦЭМ!$B$34:$B$777,E$11)+'СЕТ СН'!$F$11+СВЦЭМ!$D$10+'СЕТ СН'!$F$6-'СЕТ СН'!$F$23</f>
        <v>722.91272005999997</v>
      </c>
      <c r="F34" s="37">
        <f>SUMIFS(СВЦЭМ!$D$34:$D$777,СВЦЭМ!$A$34:$A$777,$A34,СВЦЭМ!$B$34:$B$777,F$11)+'СЕТ СН'!$F$11+СВЦЭМ!$D$10+'СЕТ СН'!$F$6-'СЕТ СН'!$F$23</f>
        <v>717.54643927999984</v>
      </c>
      <c r="G34" s="37">
        <f>SUMIFS(СВЦЭМ!$D$34:$D$777,СВЦЭМ!$A$34:$A$777,$A34,СВЦЭМ!$B$34:$B$777,G$11)+'СЕТ СН'!$F$11+СВЦЭМ!$D$10+'СЕТ СН'!$F$6-'СЕТ СН'!$F$23</f>
        <v>706.69855644000006</v>
      </c>
      <c r="H34" s="37">
        <f>SUMIFS(СВЦЭМ!$D$34:$D$777,СВЦЭМ!$A$34:$A$777,$A34,СВЦЭМ!$B$34:$B$777,H$11)+'СЕТ СН'!$F$11+СВЦЭМ!$D$10+'СЕТ СН'!$F$6-'СЕТ СН'!$F$23</f>
        <v>687.6601445</v>
      </c>
      <c r="I34" s="37">
        <f>SUMIFS(СВЦЭМ!$D$34:$D$777,СВЦЭМ!$A$34:$A$777,$A34,СВЦЭМ!$B$34:$B$777,I$11)+'СЕТ СН'!$F$11+СВЦЭМ!$D$10+'СЕТ СН'!$F$6-'СЕТ СН'!$F$23</f>
        <v>620.5451023899999</v>
      </c>
      <c r="J34" s="37">
        <f>SUMIFS(СВЦЭМ!$D$34:$D$777,СВЦЭМ!$A$34:$A$777,$A34,СВЦЭМ!$B$34:$B$777,J$11)+'СЕТ СН'!$F$11+СВЦЭМ!$D$10+'СЕТ СН'!$F$6-'СЕТ СН'!$F$23</f>
        <v>578.86589222000009</v>
      </c>
      <c r="K34" s="37">
        <f>SUMIFS(СВЦЭМ!$D$34:$D$777,СВЦЭМ!$A$34:$A$777,$A34,СВЦЭМ!$B$34:$B$777,K$11)+'СЕТ СН'!$F$11+СВЦЭМ!$D$10+'СЕТ СН'!$F$6-'СЕТ СН'!$F$23</f>
        <v>538.80321025000001</v>
      </c>
      <c r="L34" s="37">
        <f>SUMIFS(СВЦЭМ!$D$34:$D$777,СВЦЭМ!$A$34:$A$777,$A34,СВЦЭМ!$B$34:$B$777,L$11)+'СЕТ СН'!$F$11+СВЦЭМ!$D$10+'СЕТ СН'!$F$6-'СЕТ СН'!$F$23</f>
        <v>520.41599716999997</v>
      </c>
      <c r="M34" s="37">
        <f>SUMIFS(СВЦЭМ!$D$34:$D$777,СВЦЭМ!$A$34:$A$777,$A34,СВЦЭМ!$B$34:$B$777,M$11)+'СЕТ СН'!$F$11+СВЦЭМ!$D$10+'СЕТ СН'!$F$6-'СЕТ СН'!$F$23</f>
        <v>529.77796050999984</v>
      </c>
      <c r="N34" s="37">
        <f>SUMIFS(СВЦЭМ!$D$34:$D$777,СВЦЭМ!$A$34:$A$777,$A34,СВЦЭМ!$B$34:$B$777,N$11)+'СЕТ СН'!$F$11+СВЦЭМ!$D$10+'СЕТ СН'!$F$6-'СЕТ СН'!$F$23</f>
        <v>536.54802763999999</v>
      </c>
      <c r="O34" s="37">
        <f>SUMIFS(СВЦЭМ!$D$34:$D$777,СВЦЭМ!$A$34:$A$777,$A34,СВЦЭМ!$B$34:$B$777,O$11)+'СЕТ СН'!$F$11+СВЦЭМ!$D$10+'СЕТ СН'!$F$6-'СЕТ СН'!$F$23</f>
        <v>553.78740056000004</v>
      </c>
      <c r="P34" s="37">
        <f>SUMIFS(СВЦЭМ!$D$34:$D$777,СВЦЭМ!$A$34:$A$777,$A34,СВЦЭМ!$B$34:$B$777,P$11)+'СЕТ СН'!$F$11+СВЦЭМ!$D$10+'СЕТ СН'!$F$6-'СЕТ СН'!$F$23</f>
        <v>574.99376339999992</v>
      </c>
      <c r="Q34" s="37">
        <f>SUMIFS(СВЦЭМ!$D$34:$D$777,СВЦЭМ!$A$34:$A$777,$A34,СВЦЭМ!$B$34:$B$777,Q$11)+'СЕТ СН'!$F$11+СВЦЭМ!$D$10+'СЕТ СН'!$F$6-'СЕТ СН'!$F$23</f>
        <v>584.25904995999997</v>
      </c>
      <c r="R34" s="37">
        <f>SUMIFS(СВЦЭМ!$D$34:$D$777,СВЦЭМ!$A$34:$A$777,$A34,СВЦЭМ!$B$34:$B$777,R$11)+'СЕТ СН'!$F$11+СВЦЭМ!$D$10+'СЕТ СН'!$F$6-'СЕТ СН'!$F$23</f>
        <v>585.19353189999981</v>
      </c>
      <c r="S34" s="37">
        <f>SUMIFS(СВЦЭМ!$D$34:$D$777,СВЦЭМ!$A$34:$A$777,$A34,СВЦЭМ!$B$34:$B$777,S$11)+'СЕТ СН'!$F$11+СВЦЭМ!$D$10+'СЕТ СН'!$F$6-'СЕТ СН'!$F$23</f>
        <v>572.24852507000003</v>
      </c>
      <c r="T34" s="37">
        <f>SUMIFS(СВЦЭМ!$D$34:$D$777,СВЦЭМ!$A$34:$A$777,$A34,СВЦЭМ!$B$34:$B$777,T$11)+'СЕТ СН'!$F$11+СВЦЭМ!$D$10+'СЕТ СН'!$F$6-'СЕТ СН'!$F$23</f>
        <v>534.48804552999979</v>
      </c>
      <c r="U34" s="37">
        <f>SUMIFS(СВЦЭМ!$D$34:$D$777,СВЦЭМ!$A$34:$A$777,$A34,СВЦЭМ!$B$34:$B$777,U$11)+'СЕТ СН'!$F$11+СВЦЭМ!$D$10+'СЕТ СН'!$F$6-'СЕТ СН'!$F$23</f>
        <v>500.82386949999989</v>
      </c>
      <c r="V34" s="37">
        <f>SUMIFS(СВЦЭМ!$D$34:$D$777,СВЦЭМ!$A$34:$A$777,$A34,СВЦЭМ!$B$34:$B$777,V$11)+'СЕТ СН'!$F$11+СВЦЭМ!$D$10+'СЕТ СН'!$F$6-'СЕТ СН'!$F$23</f>
        <v>514.58350682000003</v>
      </c>
      <c r="W34" s="37">
        <f>SUMIFS(СВЦЭМ!$D$34:$D$777,СВЦЭМ!$A$34:$A$777,$A34,СВЦЭМ!$B$34:$B$777,W$11)+'СЕТ СН'!$F$11+СВЦЭМ!$D$10+'СЕТ СН'!$F$6-'СЕТ СН'!$F$23</f>
        <v>517.85194606999983</v>
      </c>
      <c r="X34" s="37">
        <f>SUMIFS(СВЦЭМ!$D$34:$D$777,СВЦЭМ!$A$34:$A$777,$A34,СВЦЭМ!$B$34:$B$777,X$11)+'СЕТ СН'!$F$11+СВЦЭМ!$D$10+'СЕТ СН'!$F$6-'СЕТ СН'!$F$23</f>
        <v>545.16300009999998</v>
      </c>
      <c r="Y34" s="37">
        <f>SUMIFS(СВЦЭМ!$D$34:$D$777,СВЦЭМ!$A$34:$A$777,$A34,СВЦЭМ!$B$34:$B$777,Y$11)+'СЕТ СН'!$F$11+СВЦЭМ!$D$10+'СЕТ СН'!$F$6-'СЕТ СН'!$F$23</f>
        <v>580.62558154999999</v>
      </c>
    </row>
    <row r="35" spans="1:27" ht="15.75" x14ac:dyDescent="0.2">
      <c r="A35" s="36">
        <f t="shared" si="0"/>
        <v>43155</v>
      </c>
      <c r="B35" s="37">
        <f>SUMIFS(СВЦЭМ!$D$34:$D$777,СВЦЭМ!$A$34:$A$777,$A35,СВЦЭМ!$B$34:$B$777,B$11)+'СЕТ СН'!$F$11+СВЦЭМ!$D$10+'СЕТ СН'!$F$6-'СЕТ СН'!$F$23</f>
        <v>621.43700773999979</v>
      </c>
      <c r="C35" s="37">
        <f>SUMIFS(СВЦЭМ!$D$34:$D$777,СВЦЭМ!$A$34:$A$777,$A35,СВЦЭМ!$B$34:$B$777,C$11)+'СЕТ СН'!$F$11+СВЦЭМ!$D$10+'СЕТ СН'!$F$6-'СЕТ СН'!$F$23</f>
        <v>656.9723763400001</v>
      </c>
      <c r="D35" s="37">
        <f>SUMIFS(СВЦЭМ!$D$34:$D$777,СВЦЭМ!$A$34:$A$777,$A35,СВЦЭМ!$B$34:$B$777,D$11)+'СЕТ СН'!$F$11+СВЦЭМ!$D$10+'СЕТ СН'!$F$6-'СЕТ СН'!$F$23</f>
        <v>715.15187069000001</v>
      </c>
      <c r="E35" s="37">
        <f>SUMIFS(СВЦЭМ!$D$34:$D$777,СВЦЭМ!$A$34:$A$777,$A35,СВЦЭМ!$B$34:$B$777,E$11)+'СЕТ СН'!$F$11+СВЦЭМ!$D$10+'СЕТ СН'!$F$6-'СЕТ СН'!$F$23</f>
        <v>725.05689423999991</v>
      </c>
      <c r="F35" s="37">
        <f>SUMIFS(СВЦЭМ!$D$34:$D$777,СВЦЭМ!$A$34:$A$777,$A35,СВЦЭМ!$B$34:$B$777,F$11)+'СЕТ СН'!$F$11+СВЦЭМ!$D$10+'СЕТ СН'!$F$6-'СЕТ СН'!$F$23</f>
        <v>728.77578279999977</v>
      </c>
      <c r="G35" s="37">
        <f>SUMIFS(СВЦЭМ!$D$34:$D$777,СВЦЭМ!$A$34:$A$777,$A35,СВЦЭМ!$B$34:$B$777,G$11)+'СЕТ СН'!$F$11+СВЦЭМ!$D$10+'СЕТ СН'!$F$6-'СЕТ СН'!$F$23</f>
        <v>718.98102572000005</v>
      </c>
      <c r="H35" s="37">
        <f>SUMIFS(СВЦЭМ!$D$34:$D$777,СВЦЭМ!$A$34:$A$777,$A35,СВЦЭМ!$B$34:$B$777,H$11)+'СЕТ СН'!$F$11+СВЦЭМ!$D$10+'СЕТ СН'!$F$6-'СЕТ СН'!$F$23</f>
        <v>695.49383195999997</v>
      </c>
      <c r="I35" s="37">
        <f>SUMIFS(СВЦЭМ!$D$34:$D$777,СВЦЭМ!$A$34:$A$777,$A35,СВЦЭМ!$B$34:$B$777,I$11)+'СЕТ СН'!$F$11+СВЦЭМ!$D$10+'СЕТ СН'!$F$6-'СЕТ СН'!$F$23</f>
        <v>630.78865544999996</v>
      </c>
      <c r="J35" s="37">
        <f>SUMIFS(СВЦЭМ!$D$34:$D$777,СВЦЭМ!$A$34:$A$777,$A35,СВЦЭМ!$B$34:$B$777,J$11)+'СЕТ СН'!$F$11+СВЦЭМ!$D$10+'СЕТ СН'!$F$6-'СЕТ СН'!$F$23</f>
        <v>601.50566816999992</v>
      </c>
      <c r="K35" s="37">
        <f>SUMIFS(СВЦЭМ!$D$34:$D$777,СВЦЭМ!$A$34:$A$777,$A35,СВЦЭМ!$B$34:$B$777,K$11)+'СЕТ СН'!$F$11+СВЦЭМ!$D$10+'СЕТ СН'!$F$6-'СЕТ СН'!$F$23</f>
        <v>560.27637452999977</v>
      </c>
      <c r="L35" s="37">
        <f>SUMIFS(СВЦЭМ!$D$34:$D$777,СВЦЭМ!$A$34:$A$777,$A35,СВЦЭМ!$B$34:$B$777,L$11)+'СЕТ СН'!$F$11+СВЦЭМ!$D$10+'СЕТ СН'!$F$6-'СЕТ СН'!$F$23</f>
        <v>530.07740135999995</v>
      </c>
      <c r="M35" s="37">
        <f>SUMIFS(СВЦЭМ!$D$34:$D$777,СВЦЭМ!$A$34:$A$777,$A35,СВЦЭМ!$B$34:$B$777,M$11)+'СЕТ СН'!$F$11+СВЦЭМ!$D$10+'СЕТ СН'!$F$6-'СЕТ СН'!$F$23</f>
        <v>535.47719988999995</v>
      </c>
      <c r="N35" s="37">
        <f>SUMIFS(СВЦЭМ!$D$34:$D$777,СВЦЭМ!$A$34:$A$777,$A35,СВЦЭМ!$B$34:$B$777,N$11)+'СЕТ СН'!$F$11+СВЦЭМ!$D$10+'СЕТ СН'!$F$6-'СЕТ СН'!$F$23</f>
        <v>545.98025198999983</v>
      </c>
      <c r="O35" s="37">
        <f>SUMIFS(СВЦЭМ!$D$34:$D$777,СВЦЭМ!$A$34:$A$777,$A35,СВЦЭМ!$B$34:$B$777,O$11)+'СЕТ СН'!$F$11+СВЦЭМ!$D$10+'СЕТ СН'!$F$6-'СЕТ СН'!$F$23</f>
        <v>558.34586681000008</v>
      </c>
      <c r="P35" s="37">
        <f>SUMIFS(СВЦЭМ!$D$34:$D$777,СВЦЭМ!$A$34:$A$777,$A35,СВЦЭМ!$B$34:$B$777,P$11)+'СЕТ СН'!$F$11+СВЦЭМ!$D$10+'СЕТ СН'!$F$6-'СЕТ СН'!$F$23</f>
        <v>575.87463957999978</v>
      </c>
      <c r="Q35" s="37">
        <f>SUMIFS(СВЦЭМ!$D$34:$D$777,СВЦЭМ!$A$34:$A$777,$A35,СВЦЭМ!$B$34:$B$777,Q$11)+'СЕТ СН'!$F$11+СВЦЭМ!$D$10+'СЕТ СН'!$F$6-'СЕТ СН'!$F$23</f>
        <v>591.0195043399998</v>
      </c>
      <c r="R35" s="37">
        <f>SUMIFS(СВЦЭМ!$D$34:$D$777,СВЦЭМ!$A$34:$A$777,$A35,СВЦЭМ!$B$34:$B$777,R$11)+'СЕТ СН'!$F$11+СВЦЭМ!$D$10+'СЕТ СН'!$F$6-'СЕТ СН'!$F$23</f>
        <v>607.32669997999994</v>
      </c>
      <c r="S35" s="37">
        <f>SUMIFS(СВЦЭМ!$D$34:$D$777,СВЦЭМ!$A$34:$A$777,$A35,СВЦЭМ!$B$34:$B$777,S$11)+'СЕТ СН'!$F$11+СВЦЭМ!$D$10+'СЕТ СН'!$F$6-'СЕТ СН'!$F$23</f>
        <v>597.36363622999977</v>
      </c>
      <c r="T35" s="37">
        <f>SUMIFS(СВЦЭМ!$D$34:$D$777,СВЦЭМ!$A$34:$A$777,$A35,СВЦЭМ!$B$34:$B$777,T$11)+'СЕТ СН'!$F$11+СВЦЭМ!$D$10+'СЕТ СН'!$F$6-'СЕТ СН'!$F$23</f>
        <v>557.92247994999991</v>
      </c>
      <c r="U35" s="37">
        <f>SUMIFS(СВЦЭМ!$D$34:$D$777,СВЦЭМ!$A$34:$A$777,$A35,СВЦЭМ!$B$34:$B$777,U$11)+'СЕТ СН'!$F$11+СВЦЭМ!$D$10+'СЕТ СН'!$F$6-'СЕТ СН'!$F$23</f>
        <v>516.21805864999999</v>
      </c>
      <c r="V35" s="37">
        <f>SUMIFS(СВЦЭМ!$D$34:$D$777,СВЦЭМ!$A$34:$A$777,$A35,СВЦЭМ!$B$34:$B$777,V$11)+'СЕТ СН'!$F$11+СВЦЭМ!$D$10+'СЕТ СН'!$F$6-'СЕТ СН'!$F$23</f>
        <v>526.36908240999981</v>
      </c>
      <c r="W35" s="37">
        <f>SUMIFS(СВЦЭМ!$D$34:$D$777,СВЦЭМ!$A$34:$A$777,$A35,СВЦЭМ!$B$34:$B$777,W$11)+'СЕТ СН'!$F$11+СВЦЭМ!$D$10+'СЕТ СН'!$F$6-'СЕТ СН'!$F$23</f>
        <v>526.48369758999991</v>
      </c>
      <c r="X35" s="37">
        <f>SUMIFS(СВЦЭМ!$D$34:$D$777,СВЦЭМ!$A$34:$A$777,$A35,СВЦЭМ!$B$34:$B$777,X$11)+'СЕТ СН'!$F$11+СВЦЭМ!$D$10+'СЕТ СН'!$F$6-'СЕТ СН'!$F$23</f>
        <v>560.08516060999989</v>
      </c>
      <c r="Y35" s="37">
        <f>SUMIFS(СВЦЭМ!$D$34:$D$777,СВЦЭМ!$A$34:$A$777,$A35,СВЦЭМ!$B$34:$B$777,Y$11)+'СЕТ СН'!$F$11+СВЦЭМ!$D$10+'СЕТ СН'!$F$6-'СЕТ СН'!$F$23</f>
        <v>599.43483814999979</v>
      </c>
    </row>
    <row r="36" spans="1:27" ht="15.75" x14ac:dyDescent="0.2">
      <c r="A36" s="36">
        <f t="shared" si="0"/>
        <v>43156</v>
      </c>
      <c r="B36" s="37">
        <f>SUMIFS(СВЦЭМ!$D$34:$D$777,СВЦЭМ!$A$34:$A$777,$A36,СВЦЭМ!$B$34:$B$777,B$11)+'СЕТ СН'!$F$11+СВЦЭМ!$D$10+'СЕТ СН'!$F$6-'СЕТ СН'!$F$23</f>
        <v>611.79463546999989</v>
      </c>
      <c r="C36" s="37">
        <f>SUMIFS(СВЦЭМ!$D$34:$D$777,СВЦЭМ!$A$34:$A$777,$A36,СВЦЭМ!$B$34:$B$777,C$11)+'СЕТ СН'!$F$11+СВЦЭМ!$D$10+'СЕТ СН'!$F$6-'СЕТ СН'!$F$23</f>
        <v>635.29262767999978</v>
      </c>
      <c r="D36" s="37">
        <f>SUMIFS(СВЦЭМ!$D$34:$D$777,СВЦЭМ!$A$34:$A$777,$A36,СВЦЭМ!$B$34:$B$777,D$11)+'СЕТ СН'!$F$11+СВЦЭМ!$D$10+'СЕТ СН'!$F$6-'СЕТ СН'!$F$23</f>
        <v>690.0476258299999</v>
      </c>
      <c r="E36" s="37">
        <f>SUMIFS(СВЦЭМ!$D$34:$D$777,СВЦЭМ!$A$34:$A$777,$A36,СВЦЭМ!$B$34:$B$777,E$11)+'СЕТ СН'!$F$11+СВЦЭМ!$D$10+'СЕТ СН'!$F$6-'СЕТ СН'!$F$23</f>
        <v>701.08233326000015</v>
      </c>
      <c r="F36" s="37">
        <f>SUMIFS(СВЦЭМ!$D$34:$D$777,СВЦЭМ!$A$34:$A$777,$A36,СВЦЭМ!$B$34:$B$777,F$11)+'СЕТ СН'!$F$11+СВЦЭМ!$D$10+'СЕТ СН'!$F$6-'СЕТ СН'!$F$23</f>
        <v>704.52287645000013</v>
      </c>
      <c r="G36" s="37">
        <f>SUMIFS(СВЦЭМ!$D$34:$D$777,СВЦЭМ!$A$34:$A$777,$A36,СВЦЭМ!$B$34:$B$777,G$11)+'СЕТ СН'!$F$11+СВЦЭМ!$D$10+'СЕТ СН'!$F$6-'СЕТ СН'!$F$23</f>
        <v>695.41251500999977</v>
      </c>
      <c r="H36" s="37">
        <f>SUMIFS(СВЦЭМ!$D$34:$D$777,СВЦЭМ!$A$34:$A$777,$A36,СВЦЭМ!$B$34:$B$777,H$11)+'СЕТ СН'!$F$11+СВЦЭМ!$D$10+'СЕТ СН'!$F$6-'СЕТ СН'!$F$23</f>
        <v>676.6348569999999</v>
      </c>
      <c r="I36" s="37">
        <f>SUMIFS(СВЦЭМ!$D$34:$D$777,СВЦЭМ!$A$34:$A$777,$A36,СВЦЭМ!$B$34:$B$777,I$11)+'СЕТ СН'!$F$11+СВЦЭМ!$D$10+'СЕТ СН'!$F$6-'СЕТ СН'!$F$23</f>
        <v>624.90704558999994</v>
      </c>
      <c r="J36" s="37">
        <f>SUMIFS(СВЦЭМ!$D$34:$D$777,СВЦЭМ!$A$34:$A$777,$A36,СВЦЭМ!$B$34:$B$777,J$11)+'СЕТ СН'!$F$11+СВЦЭМ!$D$10+'СЕТ СН'!$F$6-'СЕТ СН'!$F$23</f>
        <v>604.59210101999986</v>
      </c>
      <c r="K36" s="37">
        <f>SUMIFS(СВЦЭМ!$D$34:$D$777,СВЦЭМ!$A$34:$A$777,$A36,СВЦЭМ!$B$34:$B$777,K$11)+'СЕТ СН'!$F$11+СВЦЭМ!$D$10+'СЕТ СН'!$F$6-'СЕТ СН'!$F$23</f>
        <v>555.76970203999997</v>
      </c>
      <c r="L36" s="37">
        <f>SUMIFS(СВЦЭМ!$D$34:$D$777,СВЦЭМ!$A$34:$A$777,$A36,СВЦЭМ!$B$34:$B$777,L$11)+'СЕТ СН'!$F$11+СВЦЭМ!$D$10+'СЕТ СН'!$F$6-'СЕТ СН'!$F$23</f>
        <v>523.17870389999996</v>
      </c>
      <c r="M36" s="37">
        <f>SUMIFS(СВЦЭМ!$D$34:$D$777,СВЦЭМ!$A$34:$A$777,$A36,СВЦЭМ!$B$34:$B$777,M$11)+'СЕТ СН'!$F$11+СВЦЭМ!$D$10+'СЕТ СН'!$F$6-'СЕТ СН'!$F$23</f>
        <v>527.64764914999989</v>
      </c>
      <c r="N36" s="37">
        <f>SUMIFS(СВЦЭМ!$D$34:$D$777,СВЦЭМ!$A$34:$A$777,$A36,СВЦЭМ!$B$34:$B$777,N$11)+'СЕТ СН'!$F$11+СВЦЭМ!$D$10+'СЕТ СН'!$F$6-'СЕТ СН'!$F$23</f>
        <v>536.59903760999998</v>
      </c>
      <c r="O36" s="37">
        <f>SUMIFS(СВЦЭМ!$D$34:$D$777,СВЦЭМ!$A$34:$A$777,$A36,СВЦЭМ!$B$34:$B$777,O$11)+'СЕТ СН'!$F$11+СВЦЭМ!$D$10+'СЕТ СН'!$F$6-'СЕТ СН'!$F$23</f>
        <v>545.71935604999987</v>
      </c>
      <c r="P36" s="37">
        <f>SUMIFS(СВЦЭМ!$D$34:$D$777,СВЦЭМ!$A$34:$A$777,$A36,СВЦЭМ!$B$34:$B$777,P$11)+'СЕТ СН'!$F$11+СВЦЭМ!$D$10+'СЕТ СН'!$F$6-'СЕТ СН'!$F$23</f>
        <v>561.53381777999982</v>
      </c>
      <c r="Q36" s="37">
        <f>SUMIFS(СВЦЭМ!$D$34:$D$777,СВЦЭМ!$A$34:$A$777,$A36,СВЦЭМ!$B$34:$B$777,Q$11)+'СЕТ СН'!$F$11+СВЦЭМ!$D$10+'СЕТ СН'!$F$6-'СЕТ СН'!$F$23</f>
        <v>569.93647163999992</v>
      </c>
      <c r="R36" s="37">
        <f>SUMIFS(СВЦЭМ!$D$34:$D$777,СВЦЭМ!$A$34:$A$777,$A36,СВЦЭМ!$B$34:$B$777,R$11)+'СЕТ СН'!$F$11+СВЦЭМ!$D$10+'СЕТ СН'!$F$6-'СЕТ СН'!$F$23</f>
        <v>575.97817137999994</v>
      </c>
      <c r="S36" s="37">
        <f>SUMIFS(СВЦЭМ!$D$34:$D$777,СВЦЭМ!$A$34:$A$777,$A36,СВЦЭМ!$B$34:$B$777,S$11)+'СЕТ СН'!$F$11+СВЦЭМ!$D$10+'СЕТ СН'!$F$6-'СЕТ СН'!$F$23</f>
        <v>562.51367005999998</v>
      </c>
      <c r="T36" s="37">
        <f>SUMIFS(СВЦЭМ!$D$34:$D$777,СВЦЭМ!$A$34:$A$777,$A36,СВЦЭМ!$B$34:$B$777,T$11)+'СЕТ СН'!$F$11+СВЦЭМ!$D$10+'СЕТ СН'!$F$6-'СЕТ СН'!$F$23</f>
        <v>527.02492120999989</v>
      </c>
      <c r="U36" s="37">
        <f>SUMIFS(СВЦЭМ!$D$34:$D$777,СВЦЭМ!$A$34:$A$777,$A36,СВЦЭМ!$B$34:$B$777,U$11)+'СЕТ СН'!$F$11+СВЦЭМ!$D$10+'СЕТ СН'!$F$6-'СЕТ СН'!$F$23</f>
        <v>489.32853050999995</v>
      </c>
      <c r="V36" s="37">
        <f>SUMIFS(СВЦЭМ!$D$34:$D$777,СВЦЭМ!$A$34:$A$777,$A36,СВЦЭМ!$B$34:$B$777,V$11)+'СЕТ СН'!$F$11+СВЦЭМ!$D$10+'СЕТ СН'!$F$6-'СЕТ СН'!$F$23</f>
        <v>495.14308809999977</v>
      </c>
      <c r="W36" s="37">
        <f>SUMIFS(СВЦЭМ!$D$34:$D$777,СВЦЭМ!$A$34:$A$777,$A36,СВЦЭМ!$B$34:$B$777,W$11)+'СЕТ СН'!$F$11+СВЦЭМ!$D$10+'СЕТ СН'!$F$6-'СЕТ СН'!$F$23</f>
        <v>504.53653683999994</v>
      </c>
      <c r="X36" s="37">
        <f>SUMIFS(СВЦЭМ!$D$34:$D$777,СВЦЭМ!$A$34:$A$777,$A36,СВЦЭМ!$B$34:$B$777,X$11)+'СЕТ СН'!$F$11+СВЦЭМ!$D$10+'СЕТ СН'!$F$6-'СЕТ СН'!$F$23</f>
        <v>535.42342025999994</v>
      </c>
      <c r="Y36" s="37">
        <f>SUMIFS(СВЦЭМ!$D$34:$D$777,СВЦЭМ!$A$34:$A$777,$A36,СВЦЭМ!$B$34:$B$777,Y$11)+'СЕТ СН'!$F$11+СВЦЭМ!$D$10+'СЕТ СН'!$F$6-'СЕТ СН'!$F$23</f>
        <v>573.75099235000005</v>
      </c>
    </row>
    <row r="37" spans="1:27" ht="15.75" x14ac:dyDescent="0.2">
      <c r="A37" s="36">
        <f t="shared" si="0"/>
        <v>43157</v>
      </c>
      <c r="B37" s="37">
        <f>SUMIFS(СВЦЭМ!$D$34:$D$777,СВЦЭМ!$A$34:$A$777,$A37,СВЦЭМ!$B$34:$B$777,B$11)+'СЕТ СН'!$F$11+СВЦЭМ!$D$10+'СЕТ СН'!$F$6-'СЕТ СН'!$F$23</f>
        <v>595.11481902999992</v>
      </c>
      <c r="C37" s="37">
        <f>SUMIFS(СВЦЭМ!$D$34:$D$777,СВЦЭМ!$A$34:$A$777,$A37,СВЦЭМ!$B$34:$B$777,C$11)+'СЕТ СН'!$F$11+СВЦЭМ!$D$10+'СЕТ СН'!$F$6-'СЕТ СН'!$F$23</f>
        <v>618.1454657999999</v>
      </c>
      <c r="D37" s="37">
        <f>SUMIFS(СВЦЭМ!$D$34:$D$777,СВЦЭМ!$A$34:$A$777,$A37,СВЦЭМ!$B$34:$B$777,D$11)+'СЕТ СН'!$F$11+СВЦЭМ!$D$10+'СЕТ СН'!$F$6-'СЕТ СН'!$F$23</f>
        <v>672.40259152999977</v>
      </c>
      <c r="E37" s="37">
        <f>SUMIFS(СВЦЭМ!$D$34:$D$777,СВЦЭМ!$A$34:$A$777,$A37,СВЦЭМ!$B$34:$B$777,E$11)+'СЕТ СН'!$F$11+СВЦЭМ!$D$10+'СЕТ СН'!$F$6-'СЕТ СН'!$F$23</f>
        <v>678.39895905999981</v>
      </c>
      <c r="F37" s="37">
        <f>SUMIFS(СВЦЭМ!$D$34:$D$777,СВЦЭМ!$A$34:$A$777,$A37,СВЦЭМ!$B$34:$B$777,F$11)+'СЕТ СН'!$F$11+СВЦЭМ!$D$10+'СЕТ СН'!$F$6-'СЕТ СН'!$F$23</f>
        <v>674.93634329999975</v>
      </c>
      <c r="G37" s="37">
        <f>SUMIFS(СВЦЭМ!$D$34:$D$777,СВЦЭМ!$A$34:$A$777,$A37,СВЦЭМ!$B$34:$B$777,G$11)+'СЕТ СН'!$F$11+СВЦЭМ!$D$10+'СЕТ СН'!$F$6-'СЕТ СН'!$F$23</f>
        <v>664.60841104000008</v>
      </c>
      <c r="H37" s="37">
        <f>SUMIFS(СВЦЭМ!$D$34:$D$777,СВЦЭМ!$A$34:$A$777,$A37,СВЦЭМ!$B$34:$B$777,H$11)+'СЕТ СН'!$F$11+СВЦЭМ!$D$10+'СЕТ СН'!$F$6-'СЕТ СН'!$F$23</f>
        <v>644.05491848999998</v>
      </c>
      <c r="I37" s="37">
        <f>SUMIFS(СВЦЭМ!$D$34:$D$777,СВЦЭМ!$A$34:$A$777,$A37,СВЦЭМ!$B$34:$B$777,I$11)+'СЕТ СН'!$F$11+СВЦЭМ!$D$10+'СЕТ СН'!$F$6-'СЕТ СН'!$F$23</f>
        <v>586.66058775999988</v>
      </c>
      <c r="J37" s="37">
        <f>SUMIFS(СВЦЭМ!$D$34:$D$777,СВЦЭМ!$A$34:$A$777,$A37,СВЦЭМ!$B$34:$B$777,J$11)+'СЕТ СН'!$F$11+СВЦЭМ!$D$10+'СЕТ СН'!$F$6-'СЕТ СН'!$F$23</f>
        <v>592.84652020999999</v>
      </c>
      <c r="K37" s="37">
        <f>SUMIFS(СВЦЭМ!$D$34:$D$777,СВЦЭМ!$A$34:$A$777,$A37,СВЦЭМ!$B$34:$B$777,K$11)+'СЕТ СН'!$F$11+СВЦЭМ!$D$10+'СЕТ СН'!$F$6-'СЕТ СН'!$F$23</f>
        <v>578.82504471999994</v>
      </c>
      <c r="L37" s="37">
        <f>SUMIFS(СВЦЭМ!$D$34:$D$777,СВЦЭМ!$A$34:$A$777,$A37,СВЦЭМ!$B$34:$B$777,L$11)+'СЕТ СН'!$F$11+СВЦЭМ!$D$10+'СЕТ СН'!$F$6-'СЕТ СН'!$F$23</f>
        <v>569.8096518000001</v>
      </c>
      <c r="M37" s="37">
        <f>SUMIFS(СВЦЭМ!$D$34:$D$777,СВЦЭМ!$A$34:$A$777,$A37,СВЦЭМ!$B$34:$B$777,M$11)+'СЕТ СН'!$F$11+СВЦЭМ!$D$10+'СЕТ СН'!$F$6-'СЕТ СН'!$F$23</f>
        <v>580.08856387000003</v>
      </c>
      <c r="N37" s="37">
        <f>SUMIFS(СВЦЭМ!$D$34:$D$777,СВЦЭМ!$A$34:$A$777,$A37,СВЦЭМ!$B$34:$B$777,N$11)+'СЕТ СН'!$F$11+СВЦЭМ!$D$10+'СЕТ СН'!$F$6-'СЕТ СН'!$F$23</f>
        <v>594.97071486999982</v>
      </c>
      <c r="O37" s="37">
        <f>SUMIFS(СВЦЭМ!$D$34:$D$777,СВЦЭМ!$A$34:$A$777,$A37,СВЦЭМ!$B$34:$B$777,O$11)+'СЕТ СН'!$F$11+СВЦЭМ!$D$10+'СЕТ СН'!$F$6-'СЕТ СН'!$F$23</f>
        <v>607.50670269</v>
      </c>
      <c r="P37" s="37">
        <f>SUMIFS(СВЦЭМ!$D$34:$D$777,СВЦЭМ!$A$34:$A$777,$A37,СВЦЭМ!$B$34:$B$777,P$11)+'СЕТ СН'!$F$11+СВЦЭМ!$D$10+'СЕТ СН'!$F$6-'СЕТ СН'!$F$23</f>
        <v>627.28732531000003</v>
      </c>
      <c r="Q37" s="37">
        <f>SUMIFS(СВЦЭМ!$D$34:$D$777,СВЦЭМ!$A$34:$A$777,$A37,СВЦЭМ!$B$34:$B$777,Q$11)+'СЕТ СН'!$F$11+СВЦЭМ!$D$10+'СЕТ СН'!$F$6-'СЕТ СН'!$F$23</f>
        <v>640.68173513999989</v>
      </c>
      <c r="R37" s="37">
        <f>SUMIFS(СВЦЭМ!$D$34:$D$777,СВЦЭМ!$A$34:$A$777,$A37,СВЦЭМ!$B$34:$B$777,R$11)+'СЕТ СН'!$F$11+СВЦЭМ!$D$10+'СЕТ СН'!$F$6-'СЕТ СН'!$F$23</f>
        <v>643.16915826999991</v>
      </c>
      <c r="S37" s="37">
        <f>SUMIFS(СВЦЭМ!$D$34:$D$777,СВЦЭМ!$A$34:$A$777,$A37,СВЦЭМ!$B$34:$B$777,S$11)+'СЕТ СН'!$F$11+СВЦЭМ!$D$10+'СЕТ СН'!$F$6-'СЕТ СН'!$F$23</f>
        <v>637.64291243000014</v>
      </c>
      <c r="T37" s="37">
        <f>SUMIFS(СВЦЭМ!$D$34:$D$777,СВЦЭМ!$A$34:$A$777,$A37,СВЦЭМ!$B$34:$B$777,T$11)+'СЕТ СН'!$F$11+СВЦЭМ!$D$10+'СЕТ СН'!$F$6-'СЕТ СН'!$F$23</f>
        <v>604.15725156999986</v>
      </c>
      <c r="U37" s="37">
        <f>SUMIFS(СВЦЭМ!$D$34:$D$777,СВЦЭМ!$A$34:$A$777,$A37,СВЦЭМ!$B$34:$B$777,U$11)+'СЕТ СН'!$F$11+СВЦЭМ!$D$10+'СЕТ СН'!$F$6-'СЕТ СН'!$F$23</f>
        <v>565.93330637999986</v>
      </c>
      <c r="V37" s="37">
        <f>SUMIFS(СВЦЭМ!$D$34:$D$777,СВЦЭМ!$A$34:$A$777,$A37,СВЦЭМ!$B$34:$B$777,V$11)+'СЕТ СН'!$F$11+СВЦЭМ!$D$10+'СЕТ СН'!$F$6-'СЕТ СН'!$F$23</f>
        <v>570.22409426000002</v>
      </c>
      <c r="W37" s="37">
        <f>SUMIFS(СВЦЭМ!$D$34:$D$777,СВЦЭМ!$A$34:$A$777,$A37,СВЦЭМ!$B$34:$B$777,W$11)+'СЕТ СН'!$F$11+СВЦЭМ!$D$10+'СЕТ СН'!$F$6-'СЕТ СН'!$F$23</f>
        <v>580.2320827100001</v>
      </c>
      <c r="X37" s="37">
        <f>SUMIFS(СВЦЭМ!$D$34:$D$777,СВЦЭМ!$A$34:$A$777,$A37,СВЦЭМ!$B$34:$B$777,X$11)+'СЕТ СН'!$F$11+СВЦЭМ!$D$10+'СЕТ СН'!$F$6-'СЕТ СН'!$F$23</f>
        <v>610.15635861999988</v>
      </c>
      <c r="Y37" s="37">
        <f>SUMIFS(СВЦЭМ!$D$34:$D$777,СВЦЭМ!$A$34:$A$777,$A37,СВЦЭМ!$B$34:$B$777,Y$11)+'СЕТ СН'!$F$11+СВЦЭМ!$D$10+'СЕТ СН'!$F$6-'СЕТ СН'!$F$23</f>
        <v>641.58733938000012</v>
      </c>
    </row>
    <row r="38" spans="1:27" ht="15.75" x14ac:dyDescent="0.2">
      <c r="A38" s="36">
        <f t="shared" si="0"/>
        <v>43158</v>
      </c>
      <c r="B38" s="37">
        <f>SUMIFS(СВЦЭМ!$D$34:$D$777,СВЦЭМ!$A$34:$A$777,$A38,СВЦЭМ!$B$34:$B$777,B$11)+'СЕТ СН'!$F$11+СВЦЭМ!$D$10+'СЕТ СН'!$F$6-'СЕТ СН'!$F$23</f>
        <v>597.76380654000002</v>
      </c>
      <c r="C38" s="37">
        <f>SUMIFS(СВЦЭМ!$D$34:$D$777,СВЦЭМ!$A$34:$A$777,$A38,СВЦЭМ!$B$34:$B$777,C$11)+'СЕТ СН'!$F$11+СВЦЭМ!$D$10+'СЕТ СН'!$F$6-'СЕТ СН'!$F$23</f>
        <v>621.66757977999998</v>
      </c>
      <c r="D38" s="37">
        <f>SUMIFS(СВЦЭМ!$D$34:$D$777,СВЦЭМ!$A$34:$A$777,$A38,СВЦЭМ!$B$34:$B$777,D$11)+'СЕТ СН'!$F$11+СВЦЭМ!$D$10+'СЕТ СН'!$F$6-'СЕТ СН'!$F$23</f>
        <v>677.17605781999998</v>
      </c>
      <c r="E38" s="37">
        <f>SUMIFS(СВЦЭМ!$D$34:$D$777,СВЦЭМ!$A$34:$A$777,$A38,СВЦЭМ!$B$34:$B$777,E$11)+'СЕТ СН'!$F$11+СВЦЭМ!$D$10+'СЕТ СН'!$F$6-'СЕТ СН'!$F$23</f>
        <v>696.42755453999996</v>
      </c>
      <c r="F38" s="37">
        <f>SUMIFS(СВЦЭМ!$D$34:$D$777,СВЦЭМ!$A$34:$A$777,$A38,СВЦЭМ!$B$34:$B$777,F$11)+'СЕТ СН'!$F$11+СВЦЭМ!$D$10+'СЕТ СН'!$F$6-'СЕТ СН'!$F$23</f>
        <v>693.66070752999974</v>
      </c>
      <c r="G38" s="37">
        <f>SUMIFS(СВЦЭМ!$D$34:$D$777,СВЦЭМ!$A$34:$A$777,$A38,СВЦЭМ!$B$34:$B$777,G$11)+'СЕТ СН'!$F$11+СВЦЭМ!$D$10+'СЕТ СН'!$F$6-'СЕТ СН'!$F$23</f>
        <v>675.22527089999983</v>
      </c>
      <c r="H38" s="37">
        <f>SUMIFS(СВЦЭМ!$D$34:$D$777,СВЦЭМ!$A$34:$A$777,$A38,СВЦЭМ!$B$34:$B$777,H$11)+'СЕТ СН'!$F$11+СВЦЭМ!$D$10+'СЕТ СН'!$F$6-'СЕТ СН'!$F$23</f>
        <v>656.62579603999973</v>
      </c>
      <c r="I38" s="37">
        <f>SUMIFS(СВЦЭМ!$D$34:$D$777,СВЦЭМ!$A$34:$A$777,$A38,СВЦЭМ!$B$34:$B$777,I$11)+'СЕТ СН'!$F$11+СВЦЭМ!$D$10+'СЕТ СН'!$F$6-'СЕТ СН'!$F$23</f>
        <v>585.43193961999998</v>
      </c>
      <c r="J38" s="37">
        <f>SUMIFS(СВЦЭМ!$D$34:$D$777,СВЦЭМ!$A$34:$A$777,$A38,СВЦЭМ!$B$34:$B$777,J$11)+'СЕТ СН'!$F$11+СВЦЭМ!$D$10+'СЕТ СН'!$F$6-'СЕТ СН'!$F$23</f>
        <v>593.59599935999984</v>
      </c>
      <c r="K38" s="37">
        <f>SUMIFS(СВЦЭМ!$D$34:$D$777,СВЦЭМ!$A$34:$A$777,$A38,СВЦЭМ!$B$34:$B$777,K$11)+'СЕТ СН'!$F$11+СВЦЭМ!$D$10+'СЕТ СН'!$F$6-'СЕТ СН'!$F$23</f>
        <v>576.59781724999982</v>
      </c>
      <c r="L38" s="37">
        <f>SUMIFS(СВЦЭМ!$D$34:$D$777,СВЦЭМ!$A$34:$A$777,$A38,СВЦЭМ!$B$34:$B$777,L$11)+'СЕТ СН'!$F$11+СВЦЭМ!$D$10+'СЕТ СН'!$F$6-'СЕТ СН'!$F$23</f>
        <v>571.24268681000001</v>
      </c>
      <c r="M38" s="37">
        <f>SUMIFS(СВЦЭМ!$D$34:$D$777,СВЦЭМ!$A$34:$A$777,$A38,СВЦЭМ!$B$34:$B$777,M$11)+'СЕТ СН'!$F$11+СВЦЭМ!$D$10+'СЕТ СН'!$F$6-'СЕТ СН'!$F$23</f>
        <v>580.38114458000007</v>
      </c>
      <c r="N38" s="37">
        <f>SUMIFS(СВЦЭМ!$D$34:$D$777,СВЦЭМ!$A$34:$A$777,$A38,СВЦЭМ!$B$34:$B$777,N$11)+'СЕТ СН'!$F$11+СВЦЭМ!$D$10+'СЕТ СН'!$F$6-'СЕТ СН'!$F$23</f>
        <v>599.9089103099999</v>
      </c>
      <c r="O38" s="37">
        <f>SUMIFS(СВЦЭМ!$D$34:$D$777,СВЦЭМ!$A$34:$A$777,$A38,СВЦЭМ!$B$34:$B$777,O$11)+'СЕТ СН'!$F$11+СВЦЭМ!$D$10+'СЕТ СН'!$F$6-'СЕТ СН'!$F$23</f>
        <v>610.03298132999987</v>
      </c>
      <c r="P38" s="37">
        <f>SUMIFS(СВЦЭМ!$D$34:$D$777,СВЦЭМ!$A$34:$A$777,$A38,СВЦЭМ!$B$34:$B$777,P$11)+'СЕТ СН'!$F$11+СВЦЭМ!$D$10+'СЕТ СН'!$F$6-'СЕТ СН'!$F$23</f>
        <v>623.10674427999982</v>
      </c>
      <c r="Q38" s="37">
        <f>SUMIFS(СВЦЭМ!$D$34:$D$777,СВЦЭМ!$A$34:$A$777,$A38,СВЦЭМ!$B$34:$B$777,Q$11)+'СЕТ СН'!$F$11+СВЦЭМ!$D$10+'СЕТ СН'!$F$6-'СЕТ СН'!$F$23</f>
        <v>629.23782147999998</v>
      </c>
      <c r="R38" s="37">
        <f>SUMIFS(СВЦЭМ!$D$34:$D$777,СВЦЭМ!$A$34:$A$777,$A38,СВЦЭМ!$B$34:$B$777,R$11)+'СЕТ СН'!$F$11+СВЦЭМ!$D$10+'СЕТ СН'!$F$6-'СЕТ СН'!$F$23</f>
        <v>630.90276447999997</v>
      </c>
      <c r="S38" s="37">
        <f>SUMIFS(СВЦЭМ!$D$34:$D$777,СВЦЭМ!$A$34:$A$777,$A38,СВЦЭМ!$B$34:$B$777,S$11)+'СЕТ СН'!$F$11+СВЦЭМ!$D$10+'СЕТ СН'!$F$6-'СЕТ СН'!$F$23</f>
        <v>630.26774779999994</v>
      </c>
      <c r="T38" s="37">
        <f>SUMIFS(СВЦЭМ!$D$34:$D$777,СВЦЭМ!$A$34:$A$777,$A38,СВЦЭМ!$B$34:$B$777,T$11)+'СЕТ СН'!$F$11+СВЦЭМ!$D$10+'СЕТ СН'!$F$6-'СЕТ СН'!$F$23</f>
        <v>592.70598977999987</v>
      </c>
      <c r="U38" s="37">
        <f>SUMIFS(СВЦЭМ!$D$34:$D$777,СВЦЭМ!$A$34:$A$777,$A38,СВЦЭМ!$B$34:$B$777,U$11)+'СЕТ СН'!$F$11+СВЦЭМ!$D$10+'СЕТ СН'!$F$6-'СЕТ СН'!$F$23</f>
        <v>562.60341176999998</v>
      </c>
      <c r="V38" s="37">
        <f>SUMIFS(СВЦЭМ!$D$34:$D$777,СВЦЭМ!$A$34:$A$777,$A38,СВЦЭМ!$B$34:$B$777,V$11)+'СЕТ СН'!$F$11+СВЦЭМ!$D$10+'СЕТ СН'!$F$6-'СЕТ СН'!$F$23</f>
        <v>564.6854568399998</v>
      </c>
      <c r="W38" s="37">
        <f>SUMIFS(СВЦЭМ!$D$34:$D$777,СВЦЭМ!$A$34:$A$777,$A38,СВЦЭМ!$B$34:$B$777,W$11)+'СЕТ СН'!$F$11+СВЦЭМ!$D$10+'СЕТ СН'!$F$6-'СЕТ СН'!$F$23</f>
        <v>565.24329385999988</v>
      </c>
      <c r="X38" s="37">
        <f>SUMIFS(СВЦЭМ!$D$34:$D$777,СВЦЭМ!$A$34:$A$777,$A38,СВЦЭМ!$B$34:$B$777,X$11)+'СЕТ СН'!$F$11+СВЦЭМ!$D$10+'СЕТ СН'!$F$6-'СЕТ СН'!$F$23</f>
        <v>590.44203071999993</v>
      </c>
      <c r="Y38" s="37">
        <f>SUMIFS(СВЦЭМ!$D$34:$D$777,СВЦЭМ!$A$34:$A$777,$A38,СВЦЭМ!$B$34:$B$777,Y$11)+'СЕТ СН'!$F$11+СВЦЭМ!$D$10+'СЕТ СН'!$F$6-'СЕТ СН'!$F$23</f>
        <v>624.97675186999993</v>
      </c>
    </row>
    <row r="39" spans="1:27" ht="15.75" x14ac:dyDescent="0.2">
      <c r="A39" s="36">
        <f t="shared" si="0"/>
        <v>43159</v>
      </c>
      <c r="B39" s="37">
        <f>SUMIFS(СВЦЭМ!$D$34:$D$777,СВЦЭМ!$A$34:$A$777,$A39,СВЦЭМ!$B$34:$B$777,B$11)+'СЕТ СН'!$F$11+СВЦЭМ!$D$10+'СЕТ СН'!$F$6-'СЕТ СН'!$F$23</f>
        <v>612.89217405999977</v>
      </c>
      <c r="C39" s="37">
        <f>SUMIFS(СВЦЭМ!$D$34:$D$777,СВЦЭМ!$A$34:$A$777,$A39,СВЦЭМ!$B$34:$B$777,C$11)+'СЕТ СН'!$F$11+СВЦЭМ!$D$10+'СЕТ СН'!$F$6-'СЕТ СН'!$F$23</f>
        <v>644.59648221999976</v>
      </c>
      <c r="D39" s="37">
        <f>SUMIFS(СВЦЭМ!$D$34:$D$777,СВЦЭМ!$A$34:$A$777,$A39,СВЦЭМ!$B$34:$B$777,D$11)+'СЕТ СН'!$F$11+СВЦЭМ!$D$10+'СЕТ СН'!$F$6-'СЕТ СН'!$F$23</f>
        <v>696.94739031000006</v>
      </c>
      <c r="E39" s="37">
        <f>SUMIFS(СВЦЭМ!$D$34:$D$777,СВЦЭМ!$A$34:$A$777,$A39,СВЦЭМ!$B$34:$B$777,E$11)+'СЕТ СН'!$F$11+СВЦЭМ!$D$10+'СЕТ СН'!$F$6-'СЕТ СН'!$F$23</f>
        <v>708.5992077300001</v>
      </c>
      <c r="F39" s="37">
        <f>SUMIFS(СВЦЭМ!$D$34:$D$777,СВЦЭМ!$A$34:$A$777,$A39,СВЦЭМ!$B$34:$B$777,F$11)+'СЕТ СН'!$F$11+СВЦЭМ!$D$10+'СЕТ СН'!$F$6-'СЕТ СН'!$F$23</f>
        <v>702.94142967999994</v>
      </c>
      <c r="G39" s="37">
        <f>SUMIFS(СВЦЭМ!$D$34:$D$777,СВЦЭМ!$A$34:$A$777,$A39,СВЦЭМ!$B$34:$B$777,G$11)+'СЕТ СН'!$F$11+СВЦЭМ!$D$10+'СЕТ СН'!$F$6-'СЕТ СН'!$F$23</f>
        <v>676.15568037999981</v>
      </c>
      <c r="H39" s="37">
        <f>SUMIFS(СВЦЭМ!$D$34:$D$777,СВЦЭМ!$A$34:$A$777,$A39,СВЦЭМ!$B$34:$B$777,H$11)+'СЕТ СН'!$F$11+СВЦЭМ!$D$10+'СЕТ СН'!$F$6-'СЕТ СН'!$F$23</f>
        <v>625.93182685999989</v>
      </c>
      <c r="I39" s="37">
        <f>SUMIFS(СВЦЭМ!$D$34:$D$777,СВЦЭМ!$A$34:$A$777,$A39,СВЦЭМ!$B$34:$B$777,I$11)+'СЕТ СН'!$F$11+СВЦЭМ!$D$10+'СЕТ СН'!$F$6-'СЕТ СН'!$F$23</f>
        <v>568.92442170999982</v>
      </c>
      <c r="J39" s="37">
        <f>SUMIFS(СВЦЭМ!$D$34:$D$777,СВЦЭМ!$A$34:$A$777,$A39,СВЦЭМ!$B$34:$B$777,J$11)+'СЕТ СН'!$F$11+СВЦЭМ!$D$10+'СЕТ СН'!$F$6-'СЕТ СН'!$F$23</f>
        <v>583.75543378000009</v>
      </c>
      <c r="K39" s="37">
        <f>SUMIFS(СВЦЭМ!$D$34:$D$777,СВЦЭМ!$A$34:$A$777,$A39,СВЦЭМ!$B$34:$B$777,K$11)+'СЕТ СН'!$F$11+СВЦЭМ!$D$10+'СЕТ СН'!$F$6-'СЕТ СН'!$F$23</f>
        <v>557.15634740999997</v>
      </c>
      <c r="L39" s="37">
        <f>SUMIFS(СВЦЭМ!$D$34:$D$777,СВЦЭМ!$A$34:$A$777,$A39,СВЦЭМ!$B$34:$B$777,L$11)+'СЕТ СН'!$F$11+СВЦЭМ!$D$10+'СЕТ СН'!$F$6-'СЕТ СН'!$F$23</f>
        <v>555.23629253999991</v>
      </c>
      <c r="M39" s="37">
        <f>SUMIFS(СВЦЭМ!$D$34:$D$777,СВЦЭМ!$A$34:$A$777,$A39,СВЦЭМ!$B$34:$B$777,M$11)+'СЕТ СН'!$F$11+СВЦЭМ!$D$10+'СЕТ СН'!$F$6-'СЕТ СН'!$F$23</f>
        <v>572.17831437999996</v>
      </c>
      <c r="N39" s="37">
        <f>SUMIFS(СВЦЭМ!$D$34:$D$777,СВЦЭМ!$A$34:$A$777,$A39,СВЦЭМ!$B$34:$B$777,N$11)+'СЕТ СН'!$F$11+СВЦЭМ!$D$10+'СЕТ СН'!$F$6-'СЕТ СН'!$F$23</f>
        <v>573.49899042000004</v>
      </c>
      <c r="O39" s="37">
        <f>SUMIFS(СВЦЭМ!$D$34:$D$777,СВЦЭМ!$A$34:$A$777,$A39,СВЦЭМ!$B$34:$B$777,O$11)+'СЕТ СН'!$F$11+СВЦЭМ!$D$10+'СЕТ СН'!$F$6-'СЕТ СН'!$F$23</f>
        <v>570.61523559999989</v>
      </c>
      <c r="P39" s="37">
        <f>SUMIFS(СВЦЭМ!$D$34:$D$777,СВЦЭМ!$A$34:$A$777,$A39,СВЦЭМ!$B$34:$B$777,P$11)+'СЕТ СН'!$F$11+СВЦЭМ!$D$10+'СЕТ СН'!$F$6-'СЕТ СН'!$F$23</f>
        <v>603.39614247999987</v>
      </c>
      <c r="Q39" s="37">
        <f>SUMIFS(СВЦЭМ!$D$34:$D$777,СВЦЭМ!$A$34:$A$777,$A39,СВЦЭМ!$B$34:$B$777,Q$11)+'СЕТ СН'!$F$11+СВЦЭМ!$D$10+'СЕТ СН'!$F$6-'СЕТ СН'!$F$23</f>
        <v>604.98950860999992</v>
      </c>
      <c r="R39" s="37">
        <f>SUMIFS(СВЦЭМ!$D$34:$D$777,СВЦЭМ!$A$34:$A$777,$A39,СВЦЭМ!$B$34:$B$777,R$11)+'СЕТ СН'!$F$11+СВЦЭМ!$D$10+'СЕТ СН'!$F$6-'СЕТ СН'!$F$23</f>
        <v>606.18095129999995</v>
      </c>
      <c r="S39" s="37">
        <f>SUMIFS(СВЦЭМ!$D$34:$D$777,СВЦЭМ!$A$34:$A$777,$A39,СВЦЭМ!$B$34:$B$777,S$11)+'СЕТ СН'!$F$11+СВЦЭМ!$D$10+'СЕТ СН'!$F$6-'СЕТ СН'!$F$23</f>
        <v>594.05397301999994</v>
      </c>
      <c r="T39" s="37">
        <f>SUMIFS(СВЦЭМ!$D$34:$D$777,СВЦЭМ!$A$34:$A$777,$A39,СВЦЭМ!$B$34:$B$777,T$11)+'СЕТ СН'!$F$11+СВЦЭМ!$D$10+'СЕТ СН'!$F$6-'СЕТ СН'!$F$23</f>
        <v>581.76324896999984</v>
      </c>
      <c r="U39" s="37">
        <f>SUMIFS(СВЦЭМ!$D$34:$D$777,СВЦЭМ!$A$34:$A$777,$A39,СВЦЭМ!$B$34:$B$777,U$11)+'СЕТ СН'!$F$11+СВЦЭМ!$D$10+'СЕТ СН'!$F$6-'СЕТ СН'!$F$23</f>
        <v>552.72714448999989</v>
      </c>
      <c r="V39" s="37">
        <f>SUMIFS(СВЦЭМ!$D$34:$D$777,СВЦЭМ!$A$34:$A$777,$A39,СВЦЭМ!$B$34:$B$777,V$11)+'СЕТ СН'!$F$11+СВЦЭМ!$D$10+'СЕТ СН'!$F$6-'СЕТ СН'!$F$23</f>
        <v>555.57856674999982</v>
      </c>
      <c r="W39" s="37">
        <f>SUMIFS(СВЦЭМ!$D$34:$D$777,СВЦЭМ!$A$34:$A$777,$A39,СВЦЭМ!$B$34:$B$777,W$11)+'СЕТ СН'!$F$11+СВЦЭМ!$D$10+'СЕТ СН'!$F$6-'СЕТ СН'!$F$23</f>
        <v>568.29093628999988</v>
      </c>
      <c r="X39" s="37">
        <f>SUMIFS(СВЦЭМ!$D$34:$D$777,СВЦЭМ!$A$34:$A$777,$A39,СВЦЭМ!$B$34:$B$777,X$11)+'СЕТ СН'!$F$11+СВЦЭМ!$D$10+'СЕТ СН'!$F$6-'СЕТ СН'!$F$23</f>
        <v>591.57349986999986</v>
      </c>
      <c r="Y39" s="37">
        <f>SUMIFS(СВЦЭМ!$D$34:$D$777,СВЦЭМ!$A$34:$A$777,$A39,СВЦЭМ!$B$34:$B$777,Y$11)+'СЕТ СН'!$F$11+СВЦЭМ!$D$10+'СЕТ СН'!$F$6-'СЕТ СН'!$F$23</f>
        <v>599.74544035999986</v>
      </c>
    </row>
    <row r="40" spans="1:27" ht="15.75" hidden="1" x14ac:dyDescent="0.2">
      <c r="A40" s="36">
        <f t="shared" si="0"/>
        <v>43160</v>
      </c>
      <c r="B40" s="37">
        <f>SUMIFS(СВЦЭМ!$D$34:$D$777,СВЦЭМ!$A$34:$A$777,$A40,СВЦЭМ!$B$34:$B$777,B$11)+'СЕТ СН'!$F$11+СВЦЭМ!$D$10+'СЕТ СН'!$F$6-'СЕТ СН'!$F$23</f>
        <v>-389.38838411</v>
      </c>
      <c r="C40" s="37">
        <f>SUMIFS(СВЦЭМ!$D$34:$D$777,СВЦЭМ!$A$34:$A$777,$A40,СВЦЭМ!$B$34:$B$777,C$11)+'СЕТ СН'!$F$11+СВЦЭМ!$D$10+'СЕТ СН'!$F$6-'СЕТ СН'!$F$23</f>
        <v>-389.38838411</v>
      </c>
      <c r="D40" s="37">
        <f>SUMIFS(СВЦЭМ!$D$34:$D$777,СВЦЭМ!$A$34:$A$777,$A40,СВЦЭМ!$B$34:$B$777,D$11)+'СЕТ СН'!$F$11+СВЦЭМ!$D$10+'СЕТ СН'!$F$6-'СЕТ СН'!$F$23</f>
        <v>-389.38838411</v>
      </c>
      <c r="E40" s="37">
        <f>SUMIFS(СВЦЭМ!$D$34:$D$777,СВЦЭМ!$A$34:$A$777,$A40,СВЦЭМ!$B$34:$B$777,E$11)+'СЕТ СН'!$F$11+СВЦЭМ!$D$10+'СЕТ СН'!$F$6-'СЕТ СН'!$F$23</f>
        <v>-389.38838411</v>
      </c>
      <c r="F40" s="37">
        <f>SUMIFS(СВЦЭМ!$D$34:$D$777,СВЦЭМ!$A$34:$A$777,$A40,СВЦЭМ!$B$34:$B$777,F$11)+'СЕТ СН'!$F$11+СВЦЭМ!$D$10+'СЕТ СН'!$F$6-'СЕТ СН'!$F$23</f>
        <v>-389.38838411</v>
      </c>
      <c r="G40" s="37">
        <f>SUMIFS(СВЦЭМ!$D$34:$D$777,СВЦЭМ!$A$34:$A$777,$A40,СВЦЭМ!$B$34:$B$777,G$11)+'СЕТ СН'!$F$11+СВЦЭМ!$D$10+'СЕТ СН'!$F$6-'СЕТ СН'!$F$23</f>
        <v>-389.38838411</v>
      </c>
      <c r="H40" s="37">
        <f>SUMIFS(СВЦЭМ!$D$34:$D$777,СВЦЭМ!$A$34:$A$777,$A40,СВЦЭМ!$B$34:$B$777,H$11)+'СЕТ СН'!$F$11+СВЦЭМ!$D$10+'СЕТ СН'!$F$6-'СЕТ СН'!$F$23</f>
        <v>-389.38838411</v>
      </c>
      <c r="I40" s="37">
        <f>SUMIFS(СВЦЭМ!$D$34:$D$777,СВЦЭМ!$A$34:$A$777,$A40,СВЦЭМ!$B$34:$B$777,I$11)+'СЕТ СН'!$F$11+СВЦЭМ!$D$10+'СЕТ СН'!$F$6-'СЕТ СН'!$F$23</f>
        <v>-389.38838411</v>
      </c>
      <c r="J40" s="37">
        <f>SUMIFS(СВЦЭМ!$D$34:$D$777,СВЦЭМ!$A$34:$A$777,$A40,СВЦЭМ!$B$34:$B$777,J$11)+'СЕТ СН'!$F$11+СВЦЭМ!$D$10+'СЕТ СН'!$F$6-'СЕТ СН'!$F$23</f>
        <v>-389.38838411</v>
      </c>
      <c r="K40" s="37">
        <f>SUMIFS(СВЦЭМ!$D$34:$D$777,СВЦЭМ!$A$34:$A$777,$A40,СВЦЭМ!$B$34:$B$777,K$11)+'СЕТ СН'!$F$11+СВЦЭМ!$D$10+'СЕТ СН'!$F$6-'СЕТ СН'!$F$23</f>
        <v>-389.38838411</v>
      </c>
      <c r="L40" s="37">
        <f>SUMIFS(СВЦЭМ!$D$34:$D$777,СВЦЭМ!$A$34:$A$777,$A40,СВЦЭМ!$B$34:$B$777,L$11)+'СЕТ СН'!$F$11+СВЦЭМ!$D$10+'СЕТ СН'!$F$6-'СЕТ СН'!$F$23</f>
        <v>-389.38838411</v>
      </c>
      <c r="M40" s="37">
        <f>SUMIFS(СВЦЭМ!$D$34:$D$777,СВЦЭМ!$A$34:$A$777,$A40,СВЦЭМ!$B$34:$B$777,M$11)+'СЕТ СН'!$F$11+СВЦЭМ!$D$10+'СЕТ СН'!$F$6-'СЕТ СН'!$F$23</f>
        <v>-389.38838411</v>
      </c>
      <c r="N40" s="37">
        <f>SUMIFS(СВЦЭМ!$D$34:$D$777,СВЦЭМ!$A$34:$A$777,$A40,СВЦЭМ!$B$34:$B$777,N$11)+'СЕТ СН'!$F$11+СВЦЭМ!$D$10+'СЕТ СН'!$F$6-'СЕТ СН'!$F$23</f>
        <v>-389.38838411</v>
      </c>
      <c r="O40" s="37">
        <f>SUMIFS(СВЦЭМ!$D$34:$D$777,СВЦЭМ!$A$34:$A$777,$A40,СВЦЭМ!$B$34:$B$777,O$11)+'СЕТ СН'!$F$11+СВЦЭМ!$D$10+'СЕТ СН'!$F$6-'СЕТ СН'!$F$23</f>
        <v>-389.38838411</v>
      </c>
      <c r="P40" s="37">
        <f>SUMIFS(СВЦЭМ!$D$34:$D$777,СВЦЭМ!$A$34:$A$777,$A40,СВЦЭМ!$B$34:$B$777,P$11)+'СЕТ СН'!$F$11+СВЦЭМ!$D$10+'СЕТ СН'!$F$6-'СЕТ СН'!$F$23</f>
        <v>-389.38838411</v>
      </c>
      <c r="Q40" s="37">
        <f>SUMIFS(СВЦЭМ!$D$34:$D$777,СВЦЭМ!$A$34:$A$777,$A40,СВЦЭМ!$B$34:$B$777,Q$11)+'СЕТ СН'!$F$11+СВЦЭМ!$D$10+'СЕТ СН'!$F$6-'СЕТ СН'!$F$23</f>
        <v>-389.38838411</v>
      </c>
      <c r="R40" s="37">
        <f>SUMIFS(СВЦЭМ!$D$34:$D$777,СВЦЭМ!$A$34:$A$777,$A40,СВЦЭМ!$B$34:$B$777,R$11)+'СЕТ СН'!$F$11+СВЦЭМ!$D$10+'СЕТ СН'!$F$6-'СЕТ СН'!$F$23</f>
        <v>-389.38838411</v>
      </c>
      <c r="S40" s="37">
        <f>SUMIFS(СВЦЭМ!$D$34:$D$777,СВЦЭМ!$A$34:$A$777,$A40,СВЦЭМ!$B$34:$B$777,S$11)+'СЕТ СН'!$F$11+СВЦЭМ!$D$10+'СЕТ СН'!$F$6-'СЕТ СН'!$F$23</f>
        <v>-389.38838411</v>
      </c>
      <c r="T40" s="37">
        <f>SUMIFS(СВЦЭМ!$D$34:$D$777,СВЦЭМ!$A$34:$A$777,$A40,СВЦЭМ!$B$34:$B$777,T$11)+'СЕТ СН'!$F$11+СВЦЭМ!$D$10+'СЕТ СН'!$F$6-'СЕТ СН'!$F$23</f>
        <v>-389.38838411</v>
      </c>
      <c r="U40" s="37">
        <f>SUMIFS(СВЦЭМ!$D$34:$D$777,СВЦЭМ!$A$34:$A$777,$A40,СВЦЭМ!$B$34:$B$777,U$11)+'СЕТ СН'!$F$11+СВЦЭМ!$D$10+'СЕТ СН'!$F$6-'СЕТ СН'!$F$23</f>
        <v>-389.38838411</v>
      </c>
      <c r="V40" s="37">
        <f>SUMIFS(СВЦЭМ!$D$34:$D$777,СВЦЭМ!$A$34:$A$777,$A40,СВЦЭМ!$B$34:$B$777,V$11)+'СЕТ СН'!$F$11+СВЦЭМ!$D$10+'СЕТ СН'!$F$6-'СЕТ СН'!$F$23</f>
        <v>-389.38838411</v>
      </c>
      <c r="W40" s="37">
        <f>SUMIFS(СВЦЭМ!$D$34:$D$777,СВЦЭМ!$A$34:$A$777,$A40,СВЦЭМ!$B$34:$B$777,W$11)+'СЕТ СН'!$F$11+СВЦЭМ!$D$10+'СЕТ СН'!$F$6-'СЕТ СН'!$F$23</f>
        <v>-389.38838411</v>
      </c>
      <c r="X40" s="37">
        <f>SUMIFS(СВЦЭМ!$D$34:$D$777,СВЦЭМ!$A$34:$A$777,$A40,СВЦЭМ!$B$34:$B$777,X$11)+'СЕТ СН'!$F$11+СВЦЭМ!$D$10+'СЕТ СН'!$F$6-'СЕТ СН'!$F$23</f>
        <v>-389.38838411</v>
      </c>
      <c r="Y40" s="37">
        <f>SUMIFS(СВЦЭМ!$D$34:$D$777,СВЦЭМ!$A$34:$A$777,$A40,СВЦЭМ!$B$34:$B$777,Y$11)+'СЕТ СН'!$F$11+СВЦЭМ!$D$10+'СЕТ СН'!$F$6-'СЕТ СН'!$F$23</f>
        <v>-389.38838411</v>
      </c>
    </row>
    <row r="41" spans="1:27" ht="15.75" hidden="1" x14ac:dyDescent="0.2">
      <c r="A41" s="36">
        <f t="shared" si="0"/>
        <v>43161</v>
      </c>
      <c r="B41" s="37">
        <f>SUMIFS(СВЦЭМ!$D$34:$D$777,СВЦЭМ!$A$34:$A$777,$A41,СВЦЭМ!$B$34:$B$777,B$11)+'СЕТ СН'!$F$11+СВЦЭМ!$D$10+'СЕТ СН'!$F$6-'СЕТ СН'!$F$23</f>
        <v>-389.38838411</v>
      </c>
      <c r="C41" s="37">
        <f>SUMIFS(СВЦЭМ!$D$34:$D$777,СВЦЭМ!$A$34:$A$777,$A41,СВЦЭМ!$B$34:$B$777,C$11)+'СЕТ СН'!$F$11+СВЦЭМ!$D$10+'СЕТ СН'!$F$6-'СЕТ СН'!$F$23</f>
        <v>-389.38838411</v>
      </c>
      <c r="D41" s="37">
        <f>SUMIFS(СВЦЭМ!$D$34:$D$777,СВЦЭМ!$A$34:$A$777,$A41,СВЦЭМ!$B$34:$B$777,D$11)+'СЕТ СН'!$F$11+СВЦЭМ!$D$10+'СЕТ СН'!$F$6-'СЕТ СН'!$F$23</f>
        <v>-389.38838411</v>
      </c>
      <c r="E41" s="37">
        <f>SUMIFS(СВЦЭМ!$D$34:$D$777,СВЦЭМ!$A$34:$A$777,$A41,СВЦЭМ!$B$34:$B$777,E$11)+'СЕТ СН'!$F$11+СВЦЭМ!$D$10+'СЕТ СН'!$F$6-'СЕТ СН'!$F$23</f>
        <v>-389.38838411</v>
      </c>
      <c r="F41" s="37">
        <f>SUMIFS(СВЦЭМ!$D$34:$D$777,СВЦЭМ!$A$34:$A$777,$A41,СВЦЭМ!$B$34:$B$777,F$11)+'СЕТ СН'!$F$11+СВЦЭМ!$D$10+'СЕТ СН'!$F$6-'СЕТ СН'!$F$23</f>
        <v>-389.38838411</v>
      </c>
      <c r="G41" s="37">
        <f>SUMIFS(СВЦЭМ!$D$34:$D$777,СВЦЭМ!$A$34:$A$777,$A41,СВЦЭМ!$B$34:$B$777,G$11)+'СЕТ СН'!$F$11+СВЦЭМ!$D$10+'СЕТ СН'!$F$6-'СЕТ СН'!$F$23</f>
        <v>-389.38838411</v>
      </c>
      <c r="H41" s="37">
        <f>SUMIFS(СВЦЭМ!$D$34:$D$777,СВЦЭМ!$A$34:$A$777,$A41,СВЦЭМ!$B$34:$B$777,H$11)+'СЕТ СН'!$F$11+СВЦЭМ!$D$10+'СЕТ СН'!$F$6-'СЕТ СН'!$F$23</f>
        <v>-389.38838411</v>
      </c>
      <c r="I41" s="37">
        <f>SUMIFS(СВЦЭМ!$D$34:$D$777,СВЦЭМ!$A$34:$A$777,$A41,СВЦЭМ!$B$34:$B$777,I$11)+'СЕТ СН'!$F$11+СВЦЭМ!$D$10+'СЕТ СН'!$F$6-'СЕТ СН'!$F$23</f>
        <v>-389.38838411</v>
      </c>
      <c r="J41" s="37">
        <f>SUMIFS(СВЦЭМ!$D$34:$D$777,СВЦЭМ!$A$34:$A$777,$A41,СВЦЭМ!$B$34:$B$777,J$11)+'СЕТ СН'!$F$11+СВЦЭМ!$D$10+'СЕТ СН'!$F$6-'СЕТ СН'!$F$23</f>
        <v>-389.38838411</v>
      </c>
      <c r="K41" s="37">
        <f>SUMIFS(СВЦЭМ!$D$34:$D$777,СВЦЭМ!$A$34:$A$777,$A41,СВЦЭМ!$B$34:$B$777,K$11)+'СЕТ СН'!$F$11+СВЦЭМ!$D$10+'СЕТ СН'!$F$6-'СЕТ СН'!$F$23</f>
        <v>-389.38838411</v>
      </c>
      <c r="L41" s="37">
        <f>SUMIFS(СВЦЭМ!$D$34:$D$777,СВЦЭМ!$A$34:$A$777,$A41,СВЦЭМ!$B$34:$B$777,L$11)+'СЕТ СН'!$F$11+СВЦЭМ!$D$10+'СЕТ СН'!$F$6-'СЕТ СН'!$F$23</f>
        <v>-389.38838411</v>
      </c>
      <c r="M41" s="37">
        <f>SUMIFS(СВЦЭМ!$D$34:$D$777,СВЦЭМ!$A$34:$A$777,$A41,СВЦЭМ!$B$34:$B$777,M$11)+'СЕТ СН'!$F$11+СВЦЭМ!$D$10+'СЕТ СН'!$F$6-'СЕТ СН'!$F$23</f>
        <v>-389.38838411</v>
      </c>
      <c r="N41" s="37">
        <f>SUMIFS(СВЦЭМ!$D$34:$D$777,СВЦЭМ!$A$34:$A$777,$A41,СВЦЭМ!$B$34:$B$777,N$11)+'СЕТ СН'!$F$11+СВЦЭМ!$D$10+'СЕТ СН'!$F$6-'СЕТ СН'!$F$23</f>
        <v>-389.38838411</v>
      </c>
      <c r="O41" s="37">
        <f>SUMIFS(СВЦЭМ!$D$34:$D$777,СВЦЭМ!$A$34:$A$777,$A41,СВЦЭМ!$B$34:$B$777,O$11)+'СЕТ СН'!$F$11+СВЦЭМ!$D$10+'СЕТ СН'!$F$6-'СЕТ СН'!$F$23</f>
        <v>-389.38838411</v>
      </c>
      <c r="P41" s="37">
        <f>SUMIFS(СВЦЭМ!$D$34:$D$777,СВЦЭМ!$A$34:$A$777,$A41,СВЦЭМ!$B$34:$B$777,P$11)+'СЕТ СН'!$F$11+СВЦЭМ!$D$10+'СЕТ СН'!$F$6-'СЕТ СН'!$F$23</f>
        <v>-389.38838411</v>
      </c>
      <c r="Q41" s="37">
        <f>SUMIFS(СВЦЭМ!$D$34:$D$777,СВЦЭМ!$A$34:$A$777,$A41,СВЦЭМ!$B$34:$B$777,Q$11)+'СЕТ СН'!$F$11+СВЦЭМ!$D$10+'СЕТ СН'!$F$6-'СЕТ СН'!$F$23</f>
        <v>-389.38838411</v>
      </c>
      <c r="R41" s="37">
        <f>SUMIFS(СВЦЭМ!$D$34:$D$777,СВЦЭМ!$A$34:$A$777,$A41,СВЦЭМ!$B$34:$B$777,R$11)+'СЕТ СН'!$F$11+СВЦЭМ!$D$10+'СЕТ СН'!$F$6-'СЕТ СН'!$F$23</f>
        <v>-389.38838411</v>
      </c>
      <c r="S41" s="37">
        <f>SUMIFS(СВЦЭМ!$D$34:$D$777,СВЦЭМ!$A$34:$A$777,$A41,СВЦЭМ!$B$34:$B$777,S$11)+'СЕТ СН'!$F$11+СВЦЭМ!$D$10+'СЕТ СН'!$F$6-'СЕТ СН'!$F$23</f>
        <v>-389.38838411</v>
      </c>
      <c r="T41" s="37">
        <f>SUMIFS(СВЦЭМ!$D$34:$D$777,СВЦЭМ!$A$34:$A$777,$A41,СВЦЭМ!$B$34:$B$777,T$11)+'СЕТ СН'!$F$11+СВЦЭМ!$D$10+'СЕТ СН'!$F$6-'СЕТ СН'!$F$23</f>
        <v>-389.38838411</v>
      </c>
      <c r="U41" s="37">
        <f>SUMIFS(СВЦЭМ!$D$34:$D$777,СВЦЭМ!$A$34:$A$777,$A41,СВЦЭМ!$B$34:$B$777,U$11)+'СЕТ СН'!$F$11+СВЦЭМ!$D$10+'СЕТ СН'!$F$6-'СЕТ СН'!$F$23</f>
        <v>-389.38838411</v>
      </c>
      <c r="V41" s="37">
        <f>SUMIFS(СВЦЭМ!$D$34:$D$777,СВЦЭМ!$A$34:$A$777,$A41,СВЦЭМ!$B$34:$B$777,V$11)+'СЕТ СН'!$F$11+СВЦЭМ!$D$10+'СЕТ СН'!$F$6-'СЕТ СН'!$F$23</f>
        <v>-389.38838411</v>
      </c>
      <c r="W41" s="37">
        <f>SUMIFS(СВЦЭМ!$D$34:$D$777,СВЦЭМ!$A$34:$A$777,$A41,СВЦЭМ!$B$34:$B$777,W$11)+'СЕТ СН'!$F$11+СВЦЭМ!$D$10+'СЕТ СН'!$F$6-'СЕТ СН'!$F$23</f>
        <v>-389.38838411</v>
      </c>
      <c r="X41" s="37">
        <f>SUMIFS(СВЦЭМ!$D$34:$D$777,СВЦЭМ!$A$34:$A$777,$A41,СВЦЭМ!$B$34:$B$777,X$11)+'СЕТ СН'!$F$11+СВЦЭМ!$D$10+'СЕТ СН'!$F$6-'СЕТ СН'!$F$23</f>
        <v>-389.38838411</v>
      </c>
      <c r="Y41" s="37">
        <f>SUMIFS(СВЦЭМ!$D$34:$D$777,СВЦЭМ!$A$34:$A$777,$A41,СВЦЭМ!$B$34:$B$777,Y$11)+'СЕТ СН'!$F$11+СВЦЭМ!$D$10+'СЕТ СН'!$F$6-'СЕТ СН'!$F$23</f>
        <v>-389.38838411</v>
      </c>
    </row>
    <row r="42" spans="1:27" ht="15.75" hidden="1" x14ac:dyDescent="0.2">
      <c r="A42" s="36">
        <f t="shared" si="0"/>
        <v>43162</v>
      </c>
      <c r="B42" s="37">
        <f>SUMIFS(СВЦЭМ!$D$34:$D$777,СВЦЭМ!$A$34:$A$777,$A42,СВЦЭМ!$B$34:$B$777,B$11)+'СЕТ СН'!$F$11+СВЦЭМ!$D$10+'СЕТ СН'!$F$6-'СЕТ СН'!$F$23</f>
        <v>-389.38838411</v>
      </c>
      <c r="C42" s="37">
        <f>SUMIFS(СВЦЭМ!$D$34:$D$777,СВЦЭМ!$A$34:$A$777,$A42,СВЦЭМ!$B$34:$B$777,C$11)+'СЕТ СН'!$F$11+СВЦЭМ!$D$10+'СЕТ СН'!$F$6-'СЕТ СН'!$F$23</f>
        <v>-389.38838411</v>
      </c>
      <c r="D42" s="37">
        <f>SUMIFS(СВЦЭМ!$D$34:$D$777,СВЦЭМ!$A$34:$A$777,$A42,СВЦЭМ!$B$34:$B$777,D$11)+'СЕТ СН'!$F$11+СВЦЭМ!$D$10+'СЕТ СН'!$F$6-'СЕТ СН'!$F$23</f>
        <v>-389.38838411</v>
      </c>
      <c r="E42" s="37">
        <f>SUMIFS(СВЦЭМ!$D$34:$D$777,СВЦЭМ!$A$34:$A$777,$A42,СВЦЭМ!$B$34:$B$777,E$11)+'СЕТ СН'!$F$11+СВЦЭМ!$D$10+'СЕТ СН'!$F$6-'СЕТ СН'!$F$23</f>
        <v>-389.38838411</v>
      </c>
      <c r="F42" s="37">
        <f>SUMIFS(СВЦЭМ!$D$34:$D$777,СВЦЭМ!$A$34:$A$777,$A42,СВЦЭМ!$B$34:$B$777,F$11)+'СЕТ СН'!$F$11+СВЦЭМ!$D$10+'СЕТ СН'!$F$6-'СЕТ СН'!$F$23</f>
        <v>-389.38838411</v>
      </c>
      <c r="G42" s="37">
        <f>SUMIFS(СВЦЭМ!$D$34:$D$777,СВЦЭМ!$A$34:$A$777,$A42,СВЦЭМ!$B$34:$B$777,G$11)+'СЕТ СН'!$F$11+СВЦЭМ!$D$10+'СЕТ СН'!$F$6-'СЕТ СН'!$F$23</f>
        <v>-389.38838411</v>
      </c>
      <c r="H42" s="37">
        <f>SUMIFS(СВЦЭМ!$D$34:$D$777,СВЦЭМ!$A$34:$A$777,$A42,СВЦЭМ!$B$34:$B$777,H$11)+'СЕТ СН'!$F$11+СВЦЭМ!$D$10+'СЕТ СН'!$F$6-'СЕТ СН'!$F$23</f>
        <v>-389.38838411</v>
      </c>
      <c r="I42" s="37">
        <f>SUMIFS(СВЦЭМ!$D$34:$D$777,СВЦЭМ!$A$34:$A$777,$A42,СВЦЭМ!$B$34:$B$777,I$11)+'СЕТ СН'!$F$11+СВЦЭМ!$D$10+'СЕТ СН'!$F$6-'СЕТ СН'!$F$23</f>
        <v>-389.38838411</v>
      </c>
      <c r="J42" s="37">
        <f>SUMIFS(СВЦЭМ!$D$34:$D$777,СВЦЭМ!$A$34:$A$777,$A42,СВЦЭМ!$B$34:$B$777,J$11)+'СЕТ СН'!$F$11+СВЦЭМ!$D$10+'СЕТ СН'!$F$6-'СЕТ СН'!$F$23</f>
        <v>-389.38838411</v>
      </c>
      <c r="K42" s="37">
        <f>SUMIFS(СВЦЭМ!$D$34:$D$777,СВЦЭМ!$A$34:$A$777,$A42,СВЦЭМ!$B$34:$B$777,K$11)+'СЕТ СН'!$F$11+СВЦЭМ!$D$10+'СЕТ СН'!$F$6-'СЕТ СН'!$F$23</f>
        <v>-389.38838411</v>
      </c>
      <c r="L42" s="37">
        <f>SUMIFS(СВЦЭМ!$D$34:$D$777,СВЦЭМ!$A$34:$A$777,$A42,СВЦЭМ!$B$34:$B$777,L$11)+'СЕТ СН'!$F$11+СВЦЭМ!$D$10+'СЕТ СН'!$F$6-'СЕТ СН'!$F$23</f>
        <v>-389.38838411</v>
      </c>
      <c r="M42" s="37">
        <f>SUMIFS(СВЦЭМ!$D$34:$D$777,СВЦЭМ!$A$34:$A$777,$A42,СВЦЭМ!$B$34:$B$777,M$11)+'СЕТ СН'!$F$11+СВЦЭМ!$D$10+'СЕТ СН'!$F$6-'СЕТ СН'!$F$23</f>
        <v>-389.38838411</v>
      </c>
      <c r="N42" s="37">
        <f>SUMIFS(СВЦЭМ!$D$34:$D$777,СВЦЭМ!$A$34:$A$777,$A42,СВЦЭМ!$B$34:$B$777,N$11)+'СЕТ СН'!$F$11+СВЦЭМ!$D$10+'СЕТ СН'!$F$6-'СЕТ СН'!$F$23</f>
        <v>-389.38838411</v>
      </c>
      <c r="O42" s="37">
        <f>SUMIFS(СВЦЭМ!$D$34:$D$777,СВЦЭМ!$A$34:$A$777,$A42,СВЦЭМ!$B$34:$B$777,O$11)+'СЕТ СН'!$F$11+СВЦЭМ!$D$10+'СЕТ СН'!$F$6-'СЕТ СН'!$F$23</f>
        <v>-389.38838411</v>
      </c>
      <c r="P42" s="37">
        <f>SUMIFS(СВЦЭМ!$D$34:$D$777,СВЦЭМ!$A$34:$A$777,$A42,СВЦЭМ!$B$34:$B$777,P$11)+'СЕТ СН'!$F$11+СВЦЭМ!$D$10+'СЕТ СН'!$F$6-'СЕТ СН'!$F$23</f>
        <v>-389.38838411</v>
      </c>
      <c r="Q42" s="37">
        <f>SUMIFS(СВЦЭМ!$D$34:$D$777,СВЦЭМ!$A$34:$A$777,$A42,СВЦЭМ!$B$34:$B$777,Q$11)+'СЕТ СН'!$F$11+СВЦЭМ!$D$10+'СЕТ СН'!$F$6-'СЕТ СН'!$F$23</f>
        <v>-389.38838411</v>
      </c>
      <c r="R42" s="37">
        <f>SUMIFS(СВЦЭМ!$D$34:$D$777,СВЦЭМ!$A$34:$A$777,$A42,СВЦЭМ!$B$34:$B$777,R$11)+'СЕТ СН'!$F$11+СВЦЭМ!$D$10+'СЕТ СН'!$F$6-'СЕТ СН'!$F$23</f>
        <v>-389.38838411</v>
      </c>
      <c r="S42" s="37">
        <f>SUMIFS(СВЦЭМ!$D$34:$D$777,СВЦЭМ!$A$34:$A$777,$A42,СВЦЭМ!$B$34:$B$777,S$11)+'СЕТ СН'!$F$11+СВЦЭМ!$D$10+'СЕТ СН'!$F$6-'СЕТ СН'!$F$23</f>
        <v>-389.38838411</v>
      </c>
      <c r="T42" s="37">
        <f>SUMIFS(СВЦЭМ!$D$34:$D$777,СВЦЭМ!$A$34:$A$777,$A42,СВЦЭМ!$B$34:$B$777,T$11)+'СЕТ СН'!$F$11+СВЦЭМ!$D$10+'СЕТ СН'!$F$6-'СЕТ СН'!$F$23</f>
        <v>-389.38838411</v>
      </c>
      <c r="U42" s="37">
        <f>SUMIFS(СВЦЭМ!$D$34:$D$777,СВЦЭМ!$A$34:$A$777,$A42,СВЦЭМ!$B$34:$B$777,U$11)+'СЕТ СН'!$F$11+СВЦЭМ!$D$10+'СЕТ СН'!$F$6-'СЕТ СН'!$F$23</f>
        <v>-389.38838411</v>
      </c>
      <c r="V42" s="37">
        <f>SUMIFS(СВЦЭМ!$D$34:$D$777,СВЦЭМ!$A$34:$A$777,$A42,СВЦЭМ!$B$34:$B$777,V$11)+'СЕТ СН'!$F$11+СВЦЭМ!$D$10+'СЕТ СН'!$F$6-'СЕТ СН'!$F$23</f>
        <v>-389.38838411</v>
      </c>
      <c r="W42" s="37">
        <f>SUMIFS(СВЦЭМ!$D$34:$D$777,СВЦЭМ!$A$34:$A$777,$A42,СВЦЭМ!$B$34:$B$777,W$11)+'СЕТ СН'!$F$11+СВЦЭМ!$D$10+'СЕТ СН'!$F$6-'СЕТ СН'!$F$23</f>
        <v>-389.38838411</v>
      </c>
      <c r="X42" s="37">
        <f>SUMIFS(СВЦЭМ!$D$34:$D$777,СВЦЭМ!$A$34:$A$777,$A42,СВЦЭМ!$B$34:$B$777,X$11)+'СЕТ СН'!$F$11+СВЦЭМ!$D$10+'СЕТ СН'!$F$6-'СЕТ СН'!$F$23</f>
        <v>-389.38838411</v>
      </c>
      <c r="Y42" s="37">
        <f>SUMIFS(СВЦЭМ!$D$34:$D$777,СВЦЭМ!$A$34:$A$777,$A42,СВЦЭМ!$B$34:$B$777,Y$11)+'СЕТ СН'!$F$11+СВЦЭМ!$D$10+'СЕТ СН'!$F$6-'СЕТ СН'!$F$23</f>
        <v>-389.38838411</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01.02.2018</v>
      </c>
      <c r="B48" s="37">
        <f>SUMIFS(СВЦЭМ!$D$34:$D$777,СВЦЭМ!$A$34:$A$777,$A48,СВЦЭМ!$B$34:$B$777,B$47)+'СЕТ СН'!$G$11+СВЦЭМ!$D$10+'СЕТ СН'!$G$6-'СЕТ СН'!$G$23</f>
        <v>949.51203249000002</v>
      </c>
      <c r="C48" s="37">
        <f>SUMIFS(СВЦЭМ!$D$34:$D$777,СВЦЭМ!$A$34:$A$777,$A48,СВЦЭМ!$B$34:$B$777,C$47)+'СЕТ СН'!$G$11+СВЦЭМ!$D$10+'СЕТ СН'!$G$6-'СЕТ СН'!$G$23</f>
        <v>985.95443123999996</v>
      </c>
      <c r="D48" s="37">
        <f>SUMIFS(СВЦЭМ!$D$34:$D$777,СВЦЭМ!$A$34:$A$777,$A48,СВЦЭМ!$B$34:$B$777,D$47)+'СЕТ СН'!$G$11+СВЦЭМ!$D$10+'СЕТ СН'!$G$6-'СЕТ СН'!$G$23</f>
        <v>1039.7741973899997</v>
      </c>
      <c r="E48" s="37">
        <f>SUMIFS(СВЦЭМ!$D$34:$D$777,СВЦЭМ!$A$34:$A$777,$A48,СВЦЭМ!$B$34:$B$777,E$47)+'СЕТ СН'!$G$11+СВЦЭМ!$D$10+'СЕТ СН'!$G$6-'СЕТ СН'!$G$23</f>
        <v>1054.9141164099997</v>
      </c>
      <c r="F48" s="37">
        <f>SUMIFS(СВЦЭМ!$D$34:$D$777,СВЦЭМ!$A$34:$A$777,$A48,СВЦЭМ!$B$34:$B$777,F$47)+'СЕТ СН'!$G$11+СВЦЭМ!$D$10+'СЕТ СН'!$G$6-'СЕТ СН'!$G$23</f>
        <v>1051.5151699399999</v>
      </c>
      <c r="G48" s="37">
        <f>SUMIFS(СВЦЭМ!$D$34:$D$777,СВЦЭМ!$A$34:$A$777,$A48,СВЦЭМ!$B$34:$B$777,G$47)+'СЕТ СН'!$G$11+СВЦЭМ!$D$10+'СЕТ СН'!$G$6-'СЕТ СН'!$G$23</f>
        <v>1028.0814577900001</v>
      </c>
      <c r="H48" s="37">
        <f>SUMIFS(СВЦЭМ!$D$34:$D$777,СВЦЭМ!$A$34:$A$777,$A48,СВЦЭМ!$B$34:$B$777,H$47)+'СЕТ СН'!$G$11+СВЦЭМ!$D$10+'СЕТ СН'!$G$6-'СЕТ СН'!$G$23</f>
        <v>1005.321176</v>
      </c>
      <c r="I48" s="37">
        <f>SUMIFS(СВЦЭМ!$D$34:$D$777,СВЦЭМ!$A$34:$A$777,$A48,СВЦЭМ!$B$34:$B$777,I$47)+'СЕТ СН'!$G$11+СВЦЭМ!$D$10+'СЕТ СН'!$G$6-'СЕТ СН'!$G$23</f>
        <v>917.58307128999979</v>
      </c>
      <c r="J48" s="37">
        <f>SUMIFS(СВЦЭМ!$D$34:$D$777,СВЦЭМ!$A$34:$A$777,$A48,СВЦЭМ!$B$34:$B$777,J$47)+'СЕТ СН'!$G$11+СВЦЭМ!$D$10+'СЕТ СН'!$G$6-'СЕТ СН'!$G$23</f>
        <v>866.92331966999984</v>
      </c>
      <c r="K48" s="37">
        <f>SUMIFS(СВЦЭМ!$D$34:$D$777,СВЦЭМ!$A$34:$A$777,$A48,СВЦЭМ!$B$34:$B$777,K$47)+'СЕТ СН'!$G$11+СВЦЭМ!$D$10+'СЕТ СН'!$G$6-'СЕТ СН'!$G$23</f>
        <v>848.03794299000003</v>
      </c>
      <c r="L48" s="37">
        <f>SUMIFS(СВЦЭМ!$D$34:$D$777,СВЦЭМ!$A$34:$A$777,$A48,СВЦЭМ!$B$34:$B$777,L$47)+'СЕТ СН'!$G$11+СВЦЭМ!$D$10+'СЕТ СН'!$G$6-'СЕТ СН'!$G$23</f>
        <v>834.17006474999982</v>
      </c>
      <c r="M48" s="37">
        <f>SUMIFS(СВЦЭМ!$D$34:$D$777,СВЦЭМ!$A$34:$A$777,$A48,СВЦЭМ!$B$34:$B$777,M$47)+'СЕТ СН'!$G$11+СВЦЭМ!$D$10+'СЕТ СН'!$G$6-'СЕТ СН'!$G$23</f>
        <v>840.32136164999986</v>
      </c>
      <c r="N48" s="37">
        <f>SUMIFS(СВЦЭМ!$D$34:$D$777,СВЦЭМ!$A$34:$A$777,$A48,СВЦЭМ!$B$34:$B$777,N$47)+'СЕТ СН'!$G$11+СВЦЭМ!$D$10+'СЕТ СН'!$G$6-'СЕТ СН'!$G$23</f>
        <v>842.77468669999996</v>
      </c>
      <c r="O48" s="37">
        <f>SUMIFS(СВЦЭМ!$D$34:$D$777,СВЦЭМ!$A$34:$A$777,$A48,СВЦЭМ!$B$34:$B$777,O$47)+'СЕТ СН'!$G$11+СВЦЭМ!$D$10+'СЕТ СН'!$G$6-'СЕТ СН'!$G$23</f>
        <v>849.70651340000006</v>
      </c>
      <c r="P48" s="37">
        <f>SUMIFS(СВЦЭМ!$D$34:$D$777,СВЦЭМ!$A$34:$A$777,$A48,СВЦЭМ!$B$34:$B$777,P$47)+'СЕТ СН'!$G$11+СВЦЭМ!$D$10+'СЕТ СН'!$G$6-'СЕТ СН'!$G$23</f>
        <v>861.45583154999997</v>
      </c>
      <c r="Q48" s="37">
        <f>SUMIFS(СВЦЭМ!$D$34:$D$777,СВЦЭМ!$A$34:$A$777,$A48,СВЦЭМ!$B$34:$B$777,Q$47)+'СЕТ СН'!$G$11+СВЦЭМ!$D$10+'СЕТ СН'!$G$6-'СЕТ СН'!$G$23</f>
        <v>872.23437923999984</v>
      </c>
      <c r="R48" s="37">
        <f>SUMIFS(СВЦЭМ!$D$34:$D$777,СВЦЭМ!$A$34:$A$777,$A48,СВЦЭМ!$B$34:$B$777,R$47)+'СЕТ СН'!$G$11+СВЦЭМ!$D$10+'СЕТ СН'!$G$6-'СЕТ СН'!$G$23</f>
        <v>874.3353651499998</v>
      </c>
      <c r="S48" s="37">
        <f>SUMIFS(СВЦЭМ!$D$34:$D$777,СВЦЭМ!$A$34:$A$777,$A48,СВЦЭМ!$B$34:$B$777,S$47)+'СЕТ СН'!$G$11+СВЦЭМ!$D$10+'СЕТ СН'!$G$6-'СЕТ СН'!$G$23</f>
        <v>870.44917147999979</v>
      </c>
      <c r="T48" s="37">
        <f>SUMIFS(СВЦЭМ!$D$34:$D$777,СВЦЭМ!$A$34:$A$777,$A48,СВЦЭМ!$B$34:$B$777,T$47)+'СЕТ СН'!$G$11+СВЦЭМ!$D$10+'СЕТ СН'!$G$6-'СЕТ СН'!$G$23</f>
        <v>833.09888289999992</v>
      </c>
      <c r="U48" s="37">
        <f>SUMIFS(СВЦЭМ!$D$34:$D$777,СВЦЭМ!$A$34:$A$777,$A48,СВЦЭМ!$B$34:$B$777,U$47)+'СЕТ СН'!$G$11+СВЦЭМ!$D$10+'СЕТ СН'!$G$6-'СЕТ СН'!$G$23</f>
        <v>826.38509865999993</v>
      </c>
      <c r="V48" s="37">
        <f>SUMIFS(СВЦЭМ!$D$34:$D$777,СВЦЭМ!$A$34:$A$777,$A48,СВЦЭМ!$B$34:$B$777,V$47)+'СЕТ СН'!$G$11+СВЦЭМ!$D$10+'СЕТ СН'!$G$6-'СЕТ СН'!$G$23</f>
        <v>830.72754008999993</v>
      </c>
      <c r="W48" s="37">
        <f>SUMIFS(СВЦЭМ!$D$34:$D$777,СВЦЭМ!$A$34:$A$777,$A48,СВЦЭМ!$B$34:$B$777,W$47)+'СЕТ СН'!$G$11+СВЦЭМ!$D$10+'СЕТ СН'!$G$6-'СЕТ СН'!$G$23</f>
        <v>835.14827795999997</v>
      </c>
      <c r="X48" s="37">
        <f>SUMIFS(СВЦЭМ!$D$34:$D$777,СВЦЭМ!$A$34:$A$777,$A48,СВЦЭМ!$B$34:$B$777,X$47)+'СЕТ СН'!$G$11+СВЦЭМ!$D$10+'СЕТ СН'!$G$6-'СЕТ СН'!$G$23</f>
        <v>846.81524387000002</v>
      </c>
      <c r="Y48" s="37">
        <f>SUMIFS(СВЦЭМ!$D$34:$D$777,СВЦЭМ!$A$34:$A$777,$A48,СВЦЭМ!$B$34:$B$777,Y$47)+'СЕТ СН'!$G$11+СВЦЭМ!$D$10+'СЕТ СН'!$G$6-'СЕТ СН'!$G$23</f>
        <v>919.87502418999986</v>
      </c>
      <c r="AA48" s="46"/>
    </row>
    <row r="49" spans="1:25" ht="15.75" x14ac:dyDescent="0.2">
      <c r="A49" s="36">
        <f>A48+1</f>
        <v>43133</v>
      </c>
      <c r="B49" s="37">
        <f>SUMIFS(СВЦЭМ!$D$34:$D$777,СВЦЭМ!$A$34:$A$777,$A49,СВЦЭМ!$B$34:$B$777,B$47)+'СЕТ СН'!$G$11+СВЦЭМ!$D$10+'СЕТ СН'!$G$6-'СЕТ СН'!$G$23</f>
        <v>973.77649983000003</v>
      </c>
      <c r="C49" s="37">
        <f>SUMIFS(СВЦЭМ!$D$34:$D$777,СВЦЭМ!$A$34:$A$777,$A49,СВЦЭМ!$B$34:$B$777,C$47)+'СЕТ СН'!$G$11+СВЦЭМ!$D$10+'СЕТ СН'!$G$6-'СЕТ СН'!$G$23</f>
        <v>1013.1061894800001</v>
      </c>
      <c r="D49" s="37">
        <f>SUMIFS(СВЦЭМ!$D$34:$D$777,СВЦЭМ!$A$34:$A$777,$A49,СВЦЭМ!$B$34:$B$777,D$47)+'СЕТ СН'!$G$11+СВЦЭМ!$D$10+'СЕТ СН'!$G$6-'СЕТ СН'!$G$23</f>
        <v>1077.0707311599999</v>
      </c>
      <c r="E49" s="37">
        <f>SUMIFS(СВЦЭМ!$D$34:$D$777,СВЦЭМ!$A$34:$A$777,$A49,СВЦЭМ!$B$34:$B$777,E$47)+'СЕТ СН'!$G$11+СВЦЭМ!$D$10+'СЕТ СН'!$G$6-'СЕТ СН'!$G$23</f>
        <v>1090.0672536499997</v>
      </c>
      <c r="F49" s="37">
        <f>SUMIFS(СВЦЭМ!$D$34:$D$777,СВЦЭМ!$A$34:$A$777,$A49,СВЦЭМ!$B$34:$B$777,F$47)+'СЕТ СН'!$G$11+СВЦЭМ!$D$10+'СЕТ СН'!$G$6-'СЕТ СН'!$G$23</f>
        <v>1088.7884233999998</v>
      </c>
      <c r="G49" s="37">
        <f>SUMIFS(СВЦЭМ!$D$34:$D$777,СВЦЭМ!$A$34:$A$777,$A49,СВЦЭМ!$B$34:$B$777,G$47)+'СЕТ СН'!$G$11+СВЦЭМ!$D$10+'СЕТ СН'!$G$6-'СЕТ СН'!$G$23</f>
        <v>1065.2573713199999</v>
      </c>
      <c r="H49" s="37">
        <f>SUMIFS(СВЦЭМ!$D$34:$D$777,СВЦЭМ!$A$34:$A$777,$A49,СВЦЭМ!$B$34:$B$777,H$47)+'СЕТ СН'!$G$11+СВЦЭМ!$D$10+'СЕТ СН'!$G$6-'СЕТ СН'!$G$23</f>
        <v>1000.09677995</v>
      </c>
      <c r="I49" s="37">
        <f>SUMIFS(СВЦЭМ!$D$34:$D$777,СВЦЭМ!$A$34:$A$777,$A49,СВЦЭМ!$B$34:$B$777,I$47)+'СЕТ СН'!$G$11+СВЦЭМ!$D$10+'СЕТ СН'!$G$6-'СЕТ СН'!$G$23</f>
        <v>911.63493043999972</v>
      </c>
      <c r="J49" s="37">
        <f>SUMIFS(СВЦЭМ!$D$34:$D$777,СВЦЭМ!$A$34:$A$777,$A49,СВЦЭМ!$B$34:$B$777,J$47)+'СЕТ СН'!$G$11+СВЦЭМ!$D$10+'СЕТ СН'!$G$6-'СЕТ СН'!$G$23</f>
        <v>848.44934922000004</v>
      </c>
      <c r="K49" s="37">
        <f>SUMIFS(СВЦЭМ!$D$34:$D$777,СВЦЭМ!$A$34:$A$777,$A49,СВЦЭМ!$B$34:$B$777,K$47)+'СЕТ СН'!$G$11+СВЦЭМ!$D$10+'СЕТ СН'!$G$6-'СЕТ СН'!$G$23</f>
        <v>808.45540635000009</v>
      </c>
      <c r="L49" s="37">
        <f>SUMIFS(СВЦЭМ!$D$34:$D$777,СВЦЭМ!$A$34:$A$777,$A49,СВЦЭМ!$B$34:$B$777,L$47)+'СЕТ СН'!$G$11+СВЦЭМ!$D$10+'СЕТ СН'!$G$6-'СЕТ СН'!$G$23</f>
        <v>795.88038182999992</v>
      </c>
      <c r="M49" s="37">
        <f>SUMIFS(СВЦЭМ!$D$34:$D$777,СВЦЭМ!$A$34:$A$777,$A49,СВЦЭМ!$B$34:$B$777,M$47)+'СЕТ СН'!$G$11+СВЦЭМ!$D$10+'СЕТ СН'!$G$6-'СЕТ СН'!$G$23</f>
        <v>805.75959046999981</v>
      </c>
      <c r="N49" s="37">
        <f>SUMIFS(СВЦЭМ!$D$34:$D$777,СВЦЭМ!$A$34:$A$777,$A49,СВЦЭМ!$B$34:$B$777,N$47)+'СЕТ СН'!$G$11+СВЦЭМ!$D$10+'СЕТ СН'!$G$6-'СЕТ СН'!$G$23</f>
        <v>824.28502447999983</v>
      </c>
      <c r="O49" s="37">
        <f>SUMIFS(СВЦЭМ!$D$34:$D$777,СВЦЭМ!$A$34:$A$777,$A49,СВЦЭМ!$B$34:$B$777,O$47)+'СЕТ СН'!$G$11+СВЦЭМ!$D$10+'СЕТ СН'!$G$6-'СЕТ СН'!$G$23</f>
        <v>834.11552276999998</v>
      </c>
      <c r="P49" s="37">
        <f>SUMIFS(СВЦЭМ!$D$34:$D$777,СВЦЭМ!$A$34:$A$777,$A49,СВЦЭМ!$B$34:$B$777,P$47)+'СЕТ СН'!$G$11+СВЦЭМ!$D$10+'СЕТ СН'!$G$6-'СЕТ СН'!$G$23</f>
        <v>849.41784621999989</v>
      </c>
      <c r="Q49" s="37">
        <f>SUMIFS(СВЦЭМ!$D$34:$D$777,СВЦЭМ!$A$34:$A$777,$A49,СВЦЭМ!$B$34:$B$777,Q$47)+'СЕТ СН'!$G$11+СВЦЭМ!$D$10+'СЕТ СН'!$G$6-'СЕТ СН'!$G$23</f>
        <v>858.82688459999997</v>
      </c>
      <c r="R49" s="37">
        <f>SUMIFS(СВЦЭМ!$D$34:$D$777,СВЦЭМ!$A$34:$A$777,$A49,СВЦЭМ!$B$34:$B$777,R$47)+'СЕТ СН'!$G$11+СВЦЭМ!$D$10+'СЕТ СН'!$G$6-'СЕТ СН'!$G$23</f>
        <v>870.968614</v>
      </c>
      <c r="S49" s="37">
        <f>SUMIFS(СВЦЭМ!$D$34:$D$777,СВЦЭМ!$A$34:$A$777,$A49,СВЦЭМ!$B$34:$B$777,S$47)+'СЕТ СН'!$G$11+СВЦЭМ!$D$10+'СЕТ СН'!$G$6-'СЕТ СН'!$G$23</f>
        <v>863.70730586999991</v>
      </c>
      <c r="T49" s="37">
        <f>SUMIFS(СВЦЭМ!$D$34:$D$777,СВЦЭМ!$A$34:$A$777,$A49,СВЦЭМ!$B$34:$B$777,T$47)+'СЕТ СН'!$G$11+СВЦЭМ!$D$10+'СЕТ СН'!$G$6-'СЕТ СН'!$G$23</f>
        <v>825.97727584999996</v>
      </c>
      <c r="U49" s="37">
        <f>SUMIFS(СВЦЭМ!$D$34:$D$777,СВЦЭМ!$A$34:$A$777,$A49,СВЦЭМ!$B$34:$B$777,U$47)+'СЕТ СН'!$G$11+СВЦЭМ!$D$10+'СЕТ СН'!$G$6-'СЕТ СН'!$G$23</f>
        <v>807.49221688</v>
      </c>
      <c r="V49" s="37">
        <f>SUMIFS(СВЦЭМ!$D$34:$D$777,СВЦЭМ!$A$34:$A$777,$A49,СВЦЭМ!$B$34:$B$777,V$47)+'СЕТ СН'!$G$11+СВЦЭМ!$D$10+'СЕТ СН'!$G$6-'СЕТ СН'!$G$23</f>
        <v>816.93765731999986</v>
      </c>
      <c r="W49" s="37">
        <f>SUMIFS(СВЦЭМ!$D$34:$D$777,СВЦЭМ!$A$34:$A$777,$A49,СВЦЭМ!$B$34:$B$777,W$47)+'СЕТ СН'!$G$11+СВЦЭМ!$D$10+'СЕТ СН'!$G$6-'СЕТ СН'!$G$23</f>
        <v>834.3259366399999</v>
      </c>
      <c r="X49" s="37">
        <f>SUMIFS(СВЦЭМ!$D$34:$D$777,СВЦЭМ!$A$34:$A$777,$A49,СВЦЭМ!$B$34:$B$777,X$47)+'СЕТ СН'!$G$11+СВЦЭМ!$D$10+'СЕТ СН'!$G$6-'СЕТ СН'!$G$23</f>
        <v>854.8259922200001</v>
      </c>
      <c r="Y49" s="37">
        <f>SUMIFS(СВЦЭМ!$D$34:$D$777,СВЦЭМ!$A$34:$A$777,$A49,СВЦЭМ!$B$34:$B$777,Y$47)+'СЕТ СН'!$G$11+СВЦЭМ!$D$10+'СЕТ СН'!$G$6-'СЕТ СН'!$G$23</f>
        <v>914.35503204999998</v>
      </c>
    </row>
    <row r="50" spans="1:25" ht="15.75" x14ac:dyDescent="0.2">
      <c r="A50" s="36">
        <f t="shared" ref="A50:A78" si="1">A49+1</f>
        <v>43134</v>
      </c>
      <c r="B50" s="37">
        <f>SUMIFS(СВЦЭМ!$D$34:$D$777,СВЦЭМ!$A$34:$A$777,$A50,СВЦЭМ!$B$34:$B$777,B$47)+'СЕТ СН'!$G$11+СВЦЭМ!$D$10+'СЕТ СН'!$G$6-'СЕТ СН'!$G$23</f>
        <v>950.99456545999976</v>
      </c>
      <c r="C50" s="37">
        <f>SUMIFS(СВЦЭМ!$D$34:$D$777,СВЦЭМ!$A$34:$A$777,$A50,СВЦЭМ!$B$34:$B$777,C$47)+'СЕТ СН'!$G$11+СВЦЭМ!$D$10+'СЕТ СН'!$G$6-'СЕТ СН'!$G$23</f>
        <v>988.67192208000017</v>
      </c>
      <c r="D50" s="37">
        <f>SUMIFS(СВЦЭМ!$D$34:$D$777,СВЦЭМ!$A$34:$A$777,$A50,СВЦЭМ!$B$34:$B$777,D$47)+'СЕТ СН'!$G$11+СВЦЭМ!$D$10+'СЕТ СН'!$G$6-'СЕТ СН'!$G$23</f>
        <v>1053.0945777399997</v>
      </c>
      <c r="E50" s="37">
        <f>SUMIFS(СВЦЭМ!$D$34:$D$777,СВЦЭМ!$A$34:$A$777,$A50,СВЦЭМ!$B$34:$B$777,E$47)+'СЕТ СН'!$G$11+СВЦЭМ!$D$10+'СЕТ СН'!$G$6-'СЕТ СН'!$G$23</f>
        <v>1062.8386397599998</v>
      </c>
      <c r="F50" s="37">
        <f>SUMIFS(СВЦЭМ!$D$34:$D$777,СВЦЭМ!$A$34:$A$777,$A50,СВЦЭМ!$B$34:$B$777,F$47)+'СЕТ СН'!$G$11+СВЦЭМ!$D$10+'СЕТ СН'!$G$6-'СЕТ СН'!$G$23</f>
        <v>1068.2399052299997</v>
      </c>
      <c r="G50" s="37">
        <f>SUMIFS(СВЦЭМ!$D$34:$D$777,СВЦЭМ!$A$34:$A$777,$A50,СВЦЭМ!$B$34:$B$777,G$47)+'СЕТ СН'!$G$11+СВЦЭМ!$D$10+'СЕТ СН'!$G$6-'СЕТ СН'!$G$23</f>
        <v>1048.7257373399998</v>
      </c>
      <c r="H50" s="37">
        <f>SUMIFS(СВЦЭМ!$D$34:$D$777,СВЦЭМ!$A$34:$A$777,$A50,СВЦЭМ!$B$34:$B$777,H$47)+'СЕТ СН'!$G$11+СВЦЭМ!$D$10+'СЕТ СН'!$G$6-'СЕТ СН'!$G$23</f>
        <v>1023.9561170499998</v>
      </c>
      <c r="I50" s="37">
        <f>SUMIFS(СВЦЭМ!$D$34:$D$777,СВЦЭМ!$A$34:$A$777,$A50,СВЦЭМ!$B$34:$B$777,I$47)+'СЕТ СН'!$G$11+СВЦЭМ!$D$10+'СЕТ СН'!$G$6-'СЕТ СН'!$G$23</f>
        <v>948.02900005000004</v>
      </c>
      <c r="J50" s="37">
        <f>SUMIFS(СВЦЭМ!$D$34:$D$777,СВЦЭМ!$A$34:$A$777,$A50,СВЦЭМ!$B$34:$B$777,J$47)+'СЕТ СН'!$G$11+СВЦЭМ!$D$10+'СЕТ СН'!$G$6-'СЕТ СН'!$G$23</f>
        <v>889.38787428999979</v>
      </c>
      <c r="K50" s="37">
        <f>SUMIFS(СВЦЭМ!$D$34:$D$777,СВЦЭМ!$A$34:$A$777,$A50,СВЦЭМ!$B$34:$B$777,K$47)+'СЕТ СН'!$G$11+СВЦЭМ!$D$10+'СЕТ СН'!$G$6-'СЕТ СН'!$G$23</f>
        <v>839.37968031999992</v>
      </c>
      <c r="L50" s="37">
        <f>SUMIFS(СВЦЭМ!$D$34:$D$777,СВЦЭМ!$A$34:$A$777,$A50,СВЦЭМ!$B$34:$B$777,L$47)+'СЕТ СН'!$G$11+СВЦЭМ!$D$10+'СЕТ СН'!$G$6-'СЕТ СН'!$G$23</f>
        <v>807.09913702000006</v>
      </c>
      <c r="M50" s="37">
        <f>SUMIFS(СВЦЭМ!$D$34:$D$777,СВЦЭМ!$A$34:$A$777,$A50,СВЦЭМ!$B$34:$B$777,M$47)+'СЕТ СН'!$G$11+СВЦЭМ!$D$10+'СЕТ СН'!$G$6-'СЕТ СН'!$G$23</f>
        <v>807.80214357999978</v>
      </c>
      <c r="N50" s="37">
        <f>SUMIFS(СВЦЭМ!$D$34:$D$777,СВЦЭМ!$A$34:$A$777,$A50,СВЦЭМ!$B$34:$B$777,N$47)+'СЕТ СН'!$G$11+СВЦЭМ!$D$10+'СЕТ СН'!$G$6-'СЕТ СН'!$G$23</f>
        <v>814.82523636999997</v>
      </c>
      <c r="O50" s="37">
        <f>SUMIFS(СВЦЭМ!$D$34:$D$777,СВЦЭМ!$A$34:$A$777,$A50,СВЦЭМ!$B$34:$B$777,O$47)+'СЕТ СН'!$G$11+СВЦЭМ!$D$10+'СЕТ СН'!$G$6-'СЕТ СН'!$G$23</f>
        <v>824.32002776000002</v>
      </c>
      <c r="P50" s="37">
        <f>SUMIFS(СВЦЭМ!$D$34:$D$777,СВЦЭМ!$A$34:$A$777,$A50,СВЦЭМ!$B$34:$B$777,P$47)+'СЕТ СН'!$G$11+СВЦЭМ!$D$10+'СЕТ СН'!$G$6-'СЕТ СН'!$G$23</f>
        <v>837.98742273999994</v>
      </c>
      <c r="Q50" s="37">
        <f>SUMIFS(СВЦЭМ!$D$34:$D$777,СВЦЭМ!$A$34:$A$777,$A50,СВЦЭМ!$B$34:$B$777,Q$47)+'СЕТ СН'!$G$11+СВЦЭМ!$D$10+'СЕТ СН'!$G$6-'СЕТ СН'!$G$23</f>
        <v>848.8655930000001</v>
      </c>
      <c r="R50" s="37">
        <f>SUMIFS(СВЦЭМ!$D$34:$D$777,СВЦЭМ!$A$34:$A$777,$A50,СВЦЭМ!$B$34:$B$777,R$47)+'СЕТ СН'!$G$11+СВЦЭМ!$D$10+'СЕТ СН'!$G$6-'СЕТ СН'!$G$23</f>
        <v>851.11224382000012</v>
      </c>
      <c r="S50" s="37">
        <f>SUMIFS(СВЦЭМ!$D$34:$D$777,СВЦЭМ!$A$34:$A$777,$A50,СВЦЭМ!$B$34:$B$777,S$47)+'СЕТ СН'!$G$11+СВЦЭМ!$D$10+'СЕТ СН'!$G$6-'СЕТ СН'!$G$23</f>
        <v>838.89584742</v>
      </c>
      <c r="T50" s="37">
        <f>SUMIFS(СВЦЭМ!$D$34:$D$777,СВЦЭМ!$A$34:$A$777,$A50,СВЦЭМ!$B$34:$B$777,T$47)+'СЕТ СН'!$G$11+СВЦЭМ!$D$10+'СЕТ СН'!$G$6-'СЕТ СН'!$G$23</f>
        <v>807.23766839999996</v>
      </c>
      <c r="U50" s="37">
        <f>SUMIFS(СВЦЭМ!$D$34:$D$777,СВЦЭМ!$A$34:$A$777,$A50,СВЦЭМ!$B$34:$B$777,U$47)+'СЕТ СН'!$G$11+СВЦЭМ!$D$10+'СЕТ СН'!$G$6-'СЕТ СН'!$G$23</f>
        <v>799.03552152999998</v>
      </c>
      <c r="V50" s="37">
        <f>SUMIFS(СВЦЭМ!$D$34:$D$777,СВЦЭМ!$A$34:$A$777,$A50,СВЦЭМ!$B$34:$B$777,V$47)+'СЕТ СН'!$G$11+СВЦЭМ!$D$10+'СЕТ СН'!$G$6-'СЕТ СН'!$G$23</f>
        <v>808.57552730999998</v>
      </c>
      <c r="W50" s="37">
        <f>SUMIFS(СВЦЭМ!$D$34:$D$777,СВЦЭМ!$A$34:$A$777,$A50,СВЦЭМ!$B$34:$B$777,W$47)+'СЕТ СН'!$G$11+СВЦЭМ!$D$10+'СЕТ СН'!$G$6-'СЕТ СН'!$G$23</f>
        <v>825.84478761000003</v>
      </c>
      <c r="X50" s="37">
        <f>SUMIFS(СВЦЭМ!$D$34:$D$777,СВЦЭМ!$A$34:$A$777,$A50,СВЦЭМ!$B$34:$B$777,X$47)+'СЕТ СН'!$G$11+СВЦЭМ!$D$10+'СЕТ СН'!$G$6-'СЕТ СН'!$G$23</f>
        <v>852.62956825000003</v>
      </c>
      <c r="Y50" s="37">
        <f>SUMIFS(СВЦЭМ!$D$34:$D$777,СВЦЭМ!$A$34:$A$777,$A50,СВЦЭМ!$B$34:$B$777,Y$47)+'СЕТ СН'!$G$11+СВЦЭМ!$D$10+'СЕТ СН'!$G$6-'СЕТ СН'!$G$23</f>
        <v>923.85168869999973</v>
      </c>
    </row>
    <row r="51" spans="1:25" ht="15.75" x14ac:dyDescent="0.2">
      <c r="A51" s="36">
        <f t="shared" si="1"/>
        <v>43135</v>
      </c>
      <c r="B51" s="37">
        <f>SUMIFS(СВЦЭМ!$D$34:$D$777,СВЦЭМ!$A$34:$A$777,$A51,СВЦЭМ!$B$34:$B$777,B$47)+'СЕТ СН'!$G$11+СВЦЭМ!$D$10+'СЕТ СН'!$G$6-'СЕТ СН'!$G$23</f>
        <v>926.23586058000012</v>
      </c>
      <c r="C51" s="37">
        <f>SUMIFS(СВЦЭМ!$D$34:$D$777,СВЦЭМ!$A$34:$A$777,$A51,СВЦЭМ!$B$34:$B$777,C$47)+'СЕТ СН'!$G$11+СВЦЭМ!$D$10+'СЕТ СН'!$G$6-'СЕТ СН'!$G$23</f>
        <v>943.34295605999989</v>
      </c>
      <c r="D51" s="37">
        <f>SUMIFS(СВЦЭМ!$D$34:$D$777,СВЦЭМ!$A$34:$A$777,$A51,СВЦЭМ!$B$34:$B$777,D$47)+'СЕТ СН'!$G$11+СВЦЭМ!$D$10+'СЕТ СН'!$G$6-'СЕТ СН'!$G$23</f>
        <v>1010.4932424099999</v>
      </c>
      <c r="E51" s="37">
        <f>SUMIFS(СВЦЭМ!$D$34:$D$777,СВЦЭМ!$A$34:$A$777,$A51,СВЦЭМ!$B$34:$B$777,E$47)+'СЕТ СН'!$G$11+СВЦЭМ!$D$10+'СЕТ СН'!$G$6-'СЕТ СН'!$G$23</f>
        <v>1016.9009298900002</v>
      </c>
      <c r="F51" s="37">
        <f>SUMIFS(СВЦЭМ!$D$34:$D$777,СВЦЭМ!$A$34:$A$777,$A51,СВЦЭМ!$B$34:$B$777,F$47)+'СЕТ СН'!$G$11+СВЦЭМ!$D$10+'СЕТ СН'!$G$6-'СЕТ СН'!$G$23</f>
        <v>1018.4381204799998</v>
      </c>
      <c r="G51" s="37">
        <f>SUMIFS(СВЦЭМ!$D$34:$D$777,СВЦЭМ!$A$34:$A$777,$A51,СВЦЭМ!$B$34:$B$777,G$47)+'СЕТ СН'!$G$11+СВЦЭМ!$D$10+'СЕТ СН'!$G$6-'СЕТ СН'!$G$23</f>
        <v>1008.68839756</v>
      </c>
      <c r="H51" s="37">
        <f>SUMIFS(СВЦЭМ!$D$34:$D$777,СВЦЭМ!$A$34:$A$777,$A51,СВЦЭМ!$B$34:$B$777,H$47)+'СЕТ СН'!$G$11+СВЦЭМ!$D$10+'СЕТ СН'!$G$6-'СЕТ СН'!$G$23</f>
        <v>988.87649814000008</v>
      </c>
      <c r="I51" s="37">
        <f>SUMIFS(СВЦЭМ!$D$34:$D$777,СВЦЭМ!$A$34:$A$777,$A51,СВЦЭМ!$B$34:$B$777,I$47)+'СЕТ СН'!$G$11+СВЦЭМ!$D$10+'СЕТ СН'!$G$6-'СЕТ СН'!$G$23</f>
        <v>925.45202089999987</v>
      </c>
      <c r="J51" s="37">
        <f>SUMIFS(СВЦЭМ!$D$34:$D$777,СВЦЭМ!$A$34:$A$777,$A51,СВЦЭМ!$B$34:$B$777,J$47)+'СЕТ СН'!$G$11+СВЦЭМ!$D$10+'СЕТ СН'!$G$6-'СЕТ СН'!$G$23</f>
        <v>883.59162562999984</v>
      </c>
      <c r="K51" s="37">
        <f>SUMIFS(СВЦЭМ!$D$34:$D$777,СВЦЭМ!$A$34:$A$777,$A51,СВЦЭМ!$B$34:$B$777,K$47)+'СЕТ СН'!$G$11+СВЦЭМ!$D$10+'СЕТ СН'!$G$6-'СЕТ СН'!$G$23</f>
        <v>831.32063471000004</v>
      </c>
      <c r="L51" s="37">
        <f>SUMIFS(СВЦЭМ!$D$34:$D$777,СВЦЭМ!$A$34:$A$777,$A51,СВЦЭМ!$B$34:$B$777,L$47)+'СЕТ СН'!$G$11+СВЦЭМ!$D$10+'СЕТ СН'!$G$6-'СЕТ СН'!$G$23</f>
        <v>789.1563421799998</v>
      </c>
      <c r="M51" s="37">
        <f>SUMIFS(СВЦЭМ!$D$34:$D$777,СВЦЭМ!$A$34:$A$777,$A51,СВЦЭМ!$B$34:$B$777,M$47)+'СЕТ СН'!$G$11+СВЦЭМ!$D$10+'СЕТ СН'!$G$6-'СЕТ СН'!$G$23</f>
        <v>782.94949374000009</v>
      </c>
      <c r="N51" s="37">
        <f>SUMIFS(СВЦЭМ!$D$34:$D$777,СВЦЭМ!$A$34:$A$777,$A51,СВЦЭМ!$B$34:$B$777,N$47)+'СЕТ СН'!$G$11+СВЦЭМ!$D$10+'СЕТ СН'!$G$6-'СЕТ СН'!$G$23</f>
        <v>797.04298239000002</v>
      </c>
      <c r="O51" s="37">
        <f>SUMIFS(СВЦЭМ!$D$34:$D$777,СВЦЭМ!$A$34:$A$777,$A51,СВЦЭМ!$B$34:$B$777,O$47)+'СЕТ СН'!$G$11+СВЦЭМ!$D$10+'СЕТ СН'!$G$6-'СЕТ СН'!$G$23</f>
        <v>809.14743929000008</v>
      </c>
      <c r="P51" s="37">
        <f>SUMIFS(СВЦЭМ!$D$34:$D$777,СВЦЭМ!$A$34:$A$777,$A51,СВЦЭМ!$B$34:$B$777,P$47)+'СЕТ СН'!$G$11+СВЦЭМ!$D$10+'СЕТ СН'!$G$6-'СЕТ СН'!$G$23</f>
        <v>817.08027071999993</v>
      </c>
      <c r="Q51" s="37">
        <f>SUMIFS(СВЦЭМ!$D$34:$D$777,СВЦЭМ!$A$34:$A$777,$A51,СВЦЭМ!$B$34:$B$777,Q$47)+'СЕТ СН'!$G$11+СВЦЭМ!$D$10+'СЕТ СН'!$G$6-'СЕТ СН'!$G$23</f>
        <v>823.18253038</v>
      </c>
      <c r="R51" s="37">
        <f>SUMIFS(СВЦЭМ!$D$34:$D$777,СВЦЭМ!$A$34:$A$777,$A51,СВЦЭМ!$B$34:$B$777,R$47)+'СЕТ СН'!$G$11+СВЦЭМ!$D$10+'СЕТ СН'!$G$6-'СЕТ СН'!$G$23</f>
        <v>824.61213194000004</v>
      </c>
      <c r="S51" s="37">
        <f>SUMIFS(СВЦЭМ!$D$34:$D$777,СВЦЭМ!$A$34:$A$777,$A51,СВЦЭМ!$B$34:$B$777,S$47)+'СЕТ СН'!$G$11+СВЦЭМ!$D$10+'СЕТ СН'!$G$6-'СЕТ СН'!$G$23</f>
        <v>813.53773138999998</v>
      </c>
      <c r="T51" s="37">
        <f>SUMIFS(СВЦЭМ!$D$34:$D$777,СВЦЭМ!$A$34:$A$777,$A51,СВЦЭМ!$B$34:$B$777,T$47)+'СЕТ СН'!$G$11+СВЦЭМ!$D$10+'СЕТ СН'!$G$6-'СЕТ СН'!$G$23</f>
        <v>802.40563652000003</v>
      </c>
      <c r="U51" s="37">
        <f>SUMIFS(СВЦЭМ!$D$34:$D$777,СВЦЭМ!$A$34:$A$777,$A51,СВЦЭМ!$B$34:$B$777,U$47)+'СЕТ СН'!$G$11+СВЦЭМ!$D$10+'СЕТ СН'!$G$6-'СЕТ СН'!$G$23</f>
        <v>808.11329989999979</v>
      </c>
      <c r="V51" s="37">
        <f>SUMIFS(СВЦЭМ!$D$34:$D$777,СВЦЭМ!$A$34:$A$777,$A51,СВЦЭМ!$B$34:$B$777,V$47)+'СЕТ СН'!$G$11+СВЦЭМ!$D$10+'СЕТ СН'!$G$6-'СЕТ СН'!$G$23</f>
        <v>795.40992393999989</v>
      </c>
      <c r="W51" s="37">
        <f>SUMIFS(СВЦЭМ!$D$34:$D$777,СВЦЭМ!$A$34:$A$777,$A51,СВЦЭМ!$B$34:$B$777,W$47)+'СЕТ СН'!$G$11+СВЦЭМ!$D$10+'СЕТ СН'!$G$6-'СЕТ СН'!$G$23</f>
        <v>780.43567186999996</v>
      </c>
      <c r="X51" s="37">
        <f>SUMIFS(СВЦЭМ!$D$34:$D$777,СВЦЭМ!$A$34:$A$777,$A51,СВЦЭМ!$B$34:$B$777,X$47)+'СЕТ СН'!$G$11+СВЦЭМ!$D$10+'СЕТ СН'!$G$6-'СЕТ СН'!$G$23</f>
        <v>799.38548728999979</v>
      </c>
      <c r="Y51" s="37">
        <f>SUMIFS(СВЦЭМ!$D$34:$D$777,СВЦЭМ!$A$34:$A$777,$A51,СВЦЭМ!$B$34:$B$777,Y$47)+'СЕТ СН'!$G$11+СВЦЭМ!$D$10+'СЕТ СН'!$G$6-'СЕТ СН'!$G$23</f>
        <v>866.67054573000007</v>
      </c>
    </row>
    <row r="52" spans="1:25" ht="15.75" x14ac:dyDescent="0.2">
      <c r="A52" s="36">
        <f t="shared" si="1"/>
        <v>43136</v>
      </c>
      <c r="B52" s="37">
        <f>SUMIFS(СВЦЭМ!$D$34:$D$777,СВЦЭМ!$A$34:$A$777,$A52,СВЦЭМ!$B$34:$B$777,B$47)+'СЕТ СН'!$G$11+СВЦЭМ!$D$10+'СЕТ СН'!$G$6-'СЕТ СН'!$G$23</f>
        <v>971.94236547999992</v>
      </c>
      <c r="C52" s="37">
        <f>SUMIFS(СВЦЭМ!$D$34:$D$777,СВЦЭМ!$A$34:$A$777,$A52,СВЦЭМ!$B$34:$B$777,C$47)+'СЕТ СН'!$G$11+СВЦЭМ!$D$10+'СЕТ СН'!$G$6-'СЕТ СН'!$G$23</f>
        <v>1006.0128968</v>
      </c>
      <c r="D52" s="37">
        <f>SUMIFS(СВЦЭМ!$D$34:$D$777,СВЦЭМ!$A$34:$A$777,$A52,СВЦЭМ!$B$34:$B$777,D$47)+'СЕТ СН'!$G$11+СВЦЭМ!$D$10+'СЕТ СН'!$G$6-'СЕТ СН'!$G$23</f>
        <v>1062.3282915499999</v>
      </c>
      <c r="E52" s="37">
        <f>SUMIFS(СВЦЭМ!$D$34:$D$777,СВЦЭМ!$A$34:$A$777,$A52,СВЦЭМ!$B$34:$B$777,E$47)+'СЕТ СН'!$G$11+СВЦЭМ!$D$10+'СЕТ СН'!$G$6-'СЕТ СН'!$G$23</f>
        <v>1075.6783370999997</v>
      </c>
      <c r="F52" s="37">
        <f>SUMIFS(СВЦЭМ!$D$34:$D$777,СВЦЭМ!$A$34:$A$777,$A52,СВЦЭМ!$B$34:$B$777,F$47)+'СЕТ СН'!$G$11+СВЦЭМ!$D$10+'СЕТ СН'!$G$6-'СЕТ СН'!$G$23</f>
        <v>1075.0151711499998</v>
      </c>
      <c r="G52" s="37">
        <f>SUMIFS(СВЦЭМ!$D$34:$D$777,СВЦЭМ!$A$34:$A$777,$A52,СВЦЭМ!$B$34:$B$777,G$47)+'СЕТ СН'!$G$11+СВЦЭМ!$D$10+'СЕТ СН'!$G$6-'СЕТ СН'!$G$23</f>
        <v>1059.6733318799998</v>
      </c>
      <c r="H52" s="37">
        <f>SUMIFS(СВЦЭМ!$D$34:$D$777,СВЦЭМ!$A$34:$A$777,$A52,СВЦЭМ!$B$34:$B$777,H$47)+'СЕТ СН'!$G$11+СВЦЭМ!$D$10+'СЕТ СН'!$G$6-'СЕТ СН'!$G$23</f>
        <v>995.47337858000003</v>
      </c>
      <c r="I52" s="37">
        <f>SUMIFS(СВЦЭМ!$D$34:$D$777,СВЦЭМ!$A$34:$A$777,$A52,СВЦЭМ!$B$34:$B$777,I$47)+'СЕТ СН'!$G$11+СВЦЭМ!$D$10+'СЕТ СН'!$G$6-'СЕТ СН'!$G$23</f>
        <v>891.5702040299999</v>
      </c>
      <c r="J52" s="37">
        <f>SUMIFS(СВЦЭМ!$D$34:$D$777,СВЦЭМ!$A$34:$A$777,$A52,СВЦЭМ!$B$34:$B$777,J$47)+'СЕТ СН'!$G$11+СВЦЭМ!$D$10+'СЕТ СН'!$G$6-'СЕТ СН'!$G$23</f>
        <v>860.90169645999993</v>
      </c>
      <c r="K52" s="37">
        <f>SUMIFS(СВЦЭМ!$D$34:$D$777,СВЦЭМ!$A$34:$A$777,$A52,СВЦЭМ!$B$34:$B$777,K$47)+'СЕТ СН'!$G$11+СВЦЭМ!$D$10+'СЕТ СН'!$G$6-'СЕТ СН'!$G$23</f>
        <v>856.70753875999992</v>
      </c>
      <c r="L52" s="37">
        <f>SUMIFS(СВЦЭМ!$D$34:$D$777,СВЦЭМ!$A$34:$A$777,$A52,СВЦЭМ!$B$34:$B$777,L$47)+'СЕТ СН'!$G$11+СВЦЭМ!$D$10+'СЕТ СН'!$G$6-'СЕТ СН'!$G$23</f>
        <v>851.77948415999992</v>
      </c>
      <c r="M52" s="37">
        <f>SUMIFS(СВЦЭМ!$D$34:$D$777,СВЦЭМ!$A$34:$A$777,$A52,СВЦЭМ!$B$34:$B$777,M$47)+'СЕТ СН'!$G$11+СВЦЭМ!$D$10+'СЕТ СН'!$G$6-'СЕТ СН'!$G$23</f>
        <v>851.3276540600001</v>
      </c>
      <c r="N52" s="37">
        <f>SUMIFS(СВЦЭМ!$D$34:$D$777,СВЦЭМ!$A$34:$A$777,$A52,СВЦЭМ!$B$34:$B$777,N$47)+'СЕТ СН'!$G$11+СВЦЭМ!$D$10+'СЕТ СН'!$G$6-'СЕТ СН'!$G$23</f>
        <v>846.66006691999985</v>
      </c>
      <c r="O52" s="37">
        <f>SUMIFS(СВЦЭМ!$D$34:$D$777,СВЦЭМ!$A$34:$A$777,$A52,СВЦЭМ!$B$34:$B$777,O$47)+'СЕТ СН'!$G$11+СВЦЭМ!$D$10+'СЕТ СН'!$G$6-'СЕТ СН'!$G$23</f>
        <v>848.69931315999986</v>
      </c>
      <c r="P52" s="37">
        <f>SUMIFS(СВЦЭМ!$D$34:$D$777,СВЦЭМ!$A$34:$A$777,$A52,СВЦЭМ!$B$34:$B$777,P$47)+'СЕТ СН'!$G$11+СВЦЭМ!$D$10+'СЕТ СН'!$G$6-'СЕТ СН'!$G$23</f>
        <v>863.91778236999983</v>
      </c>
      <c r="Q52" s="37">
        <f>SUMIFS(СВЦЭМ!$D$34:$D$777,СВЦЭМ!$A$34:$A$777,$A52,СВЦЭМ!$B$34:$B$777,Q$47)+'СЕТ СН'!$G$11+СВЦЭМ!$D$10+'СЕТ СН'!$G$6-'СЕТ СН'!$G$23</f>
        <v>869.3603178300001</v>
      </c>
      <c r="R52" s="37">
        <f>SUMIFS(СВЦЭМ!$D$34:$D$777,СВЦЭМ!$A$34:$A$777,$A52,СВЦЭМ!$B$34:$B$777,R$47)+'СЕТ СН'!$G$11+СВЦЭМ!$D$10+'СЕТ СН'!$G$6-'СЕТ СН'!$G$23</f>
        <v>876.34560535000003</v>
      </c>
      <c r="S52" s="37">
        <f>SUMIFS(СВЦЭМ!$D$34:$D$777,СВЦЭМ!$A$34:$A$777,$A52,СВЦЭМ!$B$34:$B$777,S$47)+'СЕТ СН'!$G$11+СВЦЭМ!$D$10+'СЕТ СН'!$G$6-'СЕТ СН'!$G$23</f>
        <v>873.36069441999996</v>
      </c>
      <c r="T52" s="37">
        <f>SUMIFS(СВЦЭМ!$D$34:$D$777,СВЦЭМ!$A$34:$A$777,$A52,СВЦЭМ!$B$34:$B$777,T$47)+'СЕТ СН'!$G$11+СВЦЭМ!$D$10+'СЕТ СН'!$G$6-'СЕТ СН'!$G$23</f>
        <v>848.12220090999983</v>
      </c>
      <c r="U52" s="37">
        <f>SUMIFS(СВЦЭМ!$D$34:$D$777,СВЦЭМ!$A$34:$A$777,$A52,СВЦЭМ!$B$34:$B$777,U$47)+'СЕТ СН'!$G$11+СВЦЭМ!$D$10+'СЕТ СН'!$G$6-'СЕТ СН'!$G$23</f>
        <v>841.17349290000004</v>
      </c>
      <c r="V52" s="37">
        <f>SUMIFS(СВЦЭМ!$D$34:$D$777,СВЦЭМ!$A$34:$A$777,$A52,СВЦЭМ!$B$34:$B$777,V$47)+'СЕТ СН'!$G$11+СВЦЭМ!$D$10+'СЕТ СН'!$G$6-'СЕТ СН'!$G$23</f>
        <v>839.05653214999995</v>
      </c>
      <c r="W52" s="37">
        <f>SUMIFS(СВЦЭМ!$D$34:$D$777,СВЦЭМ!$A$34:$A$777,$A52,СВЦЭМ!$B$34:$B$777,W$47)+'СЕТ СН'!$G$11+СВЦЭМ!$D$10+'СЕТ СН'!$G$6-'СЕТ СН'!$G$23</f>
        <v>843.54932935999989</v>
      </c>
      <c r="X52" s="37">
        <f>SUMIFS(СВЦЭМ!$D$34:$D$777,СВЦЭМ!$A$34:$A$777,$A52,СВЦЭМ!$B$34:$B$777,X$47)+'СЕТ СН'!$G$11+СВЦЭМ!$D$10+'СЕТ СН'!$G$6-'СЕТ СН'!$G$23</f>
        <v>862.92440619000001</v>
      </c>
      <c r="Y52" s="37">
        <f>SUMIFS(СВЦЭМ!$D$34:$D$777,СВЦЭМ!$A$34:$A$777,$A52,СВЦЭМ!$B$34:$B$777,Y$47)+'СЕТ СН'!$G$11+СВЦЭМ!$D$10+'СЕТ СН'!$G$6-'СЕТ СН'!$G$23</f>
        <v>941.64937707999991</v>
      </c>
    </row>
    <row r="53" spans="1:25" ht="15.75" x14ac:dyDescent="0.2">
      <c r="A53" s="36">
        <f t="shared" si="1"/>
        <v>43137</v>
      </c>
      <c r="B53" s="37">
        <f>SUMIFS(СВЦЭМ!$D$34:$D$777,СВЦЭМ!$A$34:$A$777,$A53,СВЦЭМ!$B$34:$B$777,B$47)+'СЕТ СН'!$G$11+СВЦЭМ!$D$10+'СЕТ СН'!$G$6-'СЕТ СН'!$G$23</f>
        <v>915.75603246000003</v>
      </c>
      <c r="C53" s="37">
        <f>SUMIFS(СВЦЭМ!$D$34:$D$777,СВЦЭМ!$A$34:$A$777,$A53,СВЦЭМ!$B$34:$B$777,C$47)+'СЕТ СН'!$G$11+СВЦЭМ!$D$10+'СЕТ СН'!$G$6-'СЕТ СН'!$G$23</f>
        <v>944.75588784000013</v>
      </c>
      <c r="D53" s="37">
        <f>SUMIFS(СВЦЭМ!$D$34:$D$777,СВЦЭМ!$A$34:$A$777,$A53,СВЦЭМ!$B$34:$B$777,D$47)+'СЕТ СН'!$G$11+СВЦЭМ!$D$10+'СЕТ СН'!$G$6-'СЕТ СН'!$G$23</f>
        <v>1015.5230980100001</v>
      </c>
      <c r="E53" s="37">
        <f>SUMIFS(СВЦЭМ!$D$34:$D$777,СВЦЭМ!$A$34:$A$777,$A53,СВЦЭМ!$B$34:$B$777,E$47)+'СЕТ СН'!$G$11+СВЦЭМ!$D$10+'СЕТ СН'!$G$6-'СЕТ СН'!$G$23</f>
        <v>1034.1910017299997</v>
      </c>
      <c r="F53" s="37">
        <f>SUMIFS(СВЦЭМ!$D$34:$D$777,СВЦЭМ!$A$34:$A$777,$A53,СВЦЭМ!$B$34:$B$777,F$47)+'СЕТ СН'!$G$11+СВЦЭМ!$D$10+'СЕТ СН'!$G$6-'СЕТ СН'!$G$23</f>
        <v>1025.40674975</v>
      </c>
      <c r="G53" s="37">
        <f>SUMIFS(СВЦЭМ!$D$34:$D$777,СВЦЭМ!$A$34:$A$777,$A53,СВЦЭМ!$B$34:$B$777,G$47)+'СЕТ СН'!$G$11+СВЦЭМ!$D$10+'СЕТ СН'!$G$6-'СЕТ СН'!$G$23</f>
        <v>1006.89687492</v>
      </c>
      <c r="H53" s="37">
        <f>SUMIFS(СВЦЭМ!$D$34:$D$777,СВЦЭМ!$A$34:$A$777,$A53,СВЦЭМ!$B$34:$B$777,H$47)+'СЕТ СН'!$G$11+СВЦЭМ!$D$10+'СЕТ СН'!$G$6-'СЕТ СН'!$G$23</f>
        <v>945.45688454000003</v>
      </c>
      <c r="I53" s="37">
        <f>SUMIFS(СВЦЭМ!$D$34:$D$777,СВЦЭМ!$A$34:$A$777,$A53,СВЦЭМ!$B$34:$B$777,I$47)+'СЕТ СН'!$G$11+СВЦЭМ!$D$10+'СЕТ СН'!$G$6-'СЕТ СН'!$G$23</f>
        <v>857.61412744999996</v>
      </c>
      <c r="J53" s="37">
        <f>SUMIFS(СВЦЭМ!$D$34:$D$777,СВЦЭМ!$A$34:$A$777,$A53,СВЦЭМ!$B$34:$B$777,J$47)+'СЕТ СН'!$G$11+СВЦЭМ!$D$10+'СЕТ СН'!$G$6-'СЕТ СН'!$G$23</f>
        <v>812.44574312999987</v>
      </c>
      <c r="K53" s="37">
        <f>SUMIFS(СВЦЭМ!$D$34:$D$777,СВЦЭМ!$A$34:$A$777,$A53,СВЦЭМ!$B$34:$B$777,K$47)+'СЕТ СН'!$G$11+СВЦЭМ!$D$10+'СЕТ СН'!$G$6-'СЕТ СН'!$G$23</f>
        <v>784.90608962999988</v>
      </c>
      <c r="L53" s="37">
        <f>SUMIFS(СВЦЭМ!$D$34:$D$777,СВЦЭМ!$A$34:$A$777,$A53,СВЦЭМ!$B$34:$B$777,L$47)+'СЕТ СН'!$G$11+СВЦЭМ!$D$10+'СЕТ СН'!$G$6-'СЕТ СН'!$G$23</f>
        <v>782.16275831999985</v>
      </c>
      <c r="M53" s="37">
        <f>SUMIFS(СВЦЭМ!$D$34:$D$777,СВЦЭМ!$A$34:$A$777,$A53,СВЦЭМ!$B$34:$B$777,M$47)+'СЕТ СН'!$G$11+СВЦЭМ!$D$10+'СЕТ СН'!$G$6-'СЕТ СН'!$G$23</f>
        <v>793.03841119999981</v>
      </c>
      <c r="N53" s="37">
        <f>SUMIFS(СВЦЭМ!$D$34:$D$777,СВЦЭМ!$A$34:$A$777,$A53,СВЦЭМ!$B$34:$B$777,N$47)+'СЕТ СН'!$G$11+СВЦЭМ!$D$10+'СЕТ СН'!$G$6-'СЕТ СН'!$G$23</f>
        <v>815.9267420299999</v>
      </c>
      <c r="O53" s="37">
        <f>SUMIFS(СВЦЭМ!$D$34:$D$777,СВЦЭМ!$A$34:$A$777,$A53,СВЦЭМ!$B$34:$B$777,O$47)+'СЕТ СН'!$G$11+СВЦЭМ!$D$10+'СЕТ СН'!$G$6-'СЕТ СН'!$G$23</f>
        <v>833.13359924000008</v>
      </c>
      <c r="P53" s="37">
        <f>SUMIFS(СВЦЭМ!$D$34:$D$777,СВЦЭМ!$A$34:$A$777,$A53,СВЦЭМ!$B$34:$B$777,P$47)+'СЕТ СН'!$G$11+СВЦЭМ!$D$10+'СЕТ СН'!$G$6-'СЕТ СН'!$G$23</f>
        <v>840.40606898999988</v>
      </c>
      <c r="Q53" s="37">
        <f>SUMIFS(СВЦЭМ!$D$34:$D$777,СВЦЭМ!$A$34:$A$777,$A53,СВЦЭМ!$B$34:$B$777,Q$47)+'СЕТ СН'!$G$11+СВЦЭМ!$D$10+'СЕТ СН'!$G$6-'СЕТ СН'!$G$23</f>
        <v>862.38655351999989</v>
      </c>
      <c r="R53" s="37">
        <f>SUMIFS(СВЦЭМ!$D$34:$D$777,СВЦЭМ!$A$34:$A$777,$A53,СВЦЭМ!$B$34:$B$777,R$47)+'СЕТ СН'!$G$11+СВЦЭМ!$D$10+'СЕТ СН'!$G$6-'СЕТ СН'!$G$23</f>
        <v>869.66892229000007</v>
      </c>
      <c r="S53" s="37">
        <f>SUMIFS(СВЦЭМ!$D$34:$D$777,СВЦЭМ!$A$34:$A$777,$A53,СВЦЭМ!$B$34:$B$777,S$47)+'СЕТ СН'!$G$11+СВЦЭМ!$D$10+'СЕТ СН'!$G$6-'СЕТ СН'!$G$23</f>
        <v>857.35289040999999</v>
      </c>
      <c r="T53" s="37">
        <f>SUMIFS(СВЦЭМ!$D$34:$D$777,СВЦЭМ!$A$34:$A$777,$A53,СВЦЭМ!$B$34:$B$777,T$47)+'СЕТ СН'!$G$11+СВЦЭМ!$D$10+'СЕТ СН'!$G$6-'СЕТ СН'!$G$23</f>
        <v>832.83673599999986</v>
      </c>
      <c r="U53" s="37">
        <f>SUMIFS(СВЦЭМ!$D$34:$D$777,СВЦЭМ!$A$34:$A$777,$A53,СВЦЭМ!$B$34:$B$777,U$47)+'СЕТ СН'!$G$11+СВЦЭМ!$D$10+'СЕТ СН'!$G$6-'СЕТ СН'!$G$23</f>
        <v>823.38912356000003</v>
      </c>
      <c r="V53" s="37">
        <f>SUMIFS(СВЦЭМ!$D$34:$D$777,СВЦЭМ!$A$34:$A$777,$A53,СВЦЭМ!$B$34:$B$777,V$47)+'СЕТ СН'!$G$11+СВЦЭМ!$D$10+'СЕТ СН'!$G$6-'СЕТ СН'!$G$23</f>
        <v>816.40493733999995</v>
      </c>
      <c r="W53" s="37">
        <f>SUMIFS(СВЦЭМ!$D$34:$D$777,СВЦЭМ!$A$34:$A$777,$A53,СВЦЭМ!$B$34:$B$777,W$47)+'СЕТ СН'!$G$11+СВЦЭМ!$D$10+'СЕТ СН'!$G$6-'СЕТ СН'!$G$23</f>
        <v>831.87763798999993</v>
      </c>
      <c r="X53" s="37">
        <f>SUMIFS(СВЦЭМ!$D$34:$D$777,СВЦЭМ!$A$34:$A$777,$A53,СВЦЭМ!$B$34:$B$777,X$47)+'СЕТ СН'!$G$11+СВЦЭМ!$D$10+'СЕТ СН'!$G$6-'СЕТ СН'!$G$23</f>
        <v>852.10665834999998</v>
      </c>
      <c r="Y53" s="37">
        <f>SUMIFS(СВЦЭМ!$D$34:$D$777,СВЦЭМ!$A$34:$A$777,$A53,СВЦЭМ!$B$34:$B$777,Y$47)+'СЕТ СН'!$G$11+СВЦЭМ!$D$10+'СЕТ СН'!$G$6-'СЕТ СН'!$G$23</f>
        <v>923.74256054</v>
      </c>
    </row>
    <row r="54" spans="1:25" ht="15.75" x14ac:dyDescent="0.2">
      <c r="A54" s="36">
        <f t="shared" si="1"/>
        <v>43138</v>
      </c>
      <c r="B54" s="37">
        <f>SUMIFS(СВЦЭМ!$D$34:$D$777,СВЦЭМ!$A$34:$A$777,$A54,СВЦЭМ!$B$34:$B$777,B$47)+'СЕТ СН'!$G$11+СВЦЭМ!$D$10+'СЕТ СН'!$G$6-'СЕТ СН'!$G$23</f>
        <v>983.06741502999978</v>
      </c>
      <c r="C54" s="37">
        <f>SUMIFS(СВЦЭМ!$D$34:$D$777,СВЦЭМ!$A$34:$A$777,$A54,СВЦЭМ!$B$34:$B$777,C$47)+'СЕТ СН'!$G$11+СВЦЭМ!$D$10+'СЕТ СН'!$G$6-'СЕТ СН'!$G$23</f>
        <v>1015.6627961400001</v>
      </c>
      <c r="D54" s="37">
        <f>SUMIFS(СВЦЭМ!$D$34:$D$777,СВЦЭМ!$A$34:$A$777,$A54,СВЦЭМ!$B$34:$B$777,D$47)+'СЕТ СН'!$G$11+СВЦЭМ!$D$10+'СЕТ СН'!$G$6-'СЕТ СН'!$G$23</f>
        <v>1083.3901167199997</v>
      </c>
      <c r="E54" s="37">
        <f>SUMIFS(СВЦЭМ!$D$34:$D$777,СВЦЭМ!$A$34:$A$777,$A54,СВЦЭМ!$B$34:$B$777,E$47)+'СЕТ СН'!$G$11+СВЦЭМ!$D$10+'СЕТ СН'!$G$6-'СЕТ СН'!$G$23</f>
        <v>1092.9656217799998</v>
      </c>
      <c r="F54" s="37">
        <f>SUMIFS(СВЦЭМ!$D$34:$D$777,СВЦЭМ!$A$34:$A$777,$A54,СВЦЭМ!$B$34:$B$777,F$47)+'СЕТ СН'!$G$11+СВЦЭМ!$D$10+'СЕТ СН'!$G$6-'СЕТ СН'!$G$23</f>
        <v>1089.66353286</v>
      </c>
      <c r="G54" s="37">
        <f>SUMIFS(СВЦЭМ!$D$34:$D$777,СВЦЭМ!$A$34:$A$777,$A54,СВЦЭМ!$B$34:$B$777,G$47)+'СЕТ СН'!$G$11+СВЦЭМ!$D$10+'СЕТ СН'!$G$6-'СЕТ СН'!$G$23</f>
        <v>1057.8597513699997</v>
      </c>
      <c r="H54" s="37">
        <f>SUMIFS(СВЦЭМ!$D$34:$D$777,СВЦЭМ!$A$34:$A$777,$A54,СВЦЭМ!$B$34:$B$777,H$47)+'СЕТ СН'!$G$11+СВЦЭМ!$D$10+'СЕТ СН'!$G$6-'СЕТ СН'!$G$23</f>
        <v>992.14635470999986</v>
      </c>
      <c r="I54" s="37">
        <f>SUMIFS(СВЦЭМ!$D$34:$D$777,СВЦЭМ!$A$34:$A$777,$A54,СВЦЭМ!$B$34:$B$777,I$47)+'СЕТ СН'!$G$11+СВЦЭМ!$D$10+'СЕТ СН'!$G$6-'СЕТ СН'!$G$23</f>
        <v>896.98855712999978</v>
      </c>
      <c r="J54" s="37">
        <f>SUMIFS(СВЦЭМ!$D$34:$D$777,СВЦЭМ!$A$34:$A$777,$A54,СВЦЭМ!$B$34:$B$777,J$47)+'СЕТ СН'!$G$11+СВЦЭМ!$D$10+'СЕТ СН'!$G$6-'СЕТ СН'!$G$23</f>
        <v>836.5661333700001</v>
      </c>
      <c r="K54" s="37">
        <f>SUMIFS(СВЦЭМ!$D$34:$D$777,СВЦЭМ!$A$34:$A$777,$A54,СВЦЭМ!$B$34:$B$777,K$47)+'СЕТ СН'!$G$11+СВЦЭМ!$D$10+'СЕТ СН'!$G$6-'СЕТ СН'!$G$23</f>
        <v>820.5418073699999</v>
      </c>
      <c r="L54" s="37">
        <f>SUMIFS(СВЦЭМ!$D$34:$D$777,СВЦЭМ!$A$34:$A$777,$A54,СВЦЭМ!$B$34:$B$777,L$47)+'СЕТ СН'!$G$11+СВЦЭМ!$D$10+'СЕТ СН'!$G$6-'СЕТ СН'!$G$23</f>
        <v>817.18709509999996</v>
      </c>
      <c r="M54" s="37">
        <f>SUMIFS(СВЦЭМ!$D$34:$D$777,СВЦЭМ!$A$34:$A$777,$A54,СВЦЭМ!$B$34:$B$777,M$47)+'СЕТ СН'!$G$11+СВЦЭМ!$D$10+'СЕТ СН'!$G$6-'СЕТ СН'!$G$23</f>
        <v>812.76254445000006</v>
      </c>
      <c r="N54" s="37">
        <f>SUMIFS(СВЦЭМ!$D$34:$D$777,СВЦЭМ!$A$34:$A$777,$A54,СВЦЭМ!$B$34:$B$777,N$47)+'СЕТ СН'!$G$11+СВЦЭМ!$D$10+'СЕТ СН'!$G$6-'СЕТ СН'!$G$23</f>
        <v>812.6286422999998</v>
      </c>
      <c r="O54" s="37">
        <f>SUMIFS(СВЦЭМ!$D$34:$D$777,СВЦЭМ!$A$34:$A$777,$A54,СВЦЭМ!$B$34:$B$777,O$47)+'СЕТ СН'!$G$11+СВЦЭМ!$D$10+'СЕТ СН'!$G$6-'СЕТ СН'!$G$23</f>
        <v>818.73320391999994</v>
      </c>
      <c r="P54" s="37">
        <f>SUMIFS(СВЦЭМ!$D$34:$D$777,СВЦЭМ!$A$34:$A$777,$A54,СВЦЭМ!$B$34:$B$777,P$47)+'СЕТ СН'!$G$11+СВЦЭМ!$D$10+'СЕТ СН'!$G$6-'СЕТ СН'!$G$23</f>
        <v>835.54227817000003</v>
      </c>
      <c r="Q54" s="37">
        <f>SUMIFS(СВЦЭМ!$D$34:$D$777,СВЦЭМ!$A$34:$A$777,$A54,СВЦЭМ!$B$34:$B$777,Q$47)+'СЕТ СН'!$G$11+СВЦЭМ!$D$10+'СЕТ СН'!$G$6-'СЕТ СН'!$G$23</f>
        <v>853.04864226999996</v>
      </c>
      <c r="R54" s="37">
        <f>SUMIFS(СВЦЭМ!$D$34:$D$777,СВЦЭМ!$A$34:$A$777,$A54,СВЦЭМ!$B$34:$B$777,R$47)+'СЕТ СН'!$G$11+СВЦЭМ!$D$10+'СЕТ СН'!$G$6-'СЕТ СН'!$G$23</f>
        <v>860.48035192000009</v>
      </c>
      <c r="S54" s="37">
        <f>SUMIFS(СВЦЭМ!$D$34:$D$777,СВЦЭМ!$A$34:$A$777,$A54,СВЦЭМ!$B$34:$B$777,S$47)+'СЕТ СН'!$G$11+СВЦЭМ!$D$10+'СЕТ СН'!$G$6-'СЕТ СН'!$G$23</f>
        <v>842.89141691999987</v>
      </c>
      <c r="T54" s="37">
        <f>SUMIFS(СВЦЭМ!$D$34:$D$777,СВЦЭМ!$A$34:$A$777,$A54,СВЦЭМ!$B$34:$B$777,T$47)+'СЕТ СН'!$G$11+СВЦЭМ!$D$10+'СЕТ СН'!$G$6-'СЕТ СН'!$G$23</f>
        <v>812.88987684999995</v>
      </c>
      <c r="U54" s="37">
        <f>SUMIFS(СВЦЭМ!$D$34:$D$777,СВЦЭМ!$A$34:$A$777,$A54,СВЦЭМ!$B$34:$B$777,U$47)+'СЕТ СН'!$G$11+СВЦЭМ!$D$10+'СЕТ СН'!$G$6-'СЕТ СН'!$G$23</f>
        <v>809.20425433999992</v>
      </c>
      <c r="V54" s="37">
        <f>SUMIFS(СВЦЭМ!$D$34:$D$777,СВЦЭМ!$A$34:$A$777,$A54,СВЦЭМ!$B$34:$B$777,V$47)+'СЕТ СН'!$G$11+СВЦЭМ!$D$10+'СЕТ СН'!$G$6-'СЕТ СН'!$G$23</f>
        <v>800.8997950700001</v>
      </c>
      <c r="W54" s="37">
        <f>SUMIFS(СВЦЭМ!$D$34:$D$777,СВЦЭМ!$A$34:$A$777,$A54,СВЦЭМ!$B$34:$B$777,W$47)+'СЕТ СН'!$G$11+СВЦЭМ!$D$10+'СЕТ СН'!$G$6-'СЕТ СН'!$G$23</f>
        <v>806.19282966999992</v>
      </c>
      <c r="X54" s="37">
        <f>SUMIFS(СВЦЭМ!$D$34:$D$777,СВЦЭМ!$A$34:$A$777,$A54,СВЦЭМ!$B$34:$B$777,X$47)+'СЕТ СН'!$G$11+СВЦЭМ!$D$10+'СЕТ СН'!$G$6-'СЕТ СН'!$G$23</f>
        <v>841.2662597599998</v>
      </c>
      <c r="Y54" s="37">
        <f>SUMIFS(СВЦЭМ!$D$34:$D$777,СВЦЭМ!$A$34:$A$777,$A54,СВЦЭМ!$B$34:$B$777,Y$47)+'СЕТ СН'!$G$11+СВЦЭМ!$D$10+'СЕТ СН'!$G$6-'СЕТ СН'!$G$23</f>
        <v>914.93662740000002</v>
      </c>
    </row>
    <row r="55" spans="1:25" ht="15.75" x14ac:dyDescent="0.2">
      <c r="A55" s="36">
        <f t="shared" si="1"/>
        <v>43139</v>
      </c>
      <c r="B55" s="37">
        <f>SUMIFS(СВЦЭМ!$D$34:$D$777,СВЦЭМ!$A$34:$A$777,$A55,СВЦЭМ!$B$34:$B$777,B$47)+'СЕТ СН'!$G$11+СВЦЭМ!$D$10+'СЕТ СН'!$G$6-'СЕТ СН'!$G$23</f>
        <v>955.28475656000012</v>
      </c>
      <c r="C55" s="37">
        <f>SUMIFS(СВЦЭМ!$D$34:$D$777,СВЦЭМ!$A$34:$A$777,$A55,СВЦЭМ!$B$34:$B$777,C$47)+'СЕТ СН'!$G$11+СВЦЭМ!$D$10+'СЕТ СН'!$G$6-'СЕТ СН'!$G$23</f>
        <v>989.33453054999984</v>
      </c>
      <c r="D55" s="37">
        <f>SUMIFS(СВЦЭМ!$D$34:$D$777,СВЦЭМ!$A$34:$A$777,$A55,СВЦЭМ!$B$34:$B$777,D$47)+'СЕТ СН'!$G$11+СВЦЭМ!$D$10+'СЕТ СН'!$G$6-'СЕТ СН'!$G$23</f>
        <v>1045.6994466799997</v>
      </c>
      <c r="E55" s="37">
        <f>SUMIFS(СВЦЭМ!$D$34:$D$777,СВЦЭМ!$A$34:$A$777,$A55,СВЦЭМ!$B$34:$B$777,E$47)+'СЕТ СН'!$G$11+СВЦЭМ!$D$10+'СЕТ СН'!$G$6-'СЕТ СН'!$G$23</f>
        <v>1056.95838667</v>
      </c>
      <c r="F55" s="37">
        <f>SUMIFS(СВЦЭМ!$D$34:$D$777,СВЦЭМ!$A$34:$A$777,$A55,СВЦЭМ!$B$34:$B$777,F$47)+'СЕТ СН'!$G$11+СВЦЭМ!$D$10+'СЕТ СН'!$G$6-'СЕТ СН'!$G$23</f>
        <v>1055.0392103899999</v>
      </c>
      <c r="G55" s="37">
        <f>SUMIFS(СВЦЭМ!$D$34:$D$777,СВЦЭМ!$A$34:$A$777,$A55,СВЦЭМ!$B$34:$B$777,G$47)+'СЕТ СН'!$G$11+СВЦЭМ!$D$10+'СЕТ СН'!$G$6-'СЕТ СН'!$G$23</f>
        <v>1037.3425486399997</v>
      </c>
      <c r="H55" s="37">
        <f>SUMIFS(СВЦЭМ!$D$34:$D$777,СВЦЭМ!$A$34:$A$777,$A55,СВЦЭМ!$B$34:$B$777,H$47)+'СЕТ СН'!$G$11+СВЦЭМ!$D$10+'СЕТ СН'!$G$6-'СЕТ СН'!$G$23</f>
        <v>971.11234480999985</v>
      </c>
      <c r="I55" s="37">
        <f>SUMIFS(СВЦЭМ!$D$34:$D$777,СВЦЭМ!$A$34:$A$777,$A55,СВЦЭМ!$B$34:$B$777,I$47)+'СЕТ СН'!$G$11+СВЦЭМ!$D$10+'СЕТ СН'!$G$6-'СЕТ СН'!$G$23</f>
        <v>873.79938920000006</v>
      </c>
      <c r="J55" s="37">
        <f>SUMIFS(СВЦЭМ!$D$34:$D$777,СВЦЭМ!$A$34:$A$777,$A55,СВЦЭМ!$B$34:$B$777,J$47)+'СЕТ СН'!$G$11+СВЦЭМ!$D$10+'СЕТ СН'!$G$6-'СЕТ СН'!$G$23</f>
        <v>819.72043215999986</v>
      </c>
      <c r="K55" s="37">
        <f>SUMIFS(СВЦЭМ!$D$34:$D$777,СВЦЭМ!$A$34:$A$777,$A55,СВЦЭМ!$B$34:$B$777,K$47)+'СЕТ СН'!$G$11+СВЦЭМ!$D$10+'СЕТ СН'!$G$6-'СЕТ СН'!$G$23</f>
        <v>819.1620588699999</v>
      </c>
      <c r="L55" s="37">
        <f>SUMIFS(СВЦЭМ!$D$34:$D$777,СВЦЭМ!$A$34:$A$777,$A55,СВЦЭМ!$B$34:$B$777,L$47)+'СЕТ СН'!$G$11+СВЦЭМ!$D$10+'СЕТ СН'!$G$6-'СЕТ СН'!$G$23</f>
        <v>813.7941258799998</v>
      </c>
      <c r="M55" s="37">
        <f>SUMIFS(СВЦЭМ!$D$34:$D$777,СВЦЭМ!$A$34:$A$777,$A55,СВЦЭМ!$B$34:$B$777,M$47)+'СЕТ СН'!$G$11+СВЦЭМ!$D$10+'СЕТ СН'!$G$6-'СЕТ СН'!$G$23</f>
        <v>804.97504420999996</v>
      </c>
      <c r="N55" s="37">
        <f>SUMIFS(СВЦЭМ!$D$34:$D$777,СВЦЭМ!$A$34:$A$777,$A55,СВЦЭМ!$B$34:$B$777,N$47)+'СЕТ СН'!$G$11+СВЦЭМ!$D$10+'СЕТ СН'!$G$6-'СЕТ СН'!$G$23</f>
        <v>813.37791988999982</v>
      </c>
      <c r="O55" s="37">
        <f>SUMIFS(СВЦЭМ!$D$34:$D$777,СВЦЭМ!$A$34:$A$777,$A55,СВЦЭМ!$B$34:$B$777,O$47)+'СЕТ СН'!$G$11+СВЦЭМ!$D$10+'СЕТ СН'!$G$6-'СЕТ СН'!$G$23</f>
        <v>819.30742669999984</v>
      </c>
      <c r="P55" s="37">
        <f>SUMIFS(СВЦЭМ!$D$34:$D$777,СВЦЭМ!$A$34:$A$777,$A55,СВЦЭМ!$B$34:$B$777,P$47)+'СЕТ СН'!$G$11+СВЦЭМ!$D$10+'СЕТ СН'!$G$6-'СЕТ СН'!$G$23</f>
        <v>834.38145353999982</v>
      </c>
      <c r="Q55" s="37">
        <f>SUMIFS(СВЦЭМ!$D$34:$D$777,СВЦЭМ!$A$34:$A$777,$A55,СВЦЭМ!$B$34:$B$777,Q$47)+'СЕТ СН'!$G$11+СВЦЭМ!$D$10+'СЕТ СН'!$G$6-'СЕТ СН'!$G$23</f>
        <v>859.49328148000006</v>
      </c>
      <c r="R55" s="37">
        <f>SUMIFS(СВЦЭМ!$D$34:$D$777,СВЦЭМ!$A$34:$A$777,$A55,СВЦЭМ!$B$34:$B$777,R$47)+'СЕТ СН'!$G$11+СВЦЭМ!$D$10+'СЕТ СН'!$G$6-'СЕТ СН'!$G$23</f>
        <v>881.56722875999992</v>
      </c>
      <c r="S55" s="37">
        <f>SUMIFS(СВЦЭМ!$D$34:$D$777,СВЦЭМ!$A$34:$A$777,$A55,СВЦЭМ!$B$34:$B$777,S$47)+'СЕТ СН'!$G$11+СВЦЭМ!$D$10+'СЕТ СН'!$G$6-'СЕТ СН'!$G$23</f>
        <v>898.43241171000011</v>
      </c>
      <c r="T55" s="37">
        <f>SUMIFS(СВЦЭМ!$D$34:$D$777,СВЦЭМ!$A$34:$A$777,$A55,СВЦЭМ!$B$34:$B$777,T$47)+'СЕТ СН'!$G$11+СВЦЭМ!$D$10+'СЕТ СН'!$G$6-'СЕТ СН'!$G$23</f>
        <v>877.41577251000001</v>
      </c>
      <c r="U55" s="37">
        <f>SUMIFS(СВЦЭМ!$D$34:$D$777,СВЦЭМ!$A$34:$A$777,$A55,СВЦЭМ!$B$34:$B$777,U$47)+'СЕТ СН'!$G$11+СВЦЭМ!$D$10+'СЕТ СН'!$G$6-'СЕТ СН'!$G$23</f>
        <v>864.55851438999991</v>
      </c>
      <c r="V55" s="37">
        <f>SUMIFS(СВЦЭМ!$D$34:$D$777,СВЦЭМ!$A$34:$A$777,$A55,СВЦЭМ!$B$34:$B$777,V$47)+'СЕТ СН'!$G$11+СВЦЭМ!$D$10+'СЕТ СН'!$G$6-'СЕТ СН'!$G$23</f>
        <v>859.74549222999997</v>
      </c>
      <c r="W55" s="37">
        <f>SUMIFS(СВЦЭМ!$D$34:$D$777,СВЦЭМ!$A$34:$A$777,$A55,СВЦЭМ!$B$34:$B$777,W$47)+'СЕТ СН'!$G$11+СВЦЭМ!$D$10+'СЕТ СН'!$G$6-'СЕТ СН'!$G$23</f>
        <v>872.20689049999999</v>
      </c>
      <c r="X55" s="37">
        <f>SUMIFS(СВЦЭМ!$D$34:$D$777,СВЦЭМ!$A$34:$A$777,$A55,СВЦЭМ!$B$34:$B$777,X$47)+'СЕТ СН'!$G$11+СВЦЭМ!$D$10+'СЕТ СН'!$G$6-'СЕТ СН'!$G$23</f>
        <v>851.65148605999991</v>
      </c>
      <c r="Y55" s="37">
        <f>SUMIFS(СВЦЭМ!$D$34:$D$777,СВЦЭМ!$A$34:$A$777,$A55,СВЦЭМ!$B$34:$B$777,Y$47)+'СЕТ СН'!$G$11+СВЦЭМ!$D$10+'СЕТ СН'!$G$6-'СЕТ СН'!$G$23</f>
        <v>911.66526447999979</v>
      </c>
    </row>
    <row r="56" spans="1:25" ht="15.75" x14ac:dyDescent="0.2">
      <c r="A56" s="36">
        <f t="shared" si="1"/>
        <v>43140</v>
      </c>
      <c r="B56" s="37">
        <f>SUMIFS(СВЦЭМ!$D$34:$D$777,СВЦЭМ!$A$34:$A$777,$A56,СВЦЭМ!$B$34:$B$777,B$47)+'СЕТ СН'!$G$11+СВЦЭМ!$D$10+'СЕТ СН'!$G$6-'СЕТ СН'!$G$23</f>
        <v>980.72336094000013</v>
      </c>
      <c r="C56" s="37">
        <f>SUMIFS(СВЦЭМ!$D$34:$D$777,СВЦЭМ!$A$34:$A$777,$A56,СВЦЭМ!$B$34:$B$777,C$47)+'СЕТ СН'!$G$11+СВЦЭМ!$D$10+'СЕТ СН'!$G$6-'СЕТ СН'!$G$23</f>
        <v>998.00750861000017</v>
      </c>
      <c r="D56" s="37">
        <f>SUMIFS(СВЦЭМ!$D$34:$D$777,СВЦЭМ!$A$34:$A$777,$A56,СВЦЭМ!$B$34:$B$777,D$47)+'СЕТ СН'!$G$11+СВЦЭМ!$D$10+'СЕТ СН'!$G$6-'СЕТ СН'!$G$23</f>
        <v>1054.6958521399997</v>
      </c>
      <c r="E56" s="37">
        <f>SUMIFS(СВЦЭМ!$D$34:$D$777,СВЦЭМ!$A$34:$A$777,$A56,СВЦЭМ!$B$34:$B$777,E$47)+'СЕТ СН'!$G$11+СВЦЭМ!$D$10+'СЕТ СН'!$G$6-'СЕТ СН'!$G$23</f>
        <v>1060.7620666499997</v>
      </c>
      <c r="F56" s="37">
        <f>SUMIFS(СВЦЭМ!$D$34:$D$777,СВЦЭМ!$A$34:$A$777,$A56,СВЦЭМ!$B$34:$B$777,F$47)+'СЕТ СН'!$G$11+СВЦЭМ!$D$10+'СЕТ СН'!$G$6-'СЕТ СН'!$G$23</f>
        <v>1057.4763546300001</v>
      </c>
      <c r="G56" s="37">
        <f>SUMIFS(СВЦЭМ!$D$34:$D$777,СВЦЭМ!$A$34:$A$777,$A56,СВЦЭМ!$B$34:$B$777,G$47)+'СЕТ СН'!$G$11+СВЦЭМ!$D$10+'СЕТ СН'!$G$6-'СЕТ СН'!$G$23</f>
        <v>1045.4635960599999</v>
      </c>
      <c r="H56" s="37">
        <f>SUMIFS(СВЦЭМ!$D$34:$D$777,СВЦЭМ!$A$34:$A$777,$A56,СВЦЭМ!$B$34:$B$777,H$47)+'СЕТ СН'!$G$11+СВЦЭМ!$D$10+'СЕТ СН'!$G$6-'СЕТ СН'!$G$23</f>
        <v>965.30227152999998</v>
      </c>
      <c r="I56" s="37">
        <f>SUMIFS(СВЦЭМ!$D$34:$D$777,СВЦЭМ!$A$34:$A$777,$A56,СВЦЭМ!$B$34:$B$777,I$47)+'СЕТ СН'!$G$11+СВЦЭМ!$D$10+'СЕТ СН'!$G$6-'СЕТ СН'!$G$23</f>
        <v>870.03350306000004</v>
      </c>
      <c r="J56" s="37">
        <f>SUMIFS(СВЦЭМ!$D$34:$D$777,СВЦЭМ!$A$34:$A$777,$A56,СВЦЭМ!$B$34:$B$777,J$47)+'СЕТ СН'!$G$11+СВЦЭМ!$D$10+'СЕТ СН'!$G$6-'СЕТ СН'!$G$23</f>
        <v>839.9809892699999</v>
      </c>
      <c r="K56" s="37">
        <f>SUMIFS(СВЦЭМ!$D$34:$D$777,СВЦЭМ!$A$34:$A$777,$A56,СВЦЭМ!$B$34:$B$777,K$47)+'СЕТ СН'!$G$11+СВЦЭМ!$D$10+'СЕТ СН'!$G$6-'СЕТ СН'!$G$23</f>
        <v>818.48751243999993</v>
      </c>
      <c r="L56" s="37">
        <f>SUMIFS(СВЦЭМ!$D$34:$D$777,СВЦЭМ!$A$34:$A$777,$A56,СВЦЭМ!$B$34:$B$777,L$47)+'СЕТ СН'!$G$11+СВЦЭМ!$D$10+'СЕТ СН'!$G$6-'СЕТ СН'!$G$23</f>
        <v>811.32107284999995</v>
      </c>
      <c r="M56" s="37">
        <f>SUMIFS(СВЦЭМ!$D$34:$D$777,СВЦЭМ!$A$34:$A$777,$A56,СВЦЭМ!$B$34:$B$777,M$47)+'СЕТ СН'!$G$11+СВЦЭМ!$D$10+'СЕТ СН'!$G$6-'СЕТ СН'!$G$23</f>
        <v>817.32084511999994</v>
      </c>
      <c r="N56" s="37">
        <f>SUMIFS(СВЦЭМ!$D$34:$D$777,СВЦЭМ!$A$34:$A$777,$A56,СВЦЭМ!$B$34:$B$777,N$47)+'СЕТ СН'!$G$11+СВЦЭМ!$D$10+'СЕТ СН'!$G$6-'СЕТ СН'!$G$23</f>
        <v>824.79100102999985</v>
      </c>
      <c r="O56" s="37">
        <f>SUMIFS(СВЦЭМ!$D$34:$D$777,СВЦЭМ!$A$34:$A$777,$A56,СВЦЭМ!$B$34:$B$777,O$47)+'СЕТ СН'!$G$11+СВЦЭМ!$D$10+'СЕТ СН'!$G$6-'СЕТ СН'!$G$23</f>
        <v>826.46317420999992</v>
      </c>
      <c r="P56" s="37">
        <f>SUMIFS(СВЦЭМ!$D$34:$D$777,СВЦЭМ!$A$34:$A$777,$A56,СВЦЭМ!$B$34:$B$777,P$47)+'СЕТ СН'!$G$11+СВЦЭМ!$D$10+'СЕТ СН'!$G$6-'СЕТ СН'!$G$23</f>
        <v>858.73532884999997</v>
      </c>
      <c r="Q56" s="37">
        <f>SUMIFS(СВЦЭМ!$D$34:$D$777,СВЦЭМ!$A$34:$A$777,$A56,СВЦЭМ!$B$34:$B$777,Q$47)+'СЕТ СН'!$G$11+СВЦЭМ!$D$10+'СЕТ СН'!$G$6-'СЕТ СН'!$G$23</f>
        <v>883.81204338999999</v>
      </c>
      <c r="R56" s="37">
        <f>SUMIFS(СВЦЭМ!$D$34:$D$777,СВЦЭМ!$A$34:$A$777,$A56,СВЦЭМ!$B$34:$B$777,R$47)+'СЕТ СН'!$G$11+СВЦЭМ!$D$10+'СЕТ СН'!$G$6-'СЕТ СН'!$G$23</f>
        <v>885.09154406999994</v>
      </c>
      <c r="S56" s="37">
        <f>SUMIFS(СВЦЭМ!$D$34:$D$777,СВЦЭМ!$A$34:$A$777,$A56,СВЦЭМ!$B$34:$B$777,S$47)+'СЕТ СН'!$G$11+СВЦЭМ!$D$10+'СЕТ СН'!$G$6-'СЕТ СН'!$G$23</f>
        <v>871.74082174999978</v>
      </c>
      <c r="T56" s="37">
        <f>SUMIFS(СВЦЭМ!$D$34:$D$777,СВЦЭМ!$A$34:$A$777,$A56,СВЦЭМ!$B$34:$B$777,T$47)+'СЕТ СН'!$G$11+СВЦЭМ!$D$10+'СЕТ СН'!$G$6-'СЕТ СН'!$G$23</f>
        <v>828.38688642999989</v>
      </c>
      <c r="U56" s="37">
        <f>SUMIFS(СВЦЭМ!$D$34:$D$777,СВЦЭМ!$A$34:$A$777,$A56,СВЦЭМ!$B$34:$B$777,U$47)+'СЕТ СН'!$G$11+СВЦЭМ!$D$10+'СЕТ СН'!$G$6-'СЕТ СН'!$G$23</f>
        <v>805.2550934799998</v>
      </c>
      <c r="V56" s="37">
        <f>SUMIFS(СВЦЭМ!$D$34:$D$777,СВЦЭМ!$A$34:$A$777,$A56,СВЦЭМ!$B$34:$B$777,V$47)+'СЕТ СН'!$G$11+СВЦЭМ!$D$10+'СЕТ СН'!$G$6-'СЕТ СН'!$G$23</f>
        <v>816.59706225999992</v>
      </c>
      <c r="W56" s="37">
        <f>SUMIFS(СВЦЭМ!$D$34:$D$777,СВЦЭМ!$A$34:$A$777,$A56,СВЦЭМ!$B$34:$B$777,W$47)+'СЕТ СН'!$G$11+СВЦЭМ!$D$10+'СЕТ СН'!$G$6-'СЕТ СН'!$G$23</f>
        <v>818.36653865999995</v>
      </c>
      <c r="X56" s="37">
        <f>SUMIFS(СВЦЭМ!$D$34:$D$777,СВЦЭМ!$A$34:$A$777,$A56,СВЦЭМ!$B$34:$B$777,X$47)+'СЕТ СН'!$G$11+СВЦЭМ!$D$10+'СЕТ СН'!$G$6-'СЕТ СН'!$G$23</f>
        <v>852.06475208999984</v>
      </c>
      <c r="Y56" s="37">
        <f>SUMIFS(СВЦЭМ!$D$34:$D$777,СВЦЭМ!$A$34:$A$777,$A56,СВЦЭМ!$B$34:$B$777,Y$47)+'СЕТ СН'!$G$11+СВЦЭМ!$D$10+'СЕТ СН'!$G$6-'СЕТ СН'!$G$23</f>
        <v>885.37064453999994</v>
      </c>
    </row>
    <row r="57" spans="1:25" ht="15.75" x14ac:dyDescent="0.2">
      <c r="A57" s="36">
        <f t="shared" si="1"/>
        <v>43141</v>
      </c>
      <c r="B57" s="37">
        <f>SUMIFS(СВЦЭМ!$D$34:$D$777,СВЦЭМ!$A$34:$A$777,$A57,СВЦЭМ!$B$34:$B$777,B$47)+'СЕТ СН'!$G$11+СВЦЭМ!$D$10+'СЕТ СН'!$G$6-'СЕТ СН'!$G$23</f>
        <v>895.80958988999976</v>
      </c>
      <c r="C57" s="37">
        <f>SUMIFS(СВЦЭМ!$D$34:$D$777,СВЦЭМ!$A$34:$A$777,$A57,СВЦЭМ!$B$34:$B$777,C$47)+'СЕТ СН'!$G$11+СВЦЭМ!$D$10+'СЕТ СН'!$G$6-'СЕТ СН'!$G$23</f>
        <v>928.55328630999986</v>
      </c>
      <c r="D57" s="37">
        <f>SUMIFS(СВЦЭМ!$D$34:$D$777,СВЦЭМ!$A$34:$A$777,$A57,СВЦЭМ!$B$34:$B$777,D$47)+'СЕТ СН'!$G$11+СВЦЭМ!$D$10+'СЕТ СН'!$G$6-'СЕТ СН'!$G$23</f>
        <v>994.04975369999977</v>
      </c>
      <c r="E57" s="37">
        <f>SUMIFS(СВЦЭМ!$D$34:$D$777,СВЦЭМ!$A$34:$A$777,$A57,СВЦЭМ!$B$34:$B$777,E$47)+'СЕТ СН'!$G$11+СВЦЭМ!$D$10+'СЕТ СН'!$G$6-'СЕТ СН'!$G$23</f>
        <v>1007.5500209899998</v>
      </c>
      <c r="F57" s="37">
        <f>SUMIFS(СВЦЭМ!$D$34:$D$777,СВЦЭМ!$A$34:$A$777,$A57,СВЦЭМ!$B$34:$B$777,F$47)+'СЕТ СН'!$G$11+СВЦЭМ!$D$10+'СЕТ СН'!$G$6-'СЕТ СН'!$G$23</f>
        <v>1001.6120630000001</v>
      </c>
      <c r="G57" s="37">
        <f>SUMIFS(СВЦЭМ!$D$34:$D$777,СВЦЭМ!$A$34:$A$777,$A57,СВЦЭМ!$B$34:$B$777,G$47)+'СЕТ СН'!$G$11+СВЦЭМ!$D$10+'СЕТ СН'!$G$6-'СЕТ СН'!$G$23</f>
        <v>988.12910274999979</v>
      </c>
      <c r="H57" s="37">
        <f>SUMIFS(СВЦЭМ!$D$34:$D$777,СВЦЭМ!$A$34:$A$777,$A57,СВЦЭМ!$B$34:$B$777,H$47)+'СЕТ СН'!$G$11+СВЦЭМ!$D$10+'СЕТ СН'!$G$6-'СЕТ СН'!$G$23</f>
        <v>965.55568025000014</v>
      </c>
      <c r="I57" s="37">
        <f>SUMIFS(СВЦЭМ!$D$34:$D$777,СВЦЭМ!$A$34:$A$777,$A57,СВЦЭМ!$B$34:$B$777,I$47)+'СЕТ СН'!$G$11+СВЦЭМ!$D$10+'СЕТ СН'!$G$6-'СЕТ СН'!$G$23</f>
        <v>924.39144883999973</v>
      </c>
      <c r="J57" s="37">
        <f>SUMIFS(СВЦЭМ!$D$34:$D$777,СВЦЭМ!$A$34:$A$777,$A57,СВЦЭМ!$B$34:$B$777,J$47)+'СЕТ СН'!$G$11+СВЦЭМ!$D$10+'СЕТ СН'!$G$6-'СЕТ СН'!$G$23</f>
        <v>887.14323937999995</v>
      </c>
      <c r="K57" s="37">
        <f>SUMIFS(СВЦЭМ!$D$34:$D$777,СВЦЭМ!$A$34:$A$777,$A57,СВЦЭМ!$B$34:$B$777,K$47)+'СЕТ СН'!$G$11+СВЦЭМ!$D$10+'СЕТ СН'!$G$6-'СЕТ СН'!$G$23</f>
        <v>853.3578802899998</v>
      </c>
      <c r="L57" s="37">
        <f>SUMIFS(СВЦЭМ!$D$34:$D$777,СВЦЭМ!$A$34:$A$777,$A57,СВЦЭМ!$B$34:$B$777,L$47)+'СЕТ СН'!$G$11+СВЦЭМ!$D$10+'СЕТ СН'!$G$6-'СЕТ СН'!$G$23</f>
        <v>844.51615327999991</v>
      </c>
      <c r="M57" s="37">
        <f>SUMIFS(СВЦЭМ!$D$34:$D$777,СВЦЭМ!$A$34:$A$777,$A57,СВЦЭМ!$B$34:$B$777,M$47)+'СЕТ СН'!$G$11+СВЦЭМ!$D$10+'СЕТ СН'!$G$6-'СЕТ СН'!$G$23</f>
        <v>840.48330156999998</v>
      </c>
      <c r="N57" s="37">
        <f>SUMIFS(СВЦЭМ!$D$34:$D$777,СВЦЭМ!$A$34:$A$777,$A57,СВЦЭМ!$B$34:$B$777,N$47)+'СЕТ СН'!$G$11+СВЦЭМ!$D$10+'СЕТ СН'!$G$6-'СЕТ СН'!$G$23</f>
        <v>846.43164538999997</v>
      </c>
      <c r="O57" s="37">
        <f>SUMIFS(СВЦЭМ!$D$34:$D$777,СВЦЭМ!$A$34:$A$777,$A57,СВЦЭМ!$B$34:$B$777,O$47)+'СЕТ СН'!$G$11+СВЦЭМ!$D$10+'СЕТ СН'!$G$6-'СЕТ СН'!$G$23</f>
        <v>859.39242638000007</v>
      </c>
      <c r="P57" s="37">
        <f>SUMIFS(СВЦЭМ!$D$34:$D$777,СВЦЭМ!$A$34:$A$777,$A57,СВЦЭМ!$B$34:$B$777,P$47)+'СЕТ СН'!$G$11+СВЦЭМ!$D$10+'СЕТ СН'!$G$6-'СЕТ СН'!$G$23</f>
        <v>863.05372191999993</v>
      </c>
      <c r="Q57" s="37">
        <f>SUMIFS(СВЦЭМ!$D$34:$D$777,СВЦЭМ!$A$34:$A$777,$A57,СВЦЭМ!$B$34:$B$777,Q$47)+'СЕТ СН'!$G$11+СВЦЭМ!$D$10+'СЕТ СН'!$G$6-'СЕТ СН'!$G$23</f>
        <v>872.01664670000002</v>
      </c>
      <c r="R57" s="37">
        <f>SUMIFS(СВЦЭМ!$D$34:$D$777,СВЦЭМ!$A$34:$A$777,$A57,СВЦЭМ!$B$34:$B$777,R$47)+'СЕТ СН'!$G$11+СВЦЭМ!$D$10+'СЕТ СН'!$G$6-'СЕТ СН'!$G$23</f>
        <v>884.84962267999992</v>
      </c>
      <c r="S57" s="37">
        <f>SUMIFS(СВЦЭМ!$D$34:$D$777,СВЦЭМ!$A$34:$A$777,$A57,СВЦЭМ!$B$34:$B$777,S$47)+'СЕТ СН'!$G$11+СВЦЭМ!$D$10+'СЕТ СН'!$G$6-'СЕТ СН'!$G$23</f>
        <v>871.97397261999993</v>
      </c>
      <c r="T57" s="37">
        <f>SUMIFS(СВЦЭМ!$D$34:$D$777,СВЦЭМ!$A$34:$A$777,$A57,СВЦЭМ!$B$34:$B$777,T$47)+'СЕТ СН'!$G$11+СВЦЭМ!$D$10+'СЕТ СН'!$G$6-'СЕТ СН'!$G$23</f>
        <v>850.11111657999993</v>
      </c>
      <c r="U57" s="37">
        <f>SUMIFS(СВЦЭМ!$D$34:$D$777,СВЦЭМ!$A$34:$A$777,$A57,СВЦЭМ!$B$34:$B$777,U$47)+'СЕТ СН'!$G$11+СВЦЭМ!$D$10+'СЕТ СН'!$G$6-'СЕТ СН'!$G$23</f>
        <v>837.59762985999998</v>
      </c>
      <c r="V57" s="37">
        <f>SUMIFS(СВЦЭМ!$D$34:$D$777,СВЦЭМ!$A$34:$A$777,$A57,СВЦЭМ!$B$34:$B$777,V$47)+'СЕТ СН'!$G$11+СВЦЭМ!$D$10+'СЕТ СН'!$G$6-'СЕТ СН'!$G$23</f>
        <v>846.10119233999978</v>
      </c>
      <c r="W57" s="37">
        <f>SUMIFS(СВЦЭМ!$D$34:$D$777,СВЦЭМ!$A$34:$A$777,$A57,СВЦЭМ!$B$34:$B$777,W$47)+'СЕТ СН'!$G$11+СВЦЭМ!$D$10+'СЕТ СН'!$G$6-'СЕТ СН'!$G$23</f>
        <v>842.8191342299998</v>
      </c>
      <c r="X57" s="37">
        <f>SUMIFS(СВЦЭМ!$D$34:$D$777,СВЦЭМ!$A$34:$A$777,$A57,СВЦЭМ!$B$34:$B$777,X$47)+'СЕТ СН'!$G$11+СВЦЭМ!$D$10+'СЕТ СН'!$G$6-'СЕТ СН'!$G$23</f>
        <v>843.10315375999983</v>
      </c>
      <c r="Y57" s="37">
        <f>SUMIFS(СВЦЭМ!$D$34:$D$777,СВЦЭМ!$A$34:$A$777,$A57,СВЦЭМ!$B$34:$B$777,Y$47)+'СЕТ СН'!$G$11+СВЦЭМ!$D$10+'СЕТ СН'!$G$6-'СЕТ СН'!$G$23</f>
        <v>871.71878690999995</v>
      </c>
    </row>
    <row r="58" spans="1:25" ht="15.75" x14ac:dyDescent="0.2">
      <c r="A58" s="36">
        <f t="shared" si="1"/>
        <v>43142</v>
      </c>
      <c r="B58" s="37">
        <f>SUMIFS(СВЦЭМ!$D$34:$D$777,СВЦЭМ!$A$34:$A$777,$A58,СВЦЭМ!$B$34:$B$777,B$47)+'СЕТ СН'!$G$11+СВЦЭМ!$D$10+'СЕТ СН'!$G$6-'СЕТ СН'!$G$23</f>
        <v>870.49154801999987</v>
      </c>
      <c r="C58" s="37">
        <f>SUMIFS(СВЦЭМ!$D$34:$D$777,СВЦЭМ!$A$34:$A$777,$A58,СВЦЭМ!$B$34:$B$777,C$47)+'СЕТ СН'!$G$11+СВЦЭМ!$D$10+'СЕТ СН'!$G$6-'СЕТ СН'!$G$23</f>
        <v>899.52272912000001</v>
      </c>
      <c r="D58" s="37">
        <f>SUMIFS(СВЦЭМ!$D$34:$D$777,СВЦЭМ!$A$34:$A$777,$A58,СВЦЭМ!$B$34:$B$777,D$47)+'СЕТ СН'!$G$11+СВЦЭМ!$D$10+'СЕТ СН'!$G$6-'СЕТ СН'!$G$23</f>
        <v>959.06466292000016</v>
      </c>
      <c r="E58" s="37">
        <f>SUMIFS(СВЦЭМ!$D$34:$D$777,СВЦЭМ!$A$34:$A$777,$A58,СВЦЭМ!$B$34:$B$777,E$47)+'СЕТ СН'!$G$11+СВЦЭМ!$D$10+'СЕТ СН'!$G$6-'СЕТ СН'!$G$23</f>
        <v>975.29056653000009</v>
      </c>
      <c r="F58" s="37">
        <f>SUMIFS(СВЦЭМ!$D$34:$D$777,СВЦЭМ!$A$34:$A$777,$A58,СВЦЭМ!$B$34:$B$777,F$47)+'СЕТ СН'!$G$11+СВЦЭМ!$D$10+'СЕТ СН'!$G$6-'СЕТ СН'!$G$23</f>
        <v>971.56926484999997</v>
      </c>
      <c r="G58" s="37">
        <f>SUMIFS(СВЦЭМ!$D$34:$D$777,СВЦЭМ!$A$34:$A$777,$A58,СВЦЭМ!$B$34:$B$777,G$47)+'СЕТ СН'!$G$11+СВЦЭМ!$D$10+'СЕТ СН'!$G$6-'СЕТ СН'!$G$23</f>
        <v>956.96110853999983</v>
      </c>
      <c r="H58" s="37">
        <f>SUMIFS(СВЦЭМ!$D$34:$D$777,СВЦЭМ!$A$34:$A$777,$A58,СВЦЭМ!$B$34:$B$777,H$47)+'СЕТ СН'!$G$11+СВЦЭМ!$D$10+'СЕТ СН'!$G$6-'СЕТ СН'!$G$23</f>
        <v>939.62222943000017</v>
      </c>
      <c r="I58" s="37">
        <f>SUMIFS(СВЦЭМ!$D$34:$D$777,СВЦЭМ!$A$34:$A$777,$A58,СВЦЭМ!$B$34:$B$777,I$47)+'СЕТ СН'!$G$11+СВЦЭМ!$D$10+'СЕТ СН'!$G$6-'СЕТ СН'!$G$23</f>
        <v>893.7251086399998</v>
      </c>
      <c r="J58" s="37">
        <f>SUMIFS(СВЦЭМ!$D$34:$D$777,СВЦЭМ!$A$34:$A$777,$A58,СВЦЭМ!$B$34:$B$777,J$47)+'СЕТ СН'!$G$11+СВЦЭМ!$D$10+'СЕТ СН'!$G$6-'СЕТ СН'!$G$23</f>
        <v>857.18137003999993</v>
      </c>
      <c r="K58" s="37">
        <f>SUMIFS(СВЦЭМ!$D$34:$D$777,СВЦЭМ!$A$34:$A$777,$A58,СВЦЭМ!$B$34:$B$777,K$47)+'СЕТ СН'!$G$11+СВЦЭМ!$D$10+'СЕТ СН'!$G$6-'СЕТ СН'!$G$23</f>
        <v>825.92028739999989</v>
      </c>
      <c r="L58" s="37">
        <f>SUMIFS(СВЦЭМ!$D$34:$D$777,СВЦЭМ!$A$34:$A$777,$A58,СВЦЭМ!$B$34:$B$777,L$47)+'СЕТ СН'!$G$11+СВЦЭМ!$D$10+'СЕТ СН'!$G$6-'СЕТ СН'!$G$23</f>
        <v>817.89430860000004</v>
      </c>
      <c r="M58" s="37">
        <f>SUMIFS(СВЦЭМ!$D$34:$D$777,СВЦЭМ!$A$34:$A$777,$A58,СВЦЭМ!$B$34:$B$777,M$47)+'СЕТ СН'!$G$11+СВЦЭМ!$D$10+'СЕТ СН'!$G$6-'СЕТ СН'!$G$23</f>
        <v>819.09016975999987</v>
      </c>
      <c r="N58" s="37">
        <f>SUMIFS(СВЦЭМ!$D$34:$D$777,СВЦЭМ!$A$34:$A$777,$A58,СВЦЭМ!$B$34:$B$777,N$47)+'СЕТ СН'!$G$11+СВЦЭМ!$D$10+'СЕТ СН'!$G$6-'СЕТ СН'!$G$23</f>
        <v>812.10393894999982</v>
      </c>
      <c r="O58" s="37">
        <f>SUMIFS(СВЦЭМ!$D$34:$D$777,СВЦЭМ!$A$34:$A$777,$A58,СВЦЭМ!$B$34:$B$777,O$47)+'СЕТ СН'!$G$11+СВЦЭМ!$D$10+'СЕТ СН'!$G$6-'СЕТ СН'!$G$23</f>
        <v>808.29827269999998</v>
      </c>
      <c r="P58" s="37">
        <f>SUMIFS(СВЦЭМ!$D$34:$D$777,СВЦЭМ!$A$34:$A$777,$A58,СВЦЭМ!$B$34:$B$777,P$47)+'СЕТ СН'!$G$11+СВЦЭМ!$D$10+'СЕТ СН'!$G$6-'СЕТ СН'!$G$23</f>
        <v>814.06527547000007</v>
      </c>
      <c r="Q58" s="37">
        <f>SUMIFS(СВЦЭМ!$D$34:$D$777,СВЦЭМ!$A$34:$A$777,$A58,СВЦЭМ!$B$34:$B$777,Q$47)+'СЕТ СН'!$G$11+СВЦЭМ!$D$10+'СЕТ СН'!$G$6-'СЕТ СН'!$G$23</f>
        <v>815.19063582000001</v>
      </c>
      <c r="R58" s="37">
        <f>SUMIFS(СВЦЭМ!$D$34:$D$777,СВЦЭМ!$A$34:$A$777,$A58,СВЦЭМ!$B$34:$B$777,R$47)+'СЕТ СН'!$G$11+СВЦЭМ!$D$10+'СЕТ СН'!$G$6-'СЕТ СН'!$G$23</f>
        <v>815.87223933999996</v>
      </c>
      <c r="S58" s="37">
        <f>SUMIFS(СВЦЭМ!$D$34:$D$777,СВЦЭМ!$A$34:$A$777,$A58,СВЦЭМ!$B$34:$B$777,S$47)+'СЕТ СН'!$G$11+СВЦЭМ!$D$10+'СЕТ СН'!$G$6-'СЕТ СН'!$G$23</f>
        <v>804.68875020000007</v>
      </c>
      <c r="T58" s="37">
        <f>SUMIFS(СВЦЭМ!$D$34:$D$777,СВЦЭМ!$A$34:$A$777,$A58,СВЦЭМ!$B$34:$B$777,T$47)+'СЕТ СН'!$G$11+СВЦЭМ!$D$10+'СЕТ СН'!$G$6-'СЕТ СН'!$G$23</f>
        <v>790.89382534999993</v>
      </c>
      <c r="U58" s="37">
        <f>SUMIFS(СВЦЭМ!$D$34:$D$777,СВЦЭМ!$A$34:$A$777,$A58,СВЦЭМ!$B$34:$B$777,U$47)+'СЕТ СН'!$G$11+СВЦЭМ!$D$10+'СЕТ СН'!$G$6-'СЕТ СН'!$G$23</f>
        <v>793.80007220999994</v>
      </c>
      <c r="V58" s="37">
        <f>SUMIFS(СВЦЭМ!$D$34:$D$777,СВЦЭМ!$A$34:$A$777,$A58,СВЦЭМ!$B$34:$B$777,V$47)+'СЕТ СН'!$G$11+СВЦЭМ!$D$10+'СЕТ СН'!$G$6-'СЕТ СН'!$G$23</f>
        <v>794.29283556999997</v>
      </c>
      <c r="W58" s="37">
        <f>SUMIFS(СВЦЭМ!$D$34:$D$777,СВЦЭМ!$A$34:$A$777,$A58,СВЦЭМ!$B$34:$B$777,W$47)+'СЕТ СН'!$G$11+СВЦЭМ!$D$10+'СЕТ СН'!$G$6-'СЕТ СН'!$G$23</f>
        <v>796.57339895999996</v>
      </c>
      <c r="X58" s="37">
        <f>SUMIFS(СВЦЭМ!$D$34:$D$777,СВЦЭМ!$A$34:$A$777,$A58,СВЦЭМ!$B$34:$B$777,X$47)+'СЕТ СН'!$G$11+СВЦЭМ!$D$10+'СЕТ СН'!$G$6-'СЕТ СН'!$G$23</f>
        <v>793.93439195999997</v>
      </c>
      <c r="Y58" s="37">
        <f>SUMIFS(СВЦЭМ!$D$34:$D$777,СВЦЭМ!$A$34:$A$777,$A58,СВЦЭМ!$B$34:$B$777,Y$47)+'СЕТ СН'!$G$11+СВЦЭМ!$D$10+'СЕТ СН'!$G$6-'СЕТ СН'!$G$23</f>
        <v>809.29994049999993</v>
      </c>
    </row>
    <row r="59" spans="1:25" ht="15.75" x14ac:dyDescent="0.2">
      <c r="A59" s="36">
        <f t="shared" si="1"/>
        <v>43143</v>
      </c>
      <c r="B59" s="37">
        <f>SUMIFS(СВЦЭМ!$D$34:$D$777,СВЦЭМ!$A$34:$A$777,$A59,СВЦЭМ!$B$34:$B$777,B$47)+'СЕТ СН'!$G$11+СВЦЭМ!$D$10+'СЕТ СН'!$G$6-'СЕТ СН'!$G$23</f>
        <v>920.18270841000015</v>
      </c>
      <c r="C59" s="37">
        <f>SUMIFS(СВЦЭМ!$D$34:$D$777,СВЦЭМ!$A$34:$A$777,$A59,СВЦЭМ!$B$34:$B$777,C$47)+'СЕТ СН'!$G$11+СВЦЭМ!$D$10+'СЕТ СН'!$G$6-'СЕТ СН'!$G$23</f>
        <v>946.48544650999986</v>
      </c>
      <c r="D59" s="37">
        <f>SUMIFS(СВЦЭМ!$D$34:$D$777,СВЦЭМ!$A$34:$A$777,$A59,СВЦЭМ!$B$34:$B$777,D$47)+'СЕТ СН'!$G$11+СВЦЭМ!$D$10+'СЕТ СН'!$G$6-'СЕТ СН'!$G$23</f>
        <v>1002.1464534200001</v>
      </c>
      <c r="E59" s="37">
        <f>SUMIFS(СВЦЭМ!$D$34:$D$777,СВЦЭМ!$A$34:$A$777,$A59,СВЦЭМ!$B$34:$B$777,E$47)+'СЕТ СН'!$G$11+СВЦЭМ!$D$10+'СЕТ СН'!$G$6-'СЕТ СН'!$G$23</f>
        <v>1011.4835157099998</v>
      </c>
      <c r="F59" s="37">
        <f>SUMIFS(СВЦЭМ!$D$34:$D$777,СВЦЭМ!$A$34:$A$777,$A59,СВЦЭМ!$B$34:$B$777,F$47)+'СЕТ СН'!$G$11+СВЦЭМ!$D$10+'СЕТ СН'!$G$6-'СЕТ СН'!$G$23</f>
        <v>1005.35990671</v>
      </c>
      <c r="G59" s="37">
        <f>SUMIFS(СВЦЭМ!$D$34:$D$777,СВЦЭМ!$A$34:$A$777,$A59,СВЦЭМ!$B$34:$B$777,G$47)+'СЕТ СН'!$G$11+СВЦЭМ!$D$10+'СЕТ СН'!$G$6-'СЕТ СН'!$G$23</f>
        <v>986.94323156999974</v>
      </c>
      <c r="H59" s="37">
        <f>SUMIFS(СВЦЭМ!$D$34:$D$777,СВЦЭМ!$A$34:$A$777,$A59,СВЦЭМ!$B$34:$B$777,H$47)+'СЕТ СН'!$G$11+СВЦЭМ!$D$10+'СЕТ СН'!$G$6-'СЕТ СН'!$G$23</f>
        <v>944.59951998000008</v>
      </c>
      <c r="I59" s="37">
        <f>SUMIFS(СВЦЭМ!$D$34:$D$777,СВЦЭМ!$A$34:$A$777,$A59,СВЦЭМ!$B$34:$B$777,I$47)+'СЕТ СН'!$G$11+СВЦЭМ!$D$10+'СЕТ СН'!$G$6-'СЕТ СН'!$G$23</f>
        <v>888.05702910000002</v>
      </c>
      <c r="J59" s="37">
        <f>SUMIFS(СВЦЭМ!$D$34:$D$777,СВЦЭМ!$A$34:$A$777,$A59,СВЦЭМ!$B$34:$B$777,J$47)+'СЕТ СН'!$G$11+СВЦЭМ!$D$10+'СЕТ СН'!$G$6-'СЕТ СН'!$G$23</f>
        <v>885.61536869999998</v>
      </c>
      <c r="K59" s="37">
        <f>SUMIFS(СВЦЭМ!$D$34:$D$777,СВЦЭМ!$A$34:$A$777,$A59,СВЦЭМ!$B$34:$B$777,K$47)+'СЕТ СН'!$G$11+СВЦЭМ!$D$10+'СЕТ СН'!$G$6-'СЕТ СН'!$G$23</f>
        <v>879.08022214000005</v>
      </c>
      <c r="L59" s="37">
        <f>SUMIFS(СВЦЭМ!$D$34:$D$777,СВЦЭМ!$A$34:$A$777,$A59,СВЦЭМ!$B$34:$B$777,L$47)+'СЕТ СН'!$G$11+СВЦЭМ!$D$10+'СЕТ СН'!$G$6-'СЕТ СН'!$G$23</f>
        <v>877.15458496999997</v>
      </c>
      <c r="M59" s="37">
        <f>SUMIFS(СВЦЭМ!$D$34:$D$777,СВЦЭМ!$A$34:$A$777,$A59,СВЦЭМ!$B$34:$B$777,M$47)+'СЕТ СН'!$G$11+СВЦЭМ!$D$10+'СЕТ СН'!$G$6-'СЕТ СН'!$G$23</f>
        <v>881.17710318000002</v>
      </c>
      <c r="N59" s="37">
        <f>SUMIFS(СВЦЭМ!$D$34:$D$777,СВЦЭМ!$A$34:$A$777,$A59,СВЦЭМ!$B$34:$B$777,N$47)+'СЕТ СН'!$G$11+СВЦЭМ!$D$10+'СЕТ СН'!$G$6-'СЕТ СН'!$G$23</f>
        <v>877.91726462999998</v>
      </c>
      <c r="O59" s="37">
        <f>SUMIFS(СВЦЭМ!$D$34:$D$777,СВЦЭМ!$A$34:$A$777,$A59,СВЦЭМ!$B$34:$B$777,O$47)+'СЕТ СН'!$G$11+СВЦЭМ!$D$10+'СЕТ СН'!$G$6-'СЕТ СН'!$G$23</f>
        <v>877.24595009999996</v>
      </c>
      <c r="P59" s="37">
        <f>SUMIFS(СВЦЭМ!$D$34:$D$777,СВЦЭМ!$A$34:$A$777,$A59,СВЦЭМ!$B$34:$B$777,P$47)+'СЕТ СН'!$G$11+СВЦЭМ!$D$10+'СЕТ СН'!$G$6-'СЕТ СН'!$G$23</f>
        <v>880.58235709999997</v>
      </c>
      <c r="Q59" s="37">
        <f>SUMIFS(СВЦЭМ!$D$34:$D$777,СВЦЭМ!$A$34:$A$777,$A59,СВЦЭМ!$B$34:$B$777,Q$47)+'СЕТ СН'!$G$11+СВЦЭМ!$D$10+'СЕТ СН'!$G$6-'СЕТ СН'!$G$23</f>
        <v>880.05207372999996</v>
      </c>
      <c r="R59" s="37">
        <f>SUMIFS(СВЦЭМ!$D$34:$D$777,СВЦЭМ!$A$34:$A$777,$A59,СВЦЭМ!$B$34:$B$777,R$47)+'СЕТ СН'!$G$11+СВЦЭМ!$D$10+'СЕТ СН'!$G$6-'СЕТ СН'!$G$23</f>
        <v>909.40045169999996</v>
      </c>
      <c r="S59" s="37">
        <f>SUMIFS(СВЦЭМ!$D$34:$D$777,СВЦЭМ!$A$34:$A$777,$A59,СВЦЭМ!$B$34:$B$777,S$47)+'СЕТ СН'!$G$11+СВЦЭМ!$D$10+'СЕТ СН'!$G$6-'СЕТ СН'!$G$23</f>
        <v>923.97572925999987</v>
      </c>
      <c r="T59" s="37">
        <f>SUMIFS(СВЦЭМ!$D$34:$D$777,СВЦЭМ!$A$34:$A$777,$A59,СВЦЭМ!$B$34:$B$777,T$47)+'СЕТ СН'!$G$11+СВЦЭМ!$D$10+'СЕТ СН'!$G$6-'СЕТ СН'!$G$23</f>
        <v>882.30955659999984</v>
      </c>
      <c r="U59" s="37">
        <f>SUMIFS(СВЦЭМ!$D$34:$D$777,СВЦЭМ!$A$34:$A$777,$A59,СВЦЭМ!$B$34:$B$777,U$47)+'СЕТ СН'!$G$11+СВЦЭМ!$D$10+'СЕТ СН'!$G$6-'СЕТ СН'!$G$23</f>
        <v>870.61806102999992</v>
      </c>
      <c r="V59" s="37">
        <f>SUMIFS(СВЦЭМ!$D$34:$D$777,СВЦЭМ!$A$34:$A$777,$A59,СВЦЭМ!$B$34:$B$777,V$47)+'СЕТ СН'!$G$11+СВЦЭМ!$D$10+'СЕТ СН'!$G$6-'СЕТ СН'!$G$23</f>
        <v>872.59157672000003</v>
      </c>
      <c r="W59" s="37">
        <f>SUMIFS(СВЦЭМ!$D$34:$D$777,СВЦЭМ!$A$34:$A$777,$A59,СВЦЭМ!$B$34:$B$777,W$47)+'СЕТ СН'!$G$11+СВЦЭМ!$D$10+'СЕТ СН'!$G$6-'СЕТ СН'!$G$23</f>
        <v>876.45587616</v>
      </c>
      <c r="X59" s="37">
        <f>SUMIFS(СВЦЭМ!$D$34:$D$777,СВЦЭМ!$A$34:$A$777,$A59,СВЦЭМ!$B$34:$B$777,X$47)+'СЕТ СН'!$G$11+СВЦЭМ!$D$10+'СЕТ СН'!$G$6-'СЕТ СН'!$G$23</f>
        <v>878.38012592999996</v>
      </c>
      <c r="Y59" s="37">
        <f>SUMIFS(СВЦЭМ!$D$34:$D$777,СВЦЭМ!$A$34:$A$777,$A59,СВЦЭМ!$B$34:$B$777,Y$47)+'СЕТ СН'!$G$11+СВЦЭМ!$D$10+'СЕТ СН'!$G$6-'СЕТ СН'!$G$23</f>
        <v>905.02871646000006</v>
      </c>
    </row>
    <row r="60" spans="1:25" ht="15.75" x14ac:dyDescent="0.2">
      <c r="A60" s="36">
        <f t="shared" si="1"/>
        <v>43144</v>
      </c>
      <c r="B60" s="37">
        <f>SUMIFS(СВЦЭМ!$D$34:$D$777,СВЦЭМ!$A$34:$A$777,$A60,СВЦЭМ!$B$34:$B$777,B$47)+'СЕТ СН'!$G$11+СВЦЭМ!$D$10+'СЕТ СН'!$G$6-'СЕТ СН'!$G$23</f>
        <v>903.68062416999976</v>
      </c>
      <c r="C60" s="37">
        <f>SUMIFS(СВЦЭМ!$D$34:$D$777,СВЦЭМ!$A$34:$A$777,$A60,СВЦЭМ!$B$34:$B$777,C$47)+'СЕТ СН'!$G$11+СВЦЭМ!$D$10+'СЕТ СН'!$G$6-'СЕТ СН'!$G$23</f>
        <v>936.36654598999996</v>
      </c>
      <c r="D60" s="37">
        <f>SUMIFS(СВЦЭМ!$D$34:$D$777,СВЦЭМ!$A$34:$A$777,$A60,СВЦЭМ!$B$34:$B$777,D$47)+'СЕТ СН'!$G$11+СВЦЭМ!$D$10+'СЕТ СН'!$G$6-'СЕТ СН'!$G$23</f>
        <v>998.44281570999976</v>
      </c>
      <c r="E60" s="37">
        <f>SUMIFS(СВЦЭМ!$D$34:$D$777,СВЦЭМ!$A$34:$A$777,$A60,СВЦЭМ!$B$34:$B$777,E$47)+'СЕТ СН'!$G$11+СВЦЭМ!$D$10+'СЕТ СН'!$G$6-'СЕТ СН'!$G$23</f>
        <v>1017.7042793399997</v>
      </c>
      <c r="F60" s="37">
        <f>SUMIFS(СВЦЭМ!$D$34:$D$777,СВЦЭМ!$A$34:$A$777,$A60,СВЦЭМ!$B$34:$B$777,F$47)+'СЕТ СН'!$G$11+СВЦЭМ!$D$10+'СЕТ СН'!$G$6-'СЕТ СН'!$G$23</f>
        <v>1004.4152387099999</v>
      </c>
      <c r="G60" s="37">
        <f>SUMIFS(СВЦЭМ!$D$34:$D$777,СВЦЭМ!$A$34:$A$777,$A60,СВЦЭМ!$B$34:$B$777,G$47)+'СЕТ СН'!$G$11+СВЦЭМ!$D$10+'СЕТ СН'!$G$6-'СЕТ СН'!$G$23</f>
        <v>983.41279456999985</v>
      </c>
      <c r="H60" s="37">
        <f>SUMIFS(СВЦЭМ!$D$34:$D$777,СВЦЭМ!$A$34:$A$777,$A60,СВЦЭМ!$B$34:$B$777,H$47)+'СЕТ СН'!$G$11+СВЦЭМ!$D$10+'СЕТ СН'!$G$6-'СЕТ СН'!$G$23</f>
        <v>926.46932474000016</v>
      </c>
      <c r="I60" s="37">
        <f>SUMIFS(СВЦЭМ!$D$34:$D$777,СВЦЭМ!$A$34:$A$777,$A60,СВЦЭМ!$B$34:$B$777,I$47)+'СЕТ СН'!$G$11+СВЦЭМ!$D$10+'СЕТ СН'!$G$6-'СЕТ СН'!$G$23</f>
        <v>859.48157723999987</v>
      </c>
      <c r="J60" s="37">
        <f>SUMIFS(СВЦЭМ!$D$34:$D$777,СВЦЭМ!$A$34:$A$777,$A60,СВЦЭМ!$B$34:$B$777,J$47)+'СЕТ СН'!$G$11+СВЦЭМ!$D$10+'СЕТ СН'!$G$6-'СЕТ СН'!$G$23</f>
        <v>881.66927378999992</v>
      </c>
      <c r="K60" s="37">
        <f>SUMIFS(СВЦЭМ!$D$34:$D$777,СВЦЭМ!$A$34:$A$777,$A60,СВЦЭМ!$B$34:$B$777,K$47)+'СЕТ СН'!$G$11+СВЦЭМ!$D$10+'СЕТ СН'!$G$6-'СЕТ СН'!$G$23</f>
        <v>870.67482626999993</v>
      </c>
      <c r="L60" s="37">
        <f>SUMIFS(СВЦЭМ!$D$34:$D$777,СВЦЭМ!$A$34:$A$777,$A60,СВЦЭМ!$B$34:$B$777,L$47)+'СЕТ СН'!$G$11+СВЦЭМ!$D$10+'СЕТ СН'!$G$6-'СЕТ СН'!$G$23</f>
        <v>863.39386720000005</v>
      </c>
      <c r="M60" s="37">
        <f>SUMIFS(СВЦЭМ!$D$34:$D$777,СВЦЭМ!$A$34:$A$777,$A60,СВЦЭМ!$B$34:$B$777,M$47)+'СЕТ СН'!$G$11+СВЦЭМ!$D$10+'СЕТ СН'!$G$6-'СЕТ СН'!$G$23</f>
        <v>866.65231009000001</v>
      </c>
      <c r="N60" s="37">
        <f>SUMIFS(СВЦЭМ!$D$34:$D$777,СВЦЭМ!$A$34:$A$777,$A60,СВЦЭМ!$B$34:$B$777,N$47)+'СЕТ СН'!$G$11+СВЦЭМ!$D$10+'СЕТ СН'!$G$6-'СЕТ СН'!$G$23</f>
        <v>868.62145476999979</v>
      </c>
      <c r="O60" s="37">
        <f>SUMIFS(СВЦЭМ!$D$34:$D$777,СВЦЭМ!$A$34:$A$777,$A60,СВЦЭМ!$B$34:$B$777,O$47)+'СЕТ СН'!$G$11+СВЦЭМ!$D$10+'СЕТ СН'!$G$6-'СЕТ СН'!$G$23</f>
        <v>857.79217128999983</v>
      </c>
      <c r="P60" s="37">
        <f>SUMIFS(СВЦЭМ!$D$34:$D$777,СВЦЭМ!$A$34:$A$777,$A60,СВЦЭМ!$B$34:$B$777,P$47)+'СЕТ СН'!$G$11+СВЦЭМ!$D$10+'СЕТ СН'!$G$6-'СЕТ СН'!$G$23</f>
        <v>875.88792463999982</v>
      </c>
      <c r="Q60" s="37">
        <f>SUMIFS(СВЦЭМ!$D$34:$D$777,СВЦЭМ!$A$34:$A$777,$A60,СВЦЭМ!$B$34:$B$777,Q$47)+'СЕТ СН'!$G$11+СВЦЭМ!$D$10+'СЕТ СН'!$G$6-'СЕТ СН'!$G$23</f>
        <v>896.69907773999978</v>
      </c>
      <c r="R60" s="37">
        <f>SUMIFS(СВЦЭМ!$D$34:$D$777,СВЦЭМ!$A$34:$A$777,$A60,СВЦЭМ!$B$34:$B$777,R$47)+'СЕТ СН'!$G$11+СВЦЭМ!$D$10+'СЕТ СН'!$G$6-'СЕТ СН'!$G$23</f>
        <v>905.80638488999978</v>
      </c>
      <c r="S60" s="37">
        <f>SUMIFS(СВЦЭМ!$D$34:$D$777,СВЦЭМ!$A$34:$A$777,$A60,СВЦЭМ!$B$34:$B$777,S$47)+'СЕТ СН'!$G$11+СВЦЭМ!$D$10+'СЕТ СН'!$G$6-'СЕТ СН'!$G$23</f>
        <v>884.2344863300001</v>
      </c>
      <c r="T60" s="37">
        <f>SUMIFS(СВЦЭМ!$D$34:$D$777,СВЦЭМ!$A$34:$A$777,$A60,СВЦЭМ!$B$34:$B$777,T$47)+'СЕТ СН'!$G$11+СВЦЭМ!$D$10+'СЕТ СН'!$G$6-'СЕТ СН'!$G$23</f>
        <v>866.54311716999985</v>
      </c>
      <c r="U60" s="37">
        <f>SUMIFS(СВЦЭМ!$D$34:$D$777,СВЦЭМ!$A$34:$A$777,$A60,СВЦЭМ!$B$34:$B$777,U$47)+'СЕТ СН'!$G$11+СВЦЭМ!$D$10+'СЕТ СН'!$G$6-'СЕТ СН'!$G$23</f>
        <v>863.83159467999997</v>
      </c>
      <c r="V60" s="37">
        <f>SUMIFS(СВЦЭМ!$D$34:$D$777,СВЦЭМ!$A$34:$A$777,$A60,СВЦЭМ!$B$34:$B$777,V$47)+'СЕТ СН'!$G$11+СВЦЭМ!$D$10+'СЕТ СН'!$G$6-'СЕТ СН'!$G$23</f>
        <v>873.32806219999986</v>
      </c>
      <c r="W60" s="37">
        <f>SUMIFS(СВЦЭМ!$D$34:$D$777,СВЦЭМ!$A$34:$A$777,$A60,СВЦЭМ!$B$34:$B$777,W$47)+'СЕТ СН'!$G$11+СВЦЭМ!$D$10+'СЕТ СН'!$G$6-'СЕТ СН'!$G$23</f>
        <v>880.60017605999985</v>
      </c>
      <c r="X60" s="37">
        <f>SUMIFS(СВЦЭМ!$D$34:$D$777,СВЦЭМ!$A$34:$A$777,$A60,СВЦЭМ!$B$34:$B$777,X$47)+'СЕТ СН'!$G$11+СВЦЭМ!$D$10+'СЕТ СН'!$G$6-'СЕТ СН'!$G$23</f>
        <v>891.78360896000015</v>
      </c>
      <c r="Y60" s="37">
        <f>SUMIFS(СВЦЭМ!$D$34:$D$777,СВЦЭМ!$A$34:$A$777,$A60,СВЦЭМ!$B$34:$B$777,Y$47)+'СЕТ СН'!$G$11+СВЦЭМ!$D$10+'СЕТ СН'!$G$6-'СЕТ СН'!$G$23</f>
        <v>936.49055873000009</v>
      </c>
    </row>
    <row r="61" spans="1:25" ht="15.75" x14ac:dyDescent="0.2">
      <c r="A61" s="36">
        <f t="shared" si="1"/>
        <v>43145</v>
      </c>
      <c r="B61" s="37">
        <f>SUMIFS(СВЦЭМ!$D$34:$D$777,СВЦЭМ!$A$34:$A$777,$A61,СВЦЭМ!$B$34:$B$777,B$47)+'СЕТ СН'!$G$11+СВЦЭМ!$D$10+'СЕТ СН'!$G$6-'СЕТ СН'!$G$23</f>
        <v>938.67149215999973</v>
      </c>
      <c r="C61" s="37">
        <f>SUMIFS(СВЦЭМ!$D$34:$D$777,СВЦЭМ!$A$34:$A$777,$A61,СВЦЭМ!$B$34:$B$777,C$47)+'СЕТ СН'!$G$11+СВЦЭМ!$D$10+'СЕТ СН'!$G$6-'СЕТ СН'!$G$23</f>
        <v>951.01042728999994</v>
      </c>
      <c r="D61" s="37">
        <f>SUMIFS(СВЦЭМ!$D$34:$D$777,СВЦЭМ!$A$34:$A$777,$A61,СВЦЭМ!$B$34:$B$777,D$47)+'СЕТ СН'!$G$11+СВЦЭМ!$D$10+'СЕТ СН'!$G$6-'СЕТ СН'!$G$23</f>
        <v>992.18920042999991</v>
      </c>
      <c r="E61" s="37">
        <f>SUMIFS(СВЦЭМ!$D$34:$D$777,СВЦЭМ!$A$34:$A$777,$A61,СВЦЭМ!$B$34:$B$777,E$47)+'СЕТ СН'!$G$11+СВЦЭМ!$D$10+'СЕТ СН'!$G$6-'СЕТ СН'!$G$23</f>
        <v>994.99519027000008</v>
      </c>
      <c r="F61" s="37">
        <f>SUMIFS(СВЦЭМ!$D$34:$D$777,СВЦЭМ!$A$34:$A$777,$A61,СВЦЭМ!$B$34:$B$777,F$47)+'СЕТ СН'!$G$11+СВЦЭМ!$D$10+'СЕТ СН'!$G$6-'СЕТ СН'!$G$23</f>
        <v>999.71345432999999</v>
      </c>
      <c r="G61" s="37">
        <f>SUMIFS(СВЦЭМ!$D$34:$D$777,СВЦЭМ!$A$34:$A$777,$A61,СВЦЭМ!$B$34:$B$777,G$47)+'СЕТ СН'!$G$11+СВЦЭМ!$D$10+'СЕТ СН'!$G$6-'СЕТ СН'!$G$23</f>
        <v>990.34386241000004</v>
      </c>
      <c r="H61" s="37">
        <f>SUMIFS(СВЦЭМ!$D$34:$D$777,СВЦЭМ!$A$34:$A$777,$A61,СВЦЭМ!$B$34:$B$777,H$47)+'СЕТ СН'!$G$11+СВЦЭМ!$D$10+'СЕТ СН'!$G$6-'СЕТ СН'!$G$23</f>
        <v>950.03518859999997</v>
      </c>
      <c r="I61" s="37">
        <f>SUMIFS(СВЦЭМ!$D$34:$D$777,СВЦЭМ!$A$34:$A$777,$A61,СВЦЭМ!$B$34:$B$777,I$47)+'СЕТ СН'!$G$11+СВЦЭМ!$D$10+'СЕТ СН'!$G$6-'СЕТ СН'!$G$23</f>
        <v>856.51329319999979</v>
      </c>
      <c r="J61" s="37">
        <f>SUMIFS(СВЦЭМ!$D$34:$D$777,СВЦЭМ!$A$34:$A$777,$A61,СВЦЭМ!$B$34:$B$777,J$47)+'СЕТ СН'!$G$11+СВЦЭМ!$D$10+'СЕТ СН'!$G$6-'СЕТ СН'!$G$23</f>
        <v>850.00244923999992</v>
      </c>
      <c r="K61" s="37">
        <f>SUMIFS(СВЦЭМ!$D$34:$D$777,СВЦЭМ!$A$34:$A$777,$A61,СВЦЭМ!$B$34:$B$777,K$47)+'СЕТ СН'!$G$11+СВЦЭМ!$D$10+'СЕТ СН'!$G$6-'СЕТ СН'!$G$23</f>
        <v>834.69155130999991</v>
      </c>
      <c r="L61" s="37">
        <f>SUMIFS(СВЦЭМ!$D$34:$D$777,СВЦЭМ!$A$34:$A$777,$A61,СВЦЭМ!$B$34:$B$777,L$47)+'СЕТ СН'!$G$11+СВЦЭМ!$D$10+'СЕТ СН'!$G$6-'СЕТ СН'!$G$23</f>
        <v>824.92586311999992</v>
      </c>
      <c r="M61" s="37">
        <f>SUMIFS(СВЦЭМ!$D$34:$D$777,СВЦЭМ!$A$34:$A$777,$A61,СВЦЭМ!$B$34:$B$777,M$47)+'СЕТ СН'!$G$11+СВЦЭМ!$D$10+'СЕТ СН'!$G$6-'СЕТ СН'!$G$23</f>
        <v>828.91864644000009</v>
      </c>
      <c r="N61" s="37">
        <f>SUMIFS(СВЦЭМ!$D$34:$D$777,СВЦЭМ!$A$34:$A$777,$A61,СВЦЭМ!$B$34:$B$777,N$47)+'СЕТ СН'!$G$11+СВЦЭМ!$D$10+'СЕТ СН'!$G$6-'СЕТ СН'!$G$23</f>
        <v>842.47541157999979</v>
      </c>
      <c r="O61" s="37">
        <f>SUMIFS(СВЦЭМ!$D$34:$D$777,СВЦЭМ!$A$34:$A$777,$A61,СВЦЭМ!$B$34:$B$777,O$47)+'СЕТ СН'!$G$11+СВЦЭМ!$D$10+'СЕТ СН'!$G$6-'СЕТ СН'!$G$23</f>
        <v>849.5614007800001</v>
      </c>
      <c r="P61" s="37">
        <f>SUMIFS(СВЦЭМ!$D$34:$D$777,СВЦЭМ!$A$34:$A$777,$A61,СВЦЭМ!$B$34:$B$777,P$47)+'СЕТ СН'!$G$11+СВЦЭМ!$D$10+'СЕТ СН'!$G$6-'СЕТ СН'!$G$23</f>
        <v>869.53472798999985</v>
      </c>
      <c r="Q61" s="37">
        <f>SUMIFS(СВЦЭМ!$D$34:$D$777,СВЦЭМ!$A$34:$A$777,$A61,СВЦЭМ!$B$34:$B$777,Q$47)+'СЕТ СН'!$G$11+СВЦЭМ!$D$10+'СЕТ СН'!$G$6-'СЕТ СН'!$G$23</f>
        <v>883.1263465799999</v>
      </c>
      <c r="R61" s="37">
        <f>SUMIFS(СВЦЭМ!$D$34:$D$777,СВЦЭМ!$A$34:$A$777,$A61,СВЦЭМ!$B$34:$B$777,R$47)+'СЕТ СН'!$G$11+СВЦЭМ!$D$10+'СЕТ СН'!$G$6-'СЕТ СН'!$G$23</f>
        <v>893.15647021000007</v>
      </c>
      <c r="S61" s="37">
        <f>SUMIFS(СВЦЭМ!$D$34:$D$777,СВЦЭМ!$A$34:$A$777,$A61,СВЦЭМ!$B$34:$B$777,S$47)+'СЕТ СН'!$G$11+СВЦЭМ!$D$10+'СЕТ СН'!$G$6-'СЕТ СН'!$G$23</f>
        <v>872.87151109999979</v>
      </c>
      <c r="T61" s="37">
        <f>SUMIFS(СВЦЭМ!$D$34:$D$777,СВЦЭМ!$A$34:$A$777,$A61,СВЦЭМ!$B$34:$B$777,T$47)+'СЕТ СН'!$G$11+СВЦЭМ!$D$10+'СЕТ СН'!$G$6-'СЕТ СН'!$G$23</f>
        <v>838.05962736000004</v>
      </c>
      <c r="U61" s="37">
        <f>SUMIFS(СВЦЭМ!$D$34:$D$777,СВЦЭМ!$A$34:$A$777,$A61,СВЦЭМ!$B$34:$B$777,U$47)+'СЕТ СН'!$G$11+СВЦЭМ!$D$10+'СЕТ СН'!$G$6-'СЕТ СН'!$G$23</f>
        <v>830.37141759000008</v>
      </c>
      <c r="V61" s="37">
        <f>SUMIFS(СВЦЭМ!$D$34:$D$777,СВЦЭМ!$A$34:$A$777,$A61,СВЦЭМ!$B$34:$B$777,V$47)+'СЕТ СН'!$G$11+СВЦЭМ!$D$10+'СЕТ СН'!$G$6-'СЕТ СН'!$G$23</f>
        <v>839.69166561999998</v>
      </c>
      <c r="W61" s="37">
        <f>SUMIFS(СВЦЭМ!$D$34:$D$777,СВЦЭМ!$A$34:$A$777,$A61,СВЦЭМ!$B$34:$B$777,W$47)+'СЕТ СН'!$G$11+СВЦЭМ!$D$10+'СЕТ СН'!$G$6-'СЕТ СН'!$G$23</f>
        <v>846.27486925000005</v>
      </c>
      <c r="X61" s="37">
        <f>SUMIFS(СВЦЭМ!$D$34:$D$777,СВЦЭМ!$A$34:$A$777,$A61,СВЦЭМ!$B$34:$B$777,X$47)+'СЕТ СН'!$G$11+СВЦЭМ!$D$10+'СЕТ СН'!$G$6-'СЕТ СН'!$G$23</f>
        <v>888.02729863999991</v>
      </c>
      <c r="Y61" s="37">
        <f>SUMIFS(СВЦЭМ!$D$34:$D$777,СВЦЭМ!$A$34:$A$777,$A61,СВЦЭМ!$B$34:$B$777,Y$47)+'СЕТ СН'!$G$11+СВЦЭМ!$D$10+'СЕТ СН'!$G$6-'СЕТ СН'!$G$23</f>
        <v>929.76229179999984</v>
      </c>
    </row>
    <row r="62" spans="1:25" ht="15.75" x14ac:dyDescent="0.2">
      <c r="A62" s="36">
        <f t="shared" si="1"/>
        <v>43146</v>
      </c>
      <c r="B62" s="37">
        <f>SUMIFS(СВЦЭМ!$D$34:$D$777,СВЦЭМ!$A$34:$A$777,$A62,СВЦЭМ!$B$34:$B$777,B$47)+'СЕТ СН'!$G$11+СВЦЭМ!$D$10+'СЕТ СН'!$G$6-'СЕТ СН'!$G$23</f>
        <v>929.23371770000006</v>
      </c>
      <c r="C62" s="37">
        <f>SUMIFS(СВЦЭМ!$D$34:$D$777,СВЦЭМ!$A$34:$A$777,$A62,СВЦЭМ!$B$34:$B$777,C$47)+'СЕТ СН'!$G$11+СВЦЭМ!$D$10+'СЕТ СН'!$G$6-'СЕТ СН'!$G$23</f>
        <v>963.73942925999984</v>
      </c>
      <c r="D62" s="37">
        <f>SUMIFS(СВЦЭМ!$D$34:$D$777,СВЦЭМ!$A$34:$A$777,$A62,СВЦЭМ!$B$34:$B$777,D$47)+'СЕТ СН'!$G$11+СВЦЭМ!$D$10+'СЕТ СН'!$G$6-'СЕТ СН'!$G$23</f>
        <v>1015.72788998</v>
      </c>
      <c r="E62" s="37">
        <f>SUMIFS(СВЦЭМ!$D$34:$D$777,СВЦЭМ!$A$34:$A$777,$A62,СВЦЭМ!$B$34:$B$777,E$47)+'СЕТ СН'!$G$11+СВЦЭМ!$D$10+'СЕТ СН'!$G$6-'СЕТ СН'!$G$23</f>
        <v>1013.0205546899998</v>
      </c>
      <c r="F62" s="37">
        <f>SUMIFS(СВЦЭМ!$D$34:$D$777,СВЦЭМ!$A$34:$A$777,$A62,СВЦЭМ!$B$34:$B$777,F$47)+'СЕТ СН'!$G$11+СВЦЭМ!$D$10+'СЕТ СН'!$G$6-'СЕТ СН'!$G$23</f>
        <v>1013.4505678799998</v>
      </c>
      <c r="G62" s="37">
        <f>SUMIFS(СВЦЭМ!$D$34:$D$777,СВЦЭМ!$A$34:$A$777,$A62,СВЦЭМ!$B$34:$B$777,G$47)+'СЕТ СН'!$G$11+СВЦЭМ!$D$10+'СЕТ СН'!$G$6-'СЕТ СН'!$G$23</f>
        <v>1005.4121215500001</v>
      </c>
      <c r="H62" s="37">
        <f>SUMIFS(СВЦЭМ!$D$34:$D$777,СВЦЭМ!$A$34:$A$777,$A62,СВЦЭМ!$B$34:$B$777,H$47)+'СЕТ СН'!$G$11+СВЦЭМ!$D$10+'СЕТ СН'!$G$6-'СЕТ СН'!$G$23</f>
        <v>940.09101214999976</v>
      </c>
      <c r="I62" s="37">
        <f>SUMIFS(СВЦЭМ!$D$34:$D$777,СВЦЭМ!$A$34:$A$777,$A62,СВЦЭМ!$B$34:$B$777,I$47)+'СЕТ СН'!$G$11+СВЦЭМ!$D$10+'СЕТ СН'!$G$6-'СЕТ СН'!$G$23</f>
        <v>860.57343326000012</v>
      </c>
      <c r="J62" s="37">
        <f>SUMIFS(СВЦЭМ!$D$34:$D$777,СВЦЭМ!$A$34:$A$777,$A62,СВЦЭМ!$B$34:$B$777,J$47)+'СЕТ СН'!$G$11+СВЦЭМ!$D$10+'СЕТ СН'!$G$6-'СЕТ СН'!$G$23</f>
        <v>849.84822528000007</v>
      </c>
      <c r="K62" s="37">
        <f>SUMIFS(СВЦЭМ!$D$34:$D$777,СВЦЭМ!$A$34:$A$777,$A62,СВЦЭМ!$B$34:$B$777,K$47)+'СЕТ СН'!$G$11+СВЦЭМ!$D$10+'СЕТ СН'!$G$6-'СЕТ СН'!$G$23</f>
        <v>834.08258800999999</v>
      </c>
      <c r="L62" s="37">
        <f>SUMIFS(СВЦЭМ!$D$34:$D$777,СВЦЭМ!$A$34:$A$777,$A62,СВЦЭМ!$B$34:$B$777,L$47)+'СЕТ СН'!$G$11+СВЦЭМ!$D$10+'СЕТ СН'!$G$6-'СЕТ СН'!$G$23</f>
        <v>827.60390558999995</v>
      </c>
      <c r="M62" s="37">
        <f>SUMIFS(СВЦЭМ!$D$34:$D$777,СВЦЭМ!$A$34:$A$777,$A62,СВЦЭМ!$B$34:$B$777,M$47)+'СЕТ СН'!$G$11+СВЦЭМ!$D$10+'СЕТ СН'!$G$6-'СЕТ СН'!$G$23</f>
        <v>828.06217206999997</v>
      </c>
      <c r="N62" s="37">
        <f>SUMIFS(СВЦЭМ!$D$34:$D$777,СВЦЭМ!$A$34:$A$777,$A62,СВЦЭМ!$B$34:$B$777,N$47)+'СЕТ СН'!$G$11+СВЦЭМ!$D$10+'СЕТ СН'!$G$6-'СЕТ СН'!$G$23</f>
        <v>839.37985029000004</v>
      </c>
      <c r="O62" s="37">
        <f>SUMIFS(СВЦЭМ!$D$34:$D$777,СВЦЭМ!$A$34:$A$777,$A62,СВЦЭМ!$B$34:$B$777,O$47)+'СЕТ СН'!$G$11+СВЦЭМ!$D$10+'СЕТ СН'!$G$6-'СЕТ СН'!$G$23</f>
        <v>844.85477851000007</v>
      </c>
      <c r="P62" s="37">
        <f>SUMIFS(СВЦЭМ!$D$34:$D$777,СВЦЭМ!$A$34:$A$777,$A62,СВЦЭМ!$B$34:$B$777,P$47)+'СЕТ СН'!$G$11+СВЦЭМ!$D$10+'СЕТ СН'!$G$6-'СЕТ СН'!$G$23</f>
        <v>858.31418177999979</v>
      </c>
      <c r="Q62" s="37">
        <f>SUMIFS(СВЦЭМ!$D$34:$D$777,СВЦЭМ!$A$34:$A$777,$A62,СВЦЭМ!$B$34:$B$777,Q$47)+'СЕТ СН'!$G$11+СВЦЭМ!$D$10+'СЕТ СН'!$G$6-'СЕТ СН'!$G$23</f>
        <v>876.19307325000011</v>
      </c>
      <c r="R62" s="37">
        <f>SUMIFS(СВЦЭМ!$D$34:$D$777,СВЦЭМ!$A$34:$A$777,$A62,СВЦЭМ!$B$34:$B$777,R$47)+'СЕТ СН'!$G$11+СВЦЭМ!$D$10+'СЕТ СН'!$G$6-'СЕТ СН'!$G$23</f>
        <v>875.79361674999984</v>
      </c>
      <c r="S62" s="37">
        <f>SUMIFS(СВЦЭМ!$D$34:$D$777,СВЦЭМ!$A$34:$A$777,$A62,СВЦЭМ!$B$34:$B$777,S$47)+'СЕТ СН'!$G$11+СВЦЭМ!$D$10+'СЕТ СН'!$G$6-'СЕТ СН'!$G$23</f>
        <v>877.89351279999994</v>
      </c>
      <c r="T62" s="37">
        <f>SUMIFS(СВЦЭМ!$D$34:$D$777,СВЦЭМ!$A$34:$A$777,$A62,СВЦЭМ!$B$34:$B$777,T$47)+'СЕТ СН'!$G$11+СВЦЭМ!$D$10+'СЕТ СН'!$G$6-'СЕТ СН'!$G$23</f>
        <v>841.1477446199998</v>
      </c>
      <c r="U62" s="37">
        <f>SUMIFS(СВЦЭМ!$D$34:$D$777,СВЦЭМ!$A$34:$A$777,$A62,СВЦЭМ!$B$34:$B$777,U$47)+'СЕТ СН'!$G$11+СВЦЭМ!$D$10+'СЕТ СН'!$G$6-'СЕТ СН'!$G$23</f>
        <v>827.2734832299999</v>
      </c>
      <c r="V62" s="37">
        <f>SUMIFS(СВЦЭМ!$D$34:$D$777,СВЦЭМ!$A$34:$A$777,$A62,СВЦЭМ!$B$34:$B$777,V$47)+'СЕТ СН'!$G$11+СВЦЭМ!$D$10+'СЕТ СН'!$G$6-'СЕТ СН'!$G$23</f>
        <v>828.9371451799999</v>
      </c>
      <c r="W62" s="37">
        <f>SUMIFS(СВЦЭМ!$D$34:$D$777,СВЦЭМ!$A$34:$A$777,$A62,СВЦЭМ!$B$34:$B$777,W$47)+'СЕТ СН'!$G$11+СВЦЭМ!$D$10+'СЕТ СН'!$G$6-'СЕТ СН'!$G$23</f>
        <v>838.29166881000003</v>
      </c>
      <c r="X62" s="37">
        <f>SUMIFS(СВЦЭМ!$D$34:$D$777,СВЦЭМ!$A$34:$A$777,$A62,СВЦЭМ!$B$34:$B$777,X$47)+'СЕТ СН'!$G$11+СВЦЭМ!$D$10+'СЕТ СН'!$G$6-'СЕТ СН'!$G$23</f>
        <v>860.09820448999983</v>
      </c>
      <c r="Y62" s="37">
        <f>SUMIFS(СВЦЭМ!$D$34:$D$777,СВЦЭМ!$A$34:$A$777,$A62,СВЦЭМ!$B$34:$B$777,Y$47)+'СЕТ СН'!$G$11+СВЦЭМ!$D$10+'СЕТ СН'!$G$6-'СЕТ СН'!$G$23</f>
        <v>898.86600233000001</v>
      </c>
    </row>
    <row r="63" spans="1:25" ht="15.75" x14ac:dyDescent="0.2">
      <c r="A63" s="36">
        <f t="shared" si="1"/>
        <v>43147</v>
      </c>
      <c r="B63" s="37">
        <f>SUMIFS(СВЦЭМ!$D$34:$D$777,СВЦЭМ!$A$34:$A$777,$A63,СВЦЭМ!$B$34:$B$777,B$47)+'СЕТ СН'!$G$11+СВЦЭМ!$D$10+'СЕТ СН'!$G$6-'СЕТ СН'!$G$23</f>
        <v>872.24277624999979</v>
      </c>
      <c r="C63" s="37">
        <f>SUMIFS(СВЦЭМ!$D$34:$D$777,СВЦЭМ!$A$34:$A$777,$A63,СВЦЭМ!$B$34:$B$777,C$47)+'СЕТ СН'!$G$11+СВЦЭМ!$D$10+'СЕТ СН'!$G$6-'СЕТ СН'!$G$23</f>
        <v>908.40084287000002</v>
      </c>
      <c r="D63" s="37">
        <f>SUMIFS(СВЦЭМ!$D$34:$D$777,СВЦЭМ!$A$34:$A$777,$A63,СВЦЭМ!$B$34:$B$777,D$47)+'СЕТ СН'!$G$11+СВЦЭМ!$D$10+'СЕТ СН'!$G$6-'СЕТ СН'!$G$23</f>
        <v>976.96186997000007</v>
      </c>
      <c r="E63" s="37">
        <f>SUMIFS(СВЦЭМ!$D$34:$D$777,СВЦЭМ!$A$34:$A$777,$A63,СВЦЭМ!$B$34:$B$777,E$47)+'СЕТ СН'!$G$11+СВЦЭМ!$D$10+'СЕТ СН'!$G$6-'СЕТ СН'!$G$23</f>
        <v>983.49470063000001</v>
      </c>
      <c r="F63" s="37">
        <f>SUMIFS(СВЦЭМ!$D$34:$D$777,СВЦЭМ!$A$34:$A$777,$A63,СВЦЭМ!$B$34:$B$777,F$47)+'СЕТ СН'!$G$11+СВЦЭМ!$D$10+'СЕТ СН'!$G$6-'СЕТ СН'!$G$23</f>
        <v>977.33286959000009</v>
      </c>
      <c r="G63" s="37">
        <f>SUMIFS(СВЦЭМ!$D$34:$D$777,СВЦЭМ!$A$34:$A$777,$A63,СВЦЭМ!$B$34:$B$777,G$47)+'СЕТ СН'!$G$11+СВЦЭМ!$D$10+'СЕТ СН'!$G$6-'СЕТ СН'!$G$23</f>
        <v>953.40459478000014</v>
      </c>
      <c r="H63" s="37">
        <f>SUMIFS(СВЦЭМ!$D$34:$D$777,СВЦЭМ!$A$34:$A$777,$A63,СВЦЭМ!$B$34:$B$777,H$47)+'СЕТ СН'!$G$11+СВЦЭМ!$D$10+'СЕТ СН'!$G$6-'СЕТ СН'!$G$23</f>
        <v>891.74116974999981</v>
      </c>
      <c r="I63" s="37">
        <f>SUMIFS(СВЦЭМ!$D$34:$D$777,СВЦЭМ!$A$34:$A$777,$A63,СВЦЭМ!$B$34:$B$777,I$47)+'СЕТ СН'!$G$11+СВЦЭМ!$D$10+'СЕТ СН'!$G$6-'СЕТ СН'!$G$23</f>
        <v>818.40881705999993</v>
      </c>
      <c r="J63" s="37">
        <f>SUMIFS(СВЦЭМ!$D$34:$D$777,СВЦЭМ!$A$34:$A$777,$A63,СВЦЭМ!$B$34:$B$777,J$47)+'СЕТ СН'!$G$11+СВЦЭМ!$D$10+'СЕТ СН'!$G$6-'СЕТ СН'!$G$23</f>
        <v>831.08221328000002</v>
      </c>
      <c r="K63" s="37">
        <f>SUMIFS(СВЦЭМ!$D$34:$D$777,СВЦЭМ!$A$34:$A$777,$A63,СВЦЭМ!$B$34:$B$777,K$47)+'СЕТ СН'!$G$11+СВЦЭМ!$D$10+'СЕТ СН'!$G$6-'СЕТ СН'!$G$23</f>
        <v>825.28269353000007</v>
      </c>
      <c r="L63" s="37">
        <f>SUMIFS(СВЦЭМ!$D$34:$D$777,СВЦЭМ!$A$34:$A$777,$A63,СВЦЭМ!$B$34:$B$777,L$47)+'СЕТ СН'!$G$11+СВЦЭМ!$D$10+'СЕТ СН'!$G$6-'СЕТ СН'!$G$23</f>
        <v>833.15272299999981</v>
      </c>
      <c r="M63" s="37">
        <f>SUMIFS(СВЦЭМ!$D$34:$D$777,СВЦЭМ!$A$34:$A$777,$A63,СВЦЭМ!$B$34:$B$777,M$47)+'СЕТ СН'!$G$11+СВЦЭМ!$D$10+'СЕТ СН'!$G$6-'СЕТ СН'!$G$23</f>
        <v>836.36680056999978</v>
      </c>
      <c r="N63" s="37">
        <f>SUMIFS(СВЦЭМ!$D$34:$D$777,СВЦЭМ!$A$34:$A$777,$A63,СВЦЭМ!$B$34:$B$777,N$47)+'СЕТ СН'!$G$11+СВЦЭМ!$D$10+'СЕТ СН'!$G$6-'СЕТ СН'!$G$23</f>
        <v>840.89867595999988</v>
      </c>
      <c r="O63" s="37">
        <f>SUMIFS(СВЦЭМ!$D$34:$D$777,СВЦЭМ!$A$34:$A$777,$A63,СВЦЭМ!$B$34:$B$777,O$47)+'СЕТ СН'!$G$11+СВЦЭМ!$D$10+'СЕТ СН'!$G$6-'СЕТ СН'!$G$23</f>
        <v>854.06669341000008</v>
      </c>
      <c r="P63" s="37">
        <f>SUMIFS(СВЦЭМ!$D$34:$D$777,СВЦЭМ!$A$34:$A$777,$A63,СВЦЭМ!$B$34:$B$777,P$47)+'СЕТ СН'!$G$11+СВЦЭМ!$D$10+'СЕТ СН'!$G$6-'СЕТ СН'!$G$23</f>
        <v>874.40022843000008</v>
      </c>
      <c r="Q63" s="37">
        <f>SUMIFS(СВЦЭМ!$D$34:$D$777,СВЦЭМ!$A$34:$A$777,$A63,СВЦЭМ!$B$34:$B$777,Q$47)+'СЕТ СН'!$G$11+СВЦЭМ!$D$10+'СЕТ СН'!$G$6-'СЕТ СН'!$G$23</f>
        <v>875.34727097000007</v>
      </c>
      <c r="R63" s="37">
        <f>SUMIFS(СВЦЭМ!$D$34:$D$777,СВЦЭМ!$A$34:$A$777,$A63,СВЦЭМ!$B$34:$B$777,R$47)+'СЕТ СН'!$G$11+СВЦЭМ!$D$10+'СЕТ СН'!$G$6-'СЕТ СН'!$G$23</f>
        <v>874.99617053999998</v>
      </c>
      <c r="S63" s="37">
        <f>SUMIFS(СВЦЭМ!$D$34:$D$777,СВЦЭМ!$A$34:$A$777,$A63,СВЦЭМ!$B$34:$B$777,S$47)+'СЕТ СН'!$G$11+СВЦЭМ!$D$10+'СЕТ СН'!$G$6-'СЕТ СН'!$G$23</f>
        <v>868.62707710999996</v>
      </c>
      <c r="T63" s="37">
        <f>SUMIFS(СВЦЭМ!$D$34:$D$777,СВЦЭМ!$A$34:$A$777,$A63,СВЦЭМ!$B$34:$B$777,T$47)+'СЕТ СН'!$G$11+СВЦЭМ!$D$10+'СЕТ СН'!$G$6-'СЕТ СН'!$G$23</f>
        <v>835.66382491999991</v>
      </c>
      <c r="U63" s="37">
        <f>SUMIFS(СВЦЭМ!$D$34:$D$777,СВЦЭМ!$A$34:$A$777,$A63,СВЦЭМ!$B$34:$B$777,U$47)+'СЕТ СН'!$G$11+СВЦЭМ!$D$10+'СЕТ СН'!$G$6-'СЕТ СН'!$G$23</f>
        <v>812.97536293999985</v>
      </c>
      <c r="V63" s="37">
        <f>SUMIFS(СВЦЭМ!$D$34:$D$777,СВЦЭМ!$A$34:$A$777,$A63,СВЦЭМ!$B$34:$B$777,V$47)+'СЕТ СН'!$G$11+СВЦЭМ!$D$10+'СЕТ СН'!$G$6-'СЕТ СН'!$G$23</f>
        <v>820.39560555999981</v>
      </c>
      <c r="W63" s="37">
        <f>SUMIFS(СВЦЭМ!$D$34:$D$777,СВЦЭМ!$A$34:$A$777,$A63,СВЦЭМ!$B$34:$B$777,W$47)+'СЕТ СН'!$G$11+СВЦЭМ!$D$10+'СЕТ СН'!$G$6-'СЕТ СН'!$G$23</f>
        <v>824.61711634000005</v>
      </c>
      <c r="X63" s="37">
        <f>SUMIFS(СВЦЭМ!$D$34:$D$777,СВЦЭМ!$A$34:$A$777,$A63,СВЦЭМ!$B$34:$B$777,X$47)+'СЕТ СН'!$G$11+СВЦЭМ!$D$10+'СЕТ СН'!$G$6-'СЕТ СН'!$G$23</f>
        <v>827.96091493000006</v>
      </c>
      <c r="Y63" s="37">
        <f>SUMIFS(СВЦЭМ!$D$34:$D$777,СВЦЭМ!$A$34:$A$777,$A63,СВЦЭМ!$B$34:$B$777,Y$47)+'СЕТ СН'!$G$11+СВЦЭМ!$D$10+'СЕТ СН'!$G$6-'СЕТ СН'!$G$23</f>
        <v>845.86489678999999</v>
      </c>
    </row>
    <row r="64" spans="1:25" ht="15.75" x14ac:dyDescent="0.2">
      <c r="A64" s="36">
        <f t="shared" si="1"/>
        <v>43148</v>
      </c>
      <c r="B64" s="37">
        <f>SUMIFS(СВЦЭМ!$D$34:$D$777,СВЦЭМ!$A$34:$A$777,$A64,СВЦЭМ!$B$34:$B$777,B$47)+'СЕТ СН'!$G$11+СВЦЭМ!$D$10+'СЕТ СН'!$G$6-'СЕТ СН'!$G$23</f>
        <v>843.64461205999999</v>
      </c>
      <c r="C64" s="37">
        <f>SUMIFS(СВЦЭМ!$D$34:$D$777,СВЦЭМ!$A$34:$A$777,$A64,СВЦЭМ!$B$34:$B$777,C$47)+'СЕТ СН'!$G$11+СВЦЭМ!$D$10+'СЕТ СН'!$G$6-'СЕТ СН'!$G$23</f>
        <v>864.65282895999997</v>
      </c>
      <c r="D64" s="37">
        <f>SUMIFS(СВЦЭМ!$D$34:$D$777,СВЦЭМ!$A$34:$A$777,$A64,СВЦЭМ!$B$34:$B$777,D$47)+'СЕТ СН'!$G$11+СВЦЭМ!$D$10+'СЕТ СН'!$G$6-'СЕТ СН'!$G$23</f>
        <v>933.86737590999985</v>
      </c>
      <c r="E64" s="37">
        <f>SUMIFS(СВЦЭМ!$D$34:$D$777,СВЦЭМ!$A$34:$A$777,$A64,СВЦЭМ!$B$34:$B$777,E$47)+'СЕТ СН'!$G$11+СВЦЭМ!$D$10+'СЕТ СН'!$G$6-'СЕТ СН'!$G$23</f>
        <v>969.90839865000009</v>
      </c>
      <c r="F64" s="37">
        <f>SUMIFS(СВЦЭМ!$D$34:$D$777,СВЦЭМ!$A$34:$A$777,$A64,СВЦЭМ!$B$34:$B$777,F$47)+'СЕТ СН'!$G$11+СВЦЭМ!$D$10+'СЕТ СН'!$G$6-'СЕТ СН'!$G$23</f>
        <v>973.4356362499999</v>
      </c>
      <c r="G64" s="37">
        <f>SUMIFS(СВЦЭМ!$D$34:$D$777,СВЦЭМ!$A$34:$A$777,$A64,СВЦЭМ!$B$34:$B$777,G$47)+'СЕТ СН'!$G$11+СВЦЭМ!$D$10+'СЕТ СН'!$G$6-'СЕТ СН'!$G$23</f>
        <v>967.86422972999992</v>
      </c>
      <c r="H64" s="37">
        <f>SUMIFS(СВЦЭМ!$D$34:$D$777,СВЦЭМ!$A$34:$A$777,$A64,СВЦЭМ!$B$34:$B$777,H$47)+'СЕТ СН'!$G$11+СВЦЭМ!$D$10+'СЕТ СН'!$G$6-'СЕТ СН'!$G$23</f>
        <v>940.58692527000005</v>
      </c>
      <c r="I64" s="37">
        <f>SUMIFS(СВЦЭМ!$D$34:$D$777,СВЦЭМ!$A$34:$A$777,$A64,СВЦЭМ!$B$34:$B$777,I$47)+'СЕТ СН'!$G$11+СВЦЭМ!$D$10+'СЕТ СН'!$G$6-'СЕТ СН'!$G$23</f>
        <v>877.05168992999995</v>
      </c>
      <c r="J64" s="37">
        <f>SUMIFS(СВЦЭМ!$D$34:$D$777,СВЦЭМ!$A$34:$A$777,$A64,СВЦЭМ!$B$34:$B$777,J$47)+'СЕТ СН'!$G$11+СВЦЭМ!$D$10+'СЕТ СН'!$G$6-'СЕТ СН'!$G$23</f>
        <v>848.60529235999991</v>
      </c>
      <c r="K64" s="37">
        <f>SUMIFS(СВЦЭМ!$D$34:$D$777,СВЦЭМ!$A$34:$A$777,$A64,СВЦЭМ!$B$34:$B$777,K$47)+'СЕТ СН'!$G$11+СВЦЭМ!$D$10+'СЕТ СН'!$G$6-'СЕТ СН'!$G$23</f>
        <v>802.62748299999987</v>
      </c>
      <c r="L64" s="37">
        <f>SUMIFS(СВЦЭМ!$D$34:$D$777,СВЦЭМ!$A$34:$A$777,$A64,СВЦЭМ!$B$34:$B$777,L$47)+'СЕТ СН'!$G$11+СВЦЭМ!$D$10+'СЕТ СН'!$G$6-'СЕТ СН'!$G$23</f>
        <v>781.09185976999981</v>
      </c>
      <c r="M64" s="37">
        <f>SUMIFS(СВЦЭМ!$D$34:$D$777,СВЦЭМ!$A$34:$A$777,$A64,СВЦЭМ!$B$34:$B$777,M$47)+'СЕТ СН'!$G$11+СВЦЭМ!$D$10+'СЕТ СН'!$G$6-'СЕТ СН'!$G$23</f>
        <v>786.50216134999994</v>
      </c>
      <c r="N64" s="37">
        <f>SUMIFS(СВЦЭМ!$D$34:$D$777,СВЦЭМ!$A$34:$A$777,$A64,СВЦЭМ!$B$34:$B$777,N$47)+'СЕТ СН'!$G$11+СВЦЭМ!$D$10+'СЕТ СН'!$G$6-'СЕТ СН'!$G$23</f>
        <v>790.89613580999992</v>
      </c>
      <c r="O64" s="37">
        <f>SUMIFS(СВЦЭМ!$D$34:$D$777,СВЦЭМ!$A$34:$A$777,$A64,СВЦЭМ!$B$34:$B$777,O$47)+'СЕТ СН'!$G$11+СВЦЭМ!$D$10+'СЕТ СН'!$G$6-'СЕТ СН'!$G$23</f>
        <v>814.14399244999993</v>
      </c>
      <c r="P64" s="37">
        <f>SUMIFS(СВЦЭМ!$D$34:$D$777,СВЦЭМ!$A$34:$A$777,$A64,СВЦЭМ!$B$34:$B$777,P$47)+'СЕТ СН'!$G$11+СВЦЭМ!$D$10+'СЕТ СН'!$G$6-'СЕТ СН'!$G$23</f>
        <v>834.63970684999992</v>
      </c>
      <c r="Q64" s="37">
        <f>SUMIFS(СВЦЭМ!$D$34:$D$777,СВЦЭМ!$A$34:$A$777,$A64,СВЦЭМ!$B$34:$B$777,Q$47)+'СЕТ СН'!$G$11+СВЦЭМ!$D$10+'СЕТ СН'!$G$6-'СЕТ СН'!$G$23</f>
        <v>827.83168145000002</v>
      </c>
      <c r="R64" s="37">
        <f>SUMIFS(СВЦЭМ!$D$34:$D$777,СВЦЭМ!$A$34:$A$777,$A64,СВЦЭМ!$B$34:$B$777,R$47)+'СЕТ СН'!$G$11+СВЦЭМ!$D$10+'СЕТ СН'!$G$6-'СЕТ СН'!$G$23</f>
        <v>842.43626633999986</v>
      </c>
      <c r="S64" s="37">
        <f>SUMIFS(СВЦЭМ!$D$34:$D$777,СВЦЭМ!$A$34:$A$777,$A64,СВЦЭМ!$B$34:$B$777,S$47)+'СЕТ СН'!$G$11+СВЦЭМ!$D$10+'СЕТ СН'!$G$6-'СЕТ СН'!$G$23</f>
        <v>836.93481093999992</v>
      </c>
      <c r="T64" s="37">
        <f>SUMIFS(СВЦЭМ!$D$34:$D$777,СВЦЭМ!$A$34:$A$777,$A64,СВЦЭМ!$B$34:$B$777,T$47)+'СЕТ СН'!$G$11+СВЦЭМ!$D$10+'СЕТ СН'!$G$6-'СЕТ СН'!$G$23</f>
        <v>793.7609801599998</v>
      </c>
      <c r="U64" s="37">
        <f>SUMIFS(СВЦЭМ!$D$34:$D$777,СВЦЭМ!$A$34:$A$777,$A64,СВЦЭМ!$B$34:$B$777,U$47)+'СЕТ СН'!$G$11+СВЦЭМ!$D$10+'СЕТ СН'!$G$6-'СЕТ СН'!$G$23</f>
        <v>770.34307724999996</v>
      </c>
      <c r="V64" s="37">
        <f>SUMIFS(СВЦЭМ!$D$34:$D$777,СВЦЭМ!$A$34:$A$777,$A64,СВЦЭМ!$B$34:$B$777,V$47)+'СЕТ СН'!$G$11+СВЦЭМ!$D$10+'СЕТ СН'!$G$6-'СЕТ СН'!$G$23</f>
        <v>787.30033889999993</v>
      </c>
      <c r="W64" s="37">
        <f>SUMIFS(СВЦЭМ!$D$34:$D$777,СВЦЭМ!$A$34:$A$777,$A64,СВЦЭМ!$B$34:$B$777,W$47)+'СЕТ СН'!$G$11+СВЦЭМ!$D$10+'СЕТ СН'!$G$6-'СЕТ СН'!$G$23</f>
        <v>801.99643892999995</v>
      </c>
      <c r="X64" s="37">
        <f>SUMIFS(СВЦЭМ!$D$34:$D$777,СВЦЭМ!$A$34:$A$777,$A64,СВЦЭМ!$B$34:$B$777,X$47)+'СЕТ СН'!$G$11+СВЦЭМ!$D$10+'СЕТ СН'!$G$6-'СЕТ СН'!$G$23</f>
        <v>834.85924382999985</v>
      </c>
      <c r="Y64" s="37">
        <f>SUMIFS(СВЦЭМ!$D$34:$D$777,СВЦЭМ!$A$34:$A$777,$A64,СВЦЭМ!$B$34:$B$777,Y$47)+'СЕТ СН'!$G$11+СВЦЭМ!$D$10+'СЕТ СН'!$G$6-'СЕТ СН'!$G$23</f>
        <v>856.34151919999988</v>
      </c>
    </row>
    <row r="65" spans="1:26" ht="15.75" x14ac:dyDescent="0.2">
      <c r="A65" s="36">
        <f t="shared" si="1"/>
        <v>43149</v>
      </c>
      <c r="B65" s="37">
        <f>SUMIFS(СВЦЭМ!$D$34:$D$777,СВЦЭМ!$A$34:$A$777,$A65,СВЦЭМ!$B$34:$B$777,B$47)+'СЕТ СН'!$G$11+СВЦЭМ!$D$10+'СЕТ СН'!$G$6-'СЕТ СН'!$G$23</f>
        <v>892.55738747999987</v>
      </c>
      <c r="C65" s="37">
        <f>SUMIFS(СВЦЭМ!$D$34:$D$777,СВЦЭМ!$A$34:$A$777,$A65,СВЦЭМ!$B$34:$B$777,C$47)+'СЕТ СН'!$G$11+СВЦЭМ!$D$10+'СЕТ СН'!$G$6-'СЕТ СН'!$G$23</f>
        <v>940.24266318999992</v>
      </c>
      <c r="D65" s="37">
        <f>SUMIFS(СВЦЭМ!$D$34:$D$777,СВЦЭМ!$A$34:$A$777,$A65,СВЦЭМ!$B$34:$B$777,D$47)+'СЕТ СН'!$G$11+СВЦЭМ!$D$10+'СЕТ СН'!$G$6-'СЕТ СН'!$G$23</f>
        <v>984.2108535499998</v>
      </c>
      <c r="E65" s="37">
        <f>SUMIFS(СВЦЭМ!$D$34:$D$777,СВЦЭМ!$A$34:$A$777,$A65,СВЦЭМ!$B$34:$B$777,E$47)+'СЕТ СН'!$G$11+СВЦЭМ!$D$10+'СЕТ СН'!$G$6-'СЕТ СН'!$G$23</f>
        <v>1006.8866267199998</v>
      </c>
      <c r="F65" s="37">
        <f>SUMIFS(СВЦЭМ!$D$34:$D$777,СВЦЭМ!$A$34:$A$777,$A65,СВЦЭМ!$B$34:$B$777,F$47)+'СЕТ СН'!$G$11+СВЦЭМ!$D$10+'СЕТ СН'!$G$6-'СЕТ СН'!$G$23</f>
        <v>977.93260745000009</v>
      </c>
      <c r="G65" s="37">
        <f>SUMIFS(СВЦЭМ!$D$34:$D$777,СВЦЭМ!$A$34:$A$777,$A65,СВЦЭМ!$B$34:$B$777,G$47)+'СЕТ СН'!$G$11+СВЦЭМ!$D$10+'СЕТ СН'!$G$6-'СЕТ СН'!$G$23</f>
        <v>949.12092670999994</v>
      </c>
      <c r="H65" s="37">
        <f>SUMIFS(СВЦЭМ!$D$34:$D$777,СВЦЭМ!$A$34:$A$777,$A65,СВЦЭМ!$B$34:$B$777,H$47)+'СЕТ СН'!$G$11+СВЦЭМ!$D$10+'СЕТ СН'!$G$6-'СЕТ СН'!$G$23</f>
        <v>931.70769738999991</v>
      </c>
      <c r="I65" s="37">
        <f>SUMIFS(СВЦЭМ!$D$34:$D$777,СВЦЭМ!$A$34:$A$777,$A65,СВЦЭМ!$B$34:$B$777,I$47)+'СЕТ СН'!$G$11+СВЦЭМ!$D$10+'СЕТ СН'!$G$6-'СЕТ СН'!$G$23</f>
        <v>889.18289866999987</v>
      </c>
      <c r="J65" s="37">
        <f>SUMIFS(СВЦЭМ!$D$34:$D$777,СВЦЭМ!$A$34:$A$777,$A65,СВЦЭМ!$B$34:$B$777,J$47)+'СЕТ СН'!$G$11+СВЦЭМ!$D$10+'СЕТ СН'!$G$6-'СЕТ СН'!$G$23</f>
        <v>885.73315388000003</v>
      </c>
      <c r="K65" s="37">
        <f>SUMIFS(СВЦЭМ!$D$34:$D$777,СВЦЭМ!$A$34:$A$777,$A65,СВЦЭМ!$B$34:$B$777,K$47)+'СЕТ СН'!$G$11+СВЦЭМ!$D$10+'СЕТ СН'!$G$6-'СЕТ СН'!$G$23</f>
        <v>863.99378538999997</v>
      </c>
      <c r="L65" s="37">
        <f>SUMIFS(СВЦЭМ!$D$34:$D$777,СВЦЭМ!$A$34:$A$777,$A65,СВЦЭМ!$B$34:$B$777,L$47)+'СЕТ СН'!$G$11+СВЦЭМ!$D$10+'СЕТ СН'!$G$6-'СЕТ СН'!$G$23</f>
        <v>839.05550276999986</v>
      </c>
      <c r="M65" s="37">
        <f>SUMIFS(СВЦЭМ!$D$34:$D$777,СВЦЭМ!$A$34:$A$777,$A65,СВЦЭМ!$B$34:$B$777,M$47)+'СЕТ СН'!$G$11+СВЦЭМ!$D$10+'СЕТ СН'!$G$6-'СЕТ СН'!$G$23</f>
        <v>837.79154176999998</v>
      </c>
      <c r="N65" s="37">
        <f>SUMIFS(СВЦЭМ!$D$34:$D$777,СВЦЭМ!$A$34:$A$777,$A65,СВЦЭМ!$B$34:$B$777,N$47)+'СЕТ СН'!$G$11+СВЦЭМ!$D$10+'СЕТ СН'!$G$6-'СЕТ СН'!$G$23</f>
        <v>843.49592787999984</v>
      </c>
      <c r="O65" s="37">
        <f>SUMIFS(СВЦЭМ!$D$34:$D$777,СВЦЭМ!$A$34:$A$777,$A65,СВЦЭМ!$B$34:$B$777,O$47)+'СЕТ СН'!$G$11+СВЦЭМ!$D$10+'СЕТ СН'!$G$6-'СЕТ СН'!$G$23</f>
        <v>853.81770016999997</v>
      </c>
      <c r="P65" s="37">
        <f>SUMIFS(СВЦЭМ!$D$34:$D$777,СВЦЭМ!$A$34:$A$777,$A65,СВЦЭМ!$B$34:$B$777,P$47)+'СЕТ СН'!$G$11+СВЦЭМ!$D$10+'СЕТ СН'!$G$6-'СЕТ СН'!$G$23</f>
        <v>861.94671028000005</v>
      </c>
      <c r="Q65" s="37">
        <f>SUMIFS(СВЦЭМ!$D$34:$D$777,СВЦЭМ!$A$34:$A$777,$A65,СВЦЭМ!$B$34:$B$777,Q$47)+'СЕТ СН'!$G$11+СВЦЭМ!$D$10+'СЕТ СН'!$G$6-'СЕТ СН'!$G$23</f>
        <v>861.46037480000007</v>
      </c>
      <c r="R65" s="37">
        <f>SUMIFS(СВЦЭМ!$D$34:$D$777,СВЦЭМ!$A$34:$A$777,$A65,СВЦЭМ!$B$34:$B$777,R$47)+'СЕТ СН'!$G$11+СВЦЭМ!$D$10+'СЕТ СН'!$G$6-'СЕТ СН'!$G$23</f>
        <v>864.50934286999984</v>
      </c>
      <c r="S65" s="37">
        <f>SUMIFS(СВЦЭМ!$D$34:$D$777,СВЦЭМ!$A$34:$A$777,$A65,СВЦЭМ!$B$34:$B$777,S$47)+'СЕТ СН'!$G$11+СВЦЭМ!$D$10+'СЕТ СН'!$G$6-'СЕТ СН'!$G$23</f>
        <v>838.65717593000011</v>
      </c>
      <c r="T65" s="37">
        <f>SUMIFS(СВЦЭМ!$D$34:$D$777,СВЦЭМ!$A$34:$A$777,$A65,СВЦЭМ!$B$34:$B$777,T$47)+'СЕТ СН'!$G$11+СВЦЭМ!$D$10+'СЕТ СН'!$G$6-'СЕТ СН'!$G$23</f>
        <v>809.48804962999986</v>
      </c>
      <c r="U65" s="37">
        <f>SUMIFS(СВЦЭМ!$D$34:$D$777,СВЦЭМ!$A$34:$A$777,$A65,СВЦЭМ!$B$34:$B$777,U$47)+'СЕТ СН'!$G$11+СВЦЭМ!$D$10+'СЕТ СН'!$G$6-'СЕТ СН'!$G$23</f>
        <v>778.69847156999992</v>
      </c>
      <c r="V65" s="37">
        <f>SUMIFS(СВЦЭМ!$D$34:$D$777,СВЦЭМ!$A$34:$A$777,$A65,СВЦЭМ!$B$34:$B$777,V$47)+'СЕТ СН'!$G$11+СВЦЭМ!$D$10+'СЕТ СН'!$G$6-'СЕТ СН'!$G$23</f>
        <v>792.58480066999994</v>
      </c>
      <c r="W65" s="37">
        <f>SUMIFS(СВЦЭМ!$D$34:$D$777,СВЦЭМ!$A$34:$A$777,$A65,СВЦЭМ!$B$34:$B$777,W$47)+'СЕТ СН'!$G$11+СВЦЭМ!$D$10+'СЕТ СН'!$G$6-'СЕТ СН'!$G$23</f>
        <v>801.81846538999991</v>
      </c>
      <c r="X65" s="37">
        <f>SUMIFS(СВЦЭМ!$D$34:$D$777,СВЦЭМ!$A$34:$A$777,$A65,СВЦЭМ!$B$34:$B$777,X$47)+'СЕТ СН'!$G$11+СВЦЭМ!$D$10+'СЕТ СН'!$G$6-'СЕТ СН'!$G$23</f>
        <v>829.52355376999992</v>
      </c>
      <c r="Y65" s="37">
        <f>SUMIFS(СВЦЭМ!$D$34:$D$777,СВЦЭМ!$A$34:$A$777,$A65,СВЦЭМ!$B$34:$B$777,Y$47)+'СЕТ СН'!$G$11+СВЦЭМ!$D$10+'СЕТ СН'!$G$6-'СЕТ СН'!$G$23</f>
        <v>861.10970337999981</v>
      </c>
    </row>
    <row r="66" spans="1:26" ht="15.75" x14ac:dyDescent="0.2">
      <c r="A66" s="36">
        <f t="shared" si="1"/>
        <v>43150</v>
      </c>
      <c r="B66" s="37">
        <f>SUMIFS(СВЦЭМ!$D$34:$D$777,СВЦЭМ!$A$34:$A$777,$A66,СВЦЭМ!$B$34:$B$777,B$47)+'СЕТ СН'!$G$11+СВЦЭМ!$D$10+'СЕТ СН'!$G$6-'СЕТ СН'!$G$23</f>
        <v>832.33015017999981</v>
      </c>
      <c r="C66" s="37">
        <f>SUMIFS(СВЦЭМ!$D$34:$D$777,СВЦЭМ!$A$34:$A$777,$A66,СВЦЭМ!$B$34:$B$777,C$47)+'СЕТ СН'!$G$11+СВЦЭМ!$D$10+'СЕТ СН'!$G$6-'СЕТ СН'!$G$23</f>
        <v>862.26988719999997</v>
      </c>
      <c r="D66" s="37">
        <f>SUMIFS(СВЦЭМ!$D$34:$D$777,СВЦЭМ!$A$34:$A$777,$A66,СВЦЭМ!$B$34:$B$777,D$47)+'СЕТ СН'!$G$11+СВЦЭМ!$D$10+'СЕТ СН'!$G$6-'СЕТ СН'!$G$23</f>
        <v>910.18211520999978</v>
      </c>
      <c r="E66" s="37">
        <f>SUMIFS(СВЦЭМ!$D$34:$D$777,СВЦЭМ!$A$34:$A$777,$A66,СВЦЭМ!$B$34:$B$777,E$47)+'СЕТ СН'!$G$11+СВЦЭМ!$D$10+'СЕТ СН'!$G$6-'СЕТ СН'!$G$23</f>
        <v>914.71342516000016</v>
      </c>
      <c r="F66" s="37">
        <f>SUMIFS(СВЦЭМ!$D$34:$D$777,СВЦЭМ!$A$34:$A$777,$A66,СВЦЭМ!$B$34:$B$777,F$47)+'СЕТ СН'!$G$11+СВЦЭМ!$D$10+'СЕТ СН'!$G$6-'СЕТ СН'!$G$23</f>
        <v>915.88413288000004</v>
      </c>
      <c r="G66" s="37">
        <f>SUMIFS(СВЦЭМ!$D$34:$D$777,СВЦЭМ!$A$34:$A$777,$A66,СВЦЭМ!$B$34:$B$777,G$47)+'СЕТ СН'!$G$11+СВЦЭМ!$D$10+'СЕТ СН'!$G$6-'СЕТ СН'!$G$23</f>
        <v>908.75117065999996</v>
      </c>
      <c r="H66" s="37">
        <f>SUMIFS(СВЦЭМ!$D$34:$D$777,СВЦЭМ!$A$34:$A$777,$A66,СВЦЭМ!$B$34:$B$777,H$47)+'СЕТ СН'!$G$11+СВЦЭМ!$D$10+'СЕТ СН'!$G$6-'СЕТ СН'!$G$23</f>
        <v>858.91942334999987</v>
      </c>
      <c r="I66" s="37">
        <f>SUMIFS(СВЦЭМ!$D$34:$D$777,СВЦЭМ!$A$34:$A$777,$A66,СВЦЭМ!$B$34:$B$777,I$47)+'СЕТ СН'!$G$11+СВЦЭМ!$D$10+'СЕТ СН'!$G$6-'СЕТ СН'!$G$23</f>
        <v>811.75781858999983</v>
      </c>
      <c r="J66" s="37">
        <f>SUMIFS(СВЦЭМ!$D$34:$D$777,СВЦЭМ!$A$34:$A$777,$A66,СВЦЭМ!$B$34:$B$777,J$47)+'СЕТ СН'!$G$11+СВЦЭМ!$D$10+'СЕТ СН'!$G$6-'СЕТ СН'!$G$23</f>
        <v>834.39628596</v>
      </c>
      <c r="K66" s="37">
        <f>SUMIFS(СВЦЭМ!$D$34:$D$777,СВЦЭМ!$A$34:$A$777,$A66,СВЦЭМ!$B$34:$B$777,K$47)+'СЕТ СН'!$G$11+СВЦЭМ!$D$10+'СЕТ СН'!$G$6-'СЕТ СН'!$G$23</f>
        <v>839.8319128899999</v>
      </c>
      <c r="L66" s="37">
        <f>SUMIFS(СВЦЭМ!$D$34:$D$777,СВЦЭМ!$A$34:$A$777,$A66,СВЦЭМ!$B$34:$B$777,L$47)+'СЕТ СН'!$G$11+СВЦЭМ!$D$10+'СЕТ СН'!$G$6-'СЕТ СН'!$G$23</f>
        <v>834.71529786999997</v>
      </c>
      <c r="M66" s="37">
        <f>SUMIFS(СВЦЭМ!$D$34:$D$777,СВЦЭМ!$A$34:$A$777,$A66,СВЦЭМ!$B$34:$B$777,M$47)+'СЕТ СН'!$G$11+СВЦЭМ!$D$10+'СЕТ СН'!$G$6-'СЕТ СН'!$G$23</f>
        <v>844.59935301000007</v>
      </c>
      <c r="N66" s="37">
        <f>SUMIFS(СВЦЭМ!$D$34:$D$777,СВЦЭМ!$A$34:$A$777,$A66,СВЦЭМ!$B$34:$B$777,N$47)+'СЕТ СН'!$G$11+СВЦЭМ!$D$10+'СЕТ СН'!$G$6-'СЕТ СН'!$G$23</f>
        <v>841.94474679999996</v>
      </c>
      <c r="O66" s="37">
        <f>SUMIFS(СВЦЭМ!$D$34:$D$777,СВЦЭМ!$A$34:$A$777,$A66,СВЦЭМ!$B$34:$B$777,O$47)+'СЕТ СН'!$G$11+СВЦЭМ!$D$10+'СЕТ СН'!$G$6-'СЕТ СН'!$G$23</f>
        <v>847.92133535999994</v>
      </c>
      <c r="P66" s="37">
        <f>SUMIFS(СВЦЭМ!$D$34:$D$777,СВЦЭМ!$A$34:$A$777,$A66,СВЦЭМ!$B$34:$B$777,P$47)+'СЕТ СН'!$G$11+СВЦЭМ!$D$10+'СЕТ СН'!$G$6-'СЕТ СН'!$G$23</f>
        <v>869.83078941999986</v>
      </c>
      <c r="Q66" s="37">
        <f>SUMIFS(СВЦЭМ!$D$34:$D$777,СВЦЭМ!$A$34:$A$777,$A66,СВЦЭМ!$B$34:$B$777,Q$47)+'СЕТ СН'!$G$11+СВЦЭМ!$D$10+'СЕТ СН'!$G$6-'СЕТ СН'!$G$23</f>
        <v>859.65675935000002</v>
      </c>
      <c r="R66" s="37">
        <f>SUMIFS(СВЦЭМ!$D$34:$D$777,СВЦЭМ!$A$34:$A$777,$A66,СВЦЭМ!$B$34:$B$777,R$47)+'СЕТ СН'!$G$11+СВЦЭМ!$D$10+'СЕТ СН'!$G$6-'СЕТ СН'!$G$23</f>
        <v>857.00860526000008</v>
      </c>
      <c r="S66" s="37">
        <f>SUMIFS(СВЦЭМ!$D$34:$D$777,СВЦЭМ!$A$34:$A$777,$A66,СВЦЭМ!$B$34:$B$777,S$47)+'СЕТ СН'!$G$11+СВЦЭМ!$D$10+'СЕТ СН'!$G$6-'СЕТ СН'!$G$23</f>
        <v>850.04438231000006</v>
      </c>
      <c r="T66" s="37">
        <f>SUMIFS(СВЦЭМ!$D$34:$D$777,СВЦЭМ!$A$34:$A$777,$A66,СВЦЭМ!$B$34:$B$777,T$47)+'СЕТ СН'!$G$11+СВЦЭМ!$D$10+'СЕТ СН'!$G$6-'СЕТ СН'!$G$23</f>
        <v>822.27469183000005</v>
      </c>
      <c r="U66" s="37">
        <f>SUMIFS(СВЦЭМ!$D$34:$D$777,СВЦЭМ!$A$34:$A$777,$A66,СВЦЭМ!$B$34:$B$777,U$47)+'СЕТ СН'!$G$11+СВЦЭМ!$D$10+'СЕТ СН'!$G$6-'СЕТ СН'!$G$23</f>
        <v>808.97949028000005</v>
      </c>
      <c r="V66" s="37">
        <f>SUMIFS(СВЦЭМ!$D$34:$D$777,СВЦЭМ!$A$34:$A$777,$A66,СВЦЭМ!$B$34:$B$777,V$47)+'СЕТ СН'!$G$11+СВЦЭМ!$D$10+'СЕТ СН'!$G$6-'СЕТ СН'!$G$23</f>
        <v>838.7944291</v>
      </c>
      <c r="W66" s="37">
        <f>SUMIFS(СВЦЭМ!$D$34:$D$777,СВЦЭМ!$A$34:$A$777,$A66,СВЦЭМ!$B$34:$B$777,W$47)+'СЕТ СН'!$G$11+СВЦЭМ!$D$10+'СЕТ СН'!$G$6-'СЕТ СН'!$G$23</f>
        <v>842.21838498</v>
      </c>
      <c r="X66" s="37">
        <f>SUMIFS(СВЦЭМ!$D$34:$D$777,СВЦЭМ!$A$34:$A$777,$A66,СВЦЭМ!$B$34:$B$777,X$47)+'СЕТ СН'!$G$11+СВЦЭМ!$D$10+'СЕТ СН'!$G$6-'СЕТ СН'!$G$23</f>
        <v>854.94061367999996</v>
      </c>
      <c r="Y66" s="37">
        <f>SUMIFS(СВЦЭМ!$D$34:$D$777,СВЦЭМ!$A$34:$A$777,$A66,СВЦЭМ!$B$34:$B$777,Y$47)+'СЕТ СН'!$G$11+СВЦЭМ!$D$10+'СЕТ СН'!$G$6-'СЕТ СН'!$G$23</f>
        <v>884.05511502000002</v>
      </c>
    </row>
    <row r="67" spans="1:26" ht="15.75" x14ac:dyDescent="0.2">
      <c r="A67" s="36">
        <f t="shared" si="1"/>
        <v>43151</v>
      </c>
      <c r="B67" s="37">
        <f>SUMIFS(СВЦЭМ!$D$34:$D$777,СВЦЭМ!$A$34:$A$777,$A67,СВЦЭМ!$B$34:$B$777,B$47)+'СЕТ СН'!$G$11+СВЦЭМ!$D$10+'СЕТ СН'!$G$6-'СЕТ СН'!$G$23</f>
        <v>889.96796284000004</v>
      </c>
      <c r="C67" s="37">
        <f>SUMIFS(СВЦЭМ!$D$34:$D$777,СВЦЭМ!$A$34:$A$777,$A67,СВЦЭМ!$B$34:$B$777,C$47)+'СЕТ СН'!$G$11+СВЦЭМ!$D$10+'СЕТ СН'!$G$6-'СЕТ СН'!$G$23</f>
        <v>922.55036900000016</v>
      </c>
      <c r="D67" s="37">
        <f>SUMIFS(СВЦЭМ!$D$34:$D$777,СВЦЭМ!$A$34:$A$777,$A67,СВЦЭМ!$B$34:$B$777,D$47)+'СЕТ СН'!$G$11+СВЦЭМ!$D$10+'СЕТ СН'!$G$6-'СЕТ СН'!$G$23</f>
        <v>972.41558069999985</v>
      </c>
      <c r="E67" s="37">
        <f>SUMIFS(СВЦЭМ!$D$34:$D$777,СВЦЭМ!$A$34:$A$777,$A67,СВЦЭМ!$B$34:$B$777,E$47)+'СЕТ СН'!$G$11+СВЦЭМ!$D$10+'СЕТ СН'!$G$6-'СЕТ СН'!$G$23</f>
        <v>983.75039785999991</v>
      </c>
      <c r="F67" s="37">
        <f>SUMIFS(СВЦЭМ!$D$34:$D$777,СВЦЭМ!$A$34:$A$777,$A67,СВЦЭМ!$B$34:$B$777,F$47)+'СЕТ СН'!$G$11+СВЦЭМ!$D$10+'СЕТ СН'!$G$6-'СЕТ СН'!$G$23</f>
        <v>984.13991954000005</v>
      </c>
      <c r="G67" s="37">
        <f>SUMIFS(СВЦЭМ!$D$34:$D$777,СВЦЭМ!$A$34:$A$777,$A67,СВЦЭМ!$B$34:$B$777,G$47)+'СЕТ СН'!$G$11+СВЦЭМ!$D$10+'СЕТ СН'!$G$6-'СЕТ СН'!$G$23</f>
        <v>976.38369093999984</v>
      </c>
      <c r="H67" s="37">
        <f>SUMIFS(СВЦЭМ!$D$34:$D$777,СВЦЭМ!$A$34:$A$777,$A67,СВЦЭМ!$B$34:$B$777,H$47)+'СЕТ СН'!$G$11+СВЦЭМ!$D$10+'СЕТ СН'!$G$6-'СЕТ СН'!$G$23</f>
        <v>923.69257897</v>
      </c>
      <c r="I67" s="37">
        <f>SUMIFS(СВЦЭМ!$D$34:$D$777,СВЦЭМ!$A$34:$A$777,$A67,СВЦЭМ!$B$34:$B$777,I$47)+'СЕТ СН'!$G$11+СВЦЭМ!$D$10+'СЕТ СН'!$G$6-'СЕТ СН'!$G$23</f>
        <v>846.97793147000004</v>
      </c>
      <c r="J67" s="37">
        <f>SUMIFS(СВЦЭМ!$D$34:$D$777,СВЦЭМ!$A$34:$A$777,$A67,СВЦЭМ!$B$34:$B$777,J$47)+'СЕТ СН'!$G$11+СВЦЭМ!$D$10+'СЕТ СН'!$G$6-'СЕТ СН'!$G$23</f>
        <v>862.60171809999986</v>
      </c>
      <c r="K67" s="37">
        <f>SUMIFS(СВЦЭМ!$D$34:$D$777,СВЦЭМ!$A$34:$A$777,$A67,СВЦЭМ!$B$34:$B$777,K$47)+'СЕТ СН'!$G$11+СВЦЭМ!$D$10+'СЕТ СН'!$G$6-'СЕТ СН'!$G$23</f>
        <v>847.48006902000009</v>
      </c>
      <c r="L67" s="37">
        <f>SUMIFS(СВЦЭМ!$D$34:$D$777,СВЦЭМ!$A$34:$A$777,$A67,СВЦЭМ!$B$34:$B$777,L$47)+'СЕТ СН'!$G$11+СВЦЭМ!$D$10+'СЕТ СН'!$G$6-'СЕТ СН'!$G$23</f>
        <v>842.08295430999999</v>
      </c>
      <c r="M67" s="37">
        <f>SUMIFS(СВЦЭМ!$D$34:$D$777,СВЦЭМ!$A$34:$A$777,$A67,СВЦЭМ!$B$34:$B$777,M$47)+'СЕТ СН'!$G$11+СВЦЭМ!$D$10+'СЕТ СН'!$G$6-'СЕТ СН'!$G$23</f>
        <v>854.31282505999991</v>
      </c>
      <c r="N67" s="37">
        <f>SUMIFS(СВЦЭМ!$D$34:$D$777,СВЦЭМ!$A$34:$A$777,$A67,СВЦЭМ!$B$34:$B$777,N$47)+'СЕТ СН'!$G$11+СВЦЭМ!$D$10+'СЕТ СН'!$G$6-'СЕТ СН'!$G$23</f>
        <v>853.27598990999979</v>
      </c>
      <c r="O67" s="37">
        <f>SUMIFS(СВЦЭМ!$D$34:$D$777,СВЦЭМ!$A$34:$A$777,$A67,СВЦЭМ!$B$34:$B$777,O$47)+'СЕТ СН'!$G$11+СВЦЭМ!$D$10+'СЕТ СН'!$G$6-'СЕТ СН'!$G$23</f>
        <v>859.1434289099999</v>
      </c>
      <c r="P67" s="37">
        <f>SUMIFS(СВЦЭМ!$D$34:$D$777,СВЦЭМ!$A$34:$A$777,$A67,СВЦЭМ!$B$34:$B$777,P$47)+'СЕТ СН'!$G$11+СВЦЭМ!$D$10+'СЕТ СН'!$G$6-'СЕТ СН'!$G$23</f>
        <v>873.62293248999993</v>
      </c>
      <c r="Q67" s="37">
        <f>SUMIFS(СВЦЭМ!$D$34:$D$777,СВЦЭМ!$A$34:$A$777,$A67,СВЦЭМ!$B$34:$B$777,Q$47)+'СЕТ СН'!$G$11+СВЦЭМ!$D$10+'СЕТ СН'!$G$6-'СЕТ СН'!$G$23</f>
        <v>874.98381610999979</v>
      </c>
      <c r="R67" s="37">
        <f>SUMIFS(СВЦЭМ!$D$34:$D$777,СВЦЭМ!$A$34:$A$777,$A67,СВЦЭМ!$B$34:$B$777,R$47)+'СЕТ СН'!$G$11+СВЦЭМ!$D$10+'СЕТ СН'!$G$6-'СЕТ СН'!$G$23</f>
        <v>888.33380023999996</v>
      </c>
      <c r="S67" s="37">
        <f>SUMIFS(СВЦЭМ!$D$34:$D$777,СВЦЭМ!$A$34:$A$777,$A67,СВЦЭМ!$B$34:$B$777,S$47)+'СЕТ СН'!$G$11+СВЦЭМ!$D$10+'СЕТ СН'!$G$6-'СЕТ СН'!$G$23</f>
        <v>876.83050225999989</v>
      </c>
      <c r="T67" s="37">
        <f>SUMIFS(СВЦЭМ!$D$34:$D$777,СВЦЭМ!$A$34:$A$777,$A67,СВЦЭМ!$B$34:$B$777,T$47)+'СЕТ СН'!$G$11+СВЦЭМ!$D$10+'СЕТ СН'!$G$6-'СЕТ СН'!$G$23</f>
        <v>853.44377713000006</v>
      </c>
      <c r="U67" s="37">
        <f>SUMIFS(СВЦЭМ!$D$34:$D$777,СВЦЭМ!$A$34:$A$777,$A67,СВЦЭМ!$B$34:$B$777,U$47)+'СЕТ СН'!$G$11+СВЦЭМ!$D$10+'СЕТ СН'!$G$6-'СЕТ СН'!$G$23</f>
        <v>848.10892084999989</v>
      </c>
      <c r="V67" s="37">
        <f>SUMIFS(СВЦЭМ!$D$34:$D$777,СВЦЭМ!$A$34:$A$777,$A67,СВЦЭМ!$B$34:$B$777,V$47)+'СЕТ СН'!$G$11+СВЦЭМ!$D$10+'СЕТ СН'!$G$6-'СЕТ СН'!$G$23</f>
        <v>805.78127346999997</v>
      </c>
      <c r="W67" s="37">
        <f>SUMIFS(СВЦЭМ!$D$34:$D$777,СВЦЭМ!$A$34:$A$777,$A67,СВЦЭМ!$B$34:$B$777,W$47)+'СЕТ СН'!$G$11+СВЦЭМ!$D$10+'СЕТ СН'!$G$6-'СЕТ СН'!$G$23</f>
        <v>817.49614308999992</v>
      </c>
      <c r="X67" s="37">
        <f>SUMIFS(СВЦЭМ!$D$34:$D$777,СВЦЭМ!$A$34:$A$777,$A67,СВЦЭМ!$B$34:$B$777,X$47)+'СЕТ СН'!$G$11+СВЦЭМ!$D$10+'СЕТ СН'!$G$6-'СЕТ СН'!$G$23</f>
        <v>847.48580804000005</v>
      </c>
      <c r="Y67" s="37">
        <f>SUMIFS(СВЦЭМ!$D$34:$D$777,СВЦЭМ!$A$34:$A$777,$A67,СВЦЭМ!$B$34:$B$777,Y$47)+'СЕТ СН'!$G$11+СВЦЭМ!$D$10+'СЕТ СН'!$G$6-'СЕТ СН'!$G$23</f>
        <v>880.86021358999994</v>
      </c>
    </row>
    <row r="68" spans="1:26" ht="15.75" x14ac:dyDescent="0.2">
      <c r="A68" s="36">
        <f t="shared" si="1"/>
        <v>43152</v>
      </c>
      <c r="B68" s="37">
        <f>SUMIFS(СВЦЭМ!$D$34:$D$777,СВЦЭМ!$A$34:$A$777,$A68,СВЦЭМ!$B$34:$B$777,B$47)+'СЕТ СН'!$G$11+СВЦЭМ!$D$10+'СЕТ СН'!$G$6-'СЕТ СН'!$G$23</f>
        <v>881.79853526999989</v>
      </c>
      <c r="C68" s="37">
        <f>SUMIFS(СВЦЭМ!$D$34:$D$777,СВЦЭМ!$A$34:$A$777,$A68,СВЦЭМ!$B$34:$B$777,C$47)+'СЕТ СН'!$G$11+СВЦЭМ!$D$10+'СЕТ СН'!$G$6-'СЕТ СН'!$G$23</f>
        <v>913.54973841000003</v>
      </c>
      <c r="D68" s="37">
        <f>SUMIFS(СВЦЭМ!$D$34:$D$777,СВЦЭМ!$A$34:$A$777,$A68,СВЦЭМ!$B$34:$B$777,D$47)+'СЕТ СН'!$G$11+СВЦЭМ!$D$10+'СЕТ СН'!$G$6-'СЕТ СН'!$G$23</f>
        <v>989.4253274099998</v>
      </c>
      <c r="E68" s="37">
        <f>SUMIFS(СВЦЭМ!$D$34:$D$777,СВЦЭМ!$A$34:$A$777,$A68,СВЦЭМ!$B$34:$B$777,E$47)+'СЕТ СН'!$G$11+СВЦЭМ!$D$10+'СЕТ СН'!$G$6-'СЕТ СН'!$G$23</f>
        <v>1011.2504888099999</v>
      </c>
      <c r="F68" s="37">
        <f>SUMIFS(СВЦЭМ!$D$34:$D$777,СВЦЭМ!$A$34:$A$777,$A68,СВЦЭМ!$B$34:$B$777,F$47)+'СЕТ СН'!$G$11+СВЦЭМ!$D$10+'СЕТ СН'!$G$6-'СЕТ СН'!$G$23</f>
        <v>1011.5635201799997</v>
      </c>
      <c r="G68" s="37">
        <f>SUMIFS(СВЦЭМ!$D$34:$D$777,СВЦЭМ!$A$34:$A$777,$A68,СВЦЭМ!$B$34:$B$777,G$47)+'СЕТ СН'!$G$11+СВЦЭМ!$D$10+'СЕТ СН'!$G$6-'СЕТ СН'!$G$23</f>
        <v>1001.3202330199998</v>
      </c>
      <c r="H68" s="37">
        <f>SUMIFS(СВЦЭМ!$D$34:$D$777,СВЦЭМ!$A$34:$A$777,$A68,СВЦЭМ!$B$34:$B$777,H$47)+'СЕТ СН'!$G$11+СВЦЭМ!$D$10+'СЕТ СН'!$G$6-'СЕТ СН'!$G$23</f>
        <v>942.63110732999996</v>
      </c>
      <c r="I68" s="37">
        <f>SUMIFS(СВЦЭМ!$D$34:$D$777,СВЦЭМ!$A$34:$A$777,$A68,СВЦЭМ!$B$34:$B$777,I$47)+'СЕТ СН'!$G$11+СВЦЭМ!$D$10+'СЕТ СН'!$G$6-'СЕТ СН'!$G$23</f>
        <v>871.43447847999994</v>
      </c>
      <c r="J68" s="37">
        <f>SUMIFS(СВЦЭМ!$D$34:$D$777,СВЦЭМ!$A$34:$A$777,$A68,СВЦЭМ!$B$34:$B$777,J$47)+'СЕТ СН'!$G$11+СВЦЭМ!$D$10+'СЕТ СН'!$G$6-'СЕТ СН'!$G$23</f>
        <v>877.49928598999998</v>
      </c>
      <c r="K68" s="37">
        <f>SUMIFS(СВЦЭМ!$D$34:$D$777,СВЦЭМ!$A$34:$A$777,$A68,СВЦЭМ!$B$34:$B$777,K$47)+'СЕТ СН'!$G$11+СВЦЭМ!$D$10+'СЕТ СН'!$G$6-'СЕТ СН'!$G$23</f>
        <v>844.78563072999998</v>
      </c>
      <c r="L68" s="37">
        <f>SUMIFS(СВЦЭМ!$D$34:$D$777,СВЦЭМ!$A$34:$A$777,$A68,СВЦЭМ!$B$34:$B$777,L$47)+'СЕТ СН'!$G$11+СВЦЭМ!$D$10+'СЕТ СН'!$G$6-'СЕТ СН'!$G$23</f>
        <v>837.63984718999984</v>
      </c>
      <c r="M68" s="37">
        <f>SUMIFS(СВЦЭМ!$D$34:$D$777,СВЦЭМ!$A$34:$A$777,$A68,СВЦЭМ!$B$34:$B$777,M$47)+'СЕТ СН'!$G$11+СВЦЭМ!$D$10+'СЕТ СН'!$G$6-'СЕТ СН'!$G$23</f>
        <v>850.21016973999997</v>
      </c>
      <c r="N68" s="37">
        <f>SUMIFS(СВЦЭМ!$D$34:$D$777,СВЦЭМ!$A$34:$A$777,$A68,СВЦЭМ!$B$34:$B$777,N$47)+'СЕТ СН'!$G$11+СВЦЭМ!$D$10+'СЕТ СН'!$G$6-'СЕТ СН'!$G$23</f>
        <v>838.21932462000007</v>
      </c>
      <c r="O68" s="37">
        <f>SUMIFS(СВЦЭМ!$D$34:$D$777,СВЦЭМ!$A$34:$A$777,$A68,СВЦЭМ!$B$34:$B$777,O$47)+'СЕТ СН'!$G$11+СВЦЭМ!$D$10+'СЕТ СН'!$G$6-'СЕТ СН'!$G$23</f>
        <v>836.90690186999984</v>
      </c>
      <c r="P68" s="37">
        <f>SUMIFS(СВЦЭМ!$D$34:$D$777,СВЦЭМ!$A$34:$A$777,$A68,СВЦЭМ!$B$34:$B$777,P$47)+'СЕТ СН'!$G$11+СВЦЭМ!$D$10+'СЕТ СН'!$G$6-'СЕТ СН'!$G$23</f>
        <v>851.84467083999982</v>
      </c>
      <c r="Q68" s="37">
        <f>SUMIFS(СВЦЭМ!$D$34:$D$777,СВЦЭМ!$A$34:$A$777,$A68,СВЦЭМ!$B$34:$B$777,Q$47)+'СЕТ СН'!$G$11+СВЦЭМ!$D$10+'СЕТ СН'!$G$6-'СЕТ СН'!$G$23</f>
        <v>860.81742103999989</v>
      </c>
      <c r="R68" s="37">
        <f>SUMIFS(СВЦЭМ!$D$34:$D$777,СВЦЭМ!$A$34:$A$777,$A68,СВЦЭМ!$B$34:$B$777,R$47)+'СЕТ СН'!$G$11+СВЦЭМ!$D$10+'СЕТ СН'!$G$6-'СЕТ СН'!$G$23</f>
        <v>862.77656442</v>
      </c>
      <c r="S68" s="37">
        <f>SUMIFS(СВЦЭМ!$D$34:$D$777,СВЦЭМ!$A$34:$A$777,$A68,СВЦЭМ!$B$34:$B$777,S$47)+'СЕТ СН'!$G$11+СВЦЭМ!$D$10+'СЕТ СН'!$G$6-'СЕТ СН'!$G$23</f>
        <v>857.67936398999984</v>
      </c>
      <c r="T68" s="37">
        <f>SUMIFS(СВЦЭМ!$D$34:$D$777,СВЦЭМ!$A$34:$A$777,$A68,СВЦЭМ!$B$34:$B$777,T$47)+'СЕТ СН'!$G$11+СВЦЭМ!$D$10+'СЕТ СН'!$G$6-'СЕТ СН'!$G$23</f>
        <v>825.89297151999983</v>
      </c>
      <c r="U68" s="37">
        <f>SUMIFS(СВЦЭМ!$D$34:$D$777,СВЦЭМ!$A$34:$A$777,$A68,СВЦЭМ!$B$34:$B$777,U$47)+'СЕТ СН'!$G$11+СВЦЭМ!$D$10+'СЕТ СН'!$G$6-'СЕТ СН'!$G$23</f>
        <v>786.07140907999985</v>
      </c>
      <c r="V68" s="37">
        <f>SUMIFS(СВЦЭМ!$D$34:$D$777,СВЦЭМ!$A$34:$A$777,$A68,СВЦЭМ!$B$34:$B$777,V$47)+'СЕТ СН'!$G$11+СВЦЭМ!$D$10+'СЕТ СН'!$G$6-'СЕТ СН'!$G$23</f>
        <v>794.14635532999989</v>
      </c>
      <c r="W68" s="37">
        <f>SUMIFS(СВЦЭМ!$D$34:$D$777,СВЦЭМ!$A$34:$A$777,$A68,СВЦЭМ!$B$34:$B$777,W$47)+'СЕТ СН'!$G$11+СВЦЭМ!$D$10+'СЕТ СН'!$G$6-'СЕТ СН'!$G$23</f>
        <v>810.3245528499998</v>
      </c>
      <c r="X68" s="37">
        <f>SUMIFS(СВЦЭМ!$D$34:$D$777,СВЦЭМ!$A$34:$A$777,$A68,СВЦЭМ!$B$34:$B$777,X$47)+'СЕТ СН'!$G$11+СВЦЭМ!$D$10+'СЕТ СН'!$G$6-'СЕТ СН'!$G$23</f>
        <v>836.77077940999982</v>
      </c>
      <c r="Y68" s="37">
        <f>SUMIFS(СВЦЭМ!$D$34:$D$777,СВЦЭМ!$A$34:$A$777,$A68,СВЦЭМ!$B$34:$B$777,Y$47)+'СЕТ СН'!$G$11+СВЦЭМ!$D$10+'СЕТ СН'!$G$6-'СЕТ СН'!$G$23</f>
        <v>863.20660519</v>
      </c>
    </row>
    <row r="69" spans="1:26" ht="15.75" x14ac:dyDescent="0.2">
      <c r="A69" s="36">
        <f t="shared" si="1"/>
        <v>43153</v>
      </c>
      <c r="B69" s="37">
        <f>SUMIFS(СВЦЭМ!$D$34:$D$777,СВЦЭМ!$A$34:$A$777,$A69,СВЦЭМ!$B$34:$B$777,B$47)+'СЕТ СН'!$G$11+СВЦЭМ!$D$10+'СЕТ СН'!$G$6-'СЕТ СН'!$G$23</f>
        <v>922.82038358000011</v>
      </c>
      <c r="C69" s="37">
        <f>SUMIFS(СВЦЭМ!$D$34:$D$777,СВЦЭМ!$A$34:$A$777,$A69,СВЦЭМ!$B$34:$B$777,C$47)+'СЕТ СН'!$G$11+СВЦЭМ!$D$10+'СЕТ СН'!$G$6-'СЕТ СН'!$G$23</f>
        <v>917.03696538999986</v>
      </c>
      <c r="D69" s="37">
        <f>SUMIFS(СВЦЭМ!$D$34:$D$777,СВЦЭМ!$A$34:$A$777,$A69,СВЦЭМ!$B$34:$B$777,D$47)+'СЕТ СН'!$G$11+СВЦЭМ!$D$10+'СЕТ СН'!$G$6-'СЕТ СН'!$G$23</f>
        <v>969.58759006000003</v>
      </c>
      <c r="E69" s="37">
        <f>SUMIFS(СВЦЭМ!$D$34:$D$777,СВЦЭМ!$A$34:$A$777,$A69,СВЦЭМ!$B$34:$B$777,E$47)+'СЕТ СН'!$G$11+СВЦЭМ!$D$10+'СЕТ СН'!$G$6-'СЕТ СН'!$G$23</f>
        <v>980.66585100999976</v>
      </c>
      <c r="F69" s="37">
        <f>SUMIFS(СВЦЭМ!$D$34:$D$777,СВЦЭМ!$A$34:$A$777,$A69,СВЦЭМ!$B$34:$B$777,F$47)+'СЕТ СН'!$G$11+СВЦЭМ!$D$10+'СЕТ СН'!$G$6-'СЕТ СН'!$G$23</f>
        <v>984.54223702000002</v>
      </c>
      <c r="G69" s="37">
        <f>SUMIFS(СВЦЭМ!$D$34:$D$777,СВЦЭМ!$A$34:$A$777,$A69,СВЦЭМ!$B$34:$B$777,G$47)+'СЕТ СН'!$G$11+СВЦЭМ!$D$10+'СЕТ СН'!$G$6-'СЕТ СН'!$G$23</f>
        <v>967.83529686999975</v>
      </c>
      <c r="H69" s="37">
        <f>SUMIFS(СВЦЭМ!$D$34:$D$777,СВЦЭМ!$A$34:$A$777,$A69,СВЦЭМ!$B$34:$B$777,H$47)+'СЕТ СН'!$G$11+СВЦЭМ!$D$10+'СЕТ СН'!$G$6-'СЕТ СН'!$G$23</f>
        <v>915.49683385999981</v>
      </c>
      <c r="I69" s="37">
        <f>SUMIFS(СВЦЭМ!$D$34:$D$777,СВЦЭМ!$A$34:$A$777,$A69,СВЦЭМ!$B$34:$B$777,I$47)+'СЕТ СН'!$G$11+СВЦЭМ!$D$10+'СЕТ СН'!$G$6-'СЕТ СН'!$G$23</f>
        <v>834.51761474999978</v>
      </c>
      <c r="J69" s="37">
        <f>SUMIFS(СВЦЭМ!$D$34:$D$777,СВЦЭМ!$A$34:$A$777,$A69,СВЦЭМ!$B$34:$B$777,J$47)+'СЕТ СН'!$G$11+СВЦЭМ!$D$10+'СЕТ СН'!$G$6-'СЕТ СН'!$G$23</f>
        <v>826.08982415000003</v>
      </c>
      <c r="K69" s="37">
        <f>SUMIFS(СВЦЭМ!$D$34:$D$777,СВЦЭМ!$A$34:$A$777,$A69,СВЦЭМ!$B$34:$B$777,K$47)+'СЕТ СН'!$G$11+СВЦЭМ!$D$10+'СЕТ СН'!$G$6-'СЕТ СН'!$G$23</f>
        <v>797.66410582999981</v>
      </c>
      <c r="L69" s="37">
        <f>SUMIFS(СВЦЭМ!$D$34:$D$777,СВЦЭМ!$A$34:$A$777,$A69,СВЦЭМ!$B$34:$B$777,L$47)+'СЕТ СН'!$G$11+СВЦЭМ!$D$10+'СЕТ СН'!$G$6-'СЕТ СН'!$G$23</f>
        <v>798.61396802999991</v>
      </c>
      <c r="M69" s="37">
        <f>SUMIFS(СВЦЭМ!$D$34:$D$777,СВЦЭМ!$A$34:$A$777,$A69,СВЦЭМ!$B$34:$B$777,M$47)+'СЕТ СН'!$G$11+СВЦЭМ!$D$10+'СЕТ СН'!$G$6-'СЕТ СН'!$G$23</f>
        <v>815.47522953000009</v>
      </c>
      <c r="N69" s="37">
        <f>SUMIFS(СВЦЭМ!$D$34:$D$777,СВЦЭМ!$A$34:$A$777,$A69,СВЦЭМ!$B$34:$B$777,N$47)+'СЕТ СН'!$G$11+СВЦЭМ!$D$10+'СЕТ СН'!$G$6-'СЕТ СН'!$G$23</f>
        <v>829.66867171999991</v>
      </c>
      <c r="O69" s="37">
        <f>SUMIFS(СВЦЭМ!$D$34:$D$777,СВЦЭМ!$A$34:$A$777,$A69,СВЦЭМ!$B$34:$B$777,O$47)+'СЕТ СН'!$G$11+СВЦЭМ!$D$10+'СЕТ СН'!$G$6-'СЕТ СН'!$G$23</f>
        <v>835.32873677999999</v>
      </c>
      <c r="P69" s="37">
        <f>SUMIFS(СВЦЭМ!$D$34:$D$777,СВЦЭМ!$A$34:$A$777,$A69,СВЦЭМ!$B$34:$B$777,P$47)+'СЕТ СН'!$G$11+СВЦЭМ!$D$10+'СЕТ СН'!$G$6-'СЕТ СН'!$G$23</f>
        <v>852.57371548000003</v>
      </c>
      <c r="Q69" s="37">
        <f>SUMIFS(СВЦЭМ!$D$34:$D$777,СВЦЭМ!$A$34:$A$777,$A69,СВЦЭМ!$B$34:$B$777,Q$47)+'СЕТ СН'!$G$11+СВЦЭМ!$D$10+'СЕТ СН'!$G$6-'СЕТ СН'!$G$23</f>
        <v>869.80233525000006</v>
      </c>
      <c r="R69" s="37">
        <f>SUMIFS(СВЦЭМ!$D$34:$D$777,СВЦЭМ!$A$34:$A$777,$A69,СВЦЭМ!$B$34:$B$777,R$47)+'СЕТ СН'!$G$11+СВЦЭМ!$D$10+'СЕТ СН'!$G$6-'СЕТ СН'!$G$23</f>
        <v>880.88459313999999</v>
      </c>
      <c r="S69" s="37">
        <f>SUMIFS(СВЦЭМ!$D$34:$D$777,СВЦЭМ!$A$34:$A$777,$A69,СВЦЭМ!$B$34:$B$777,S$47)+'СЕТ СН'!$G$11+СВЦЭМ!$D$10+'СЕТ СН'!$G$6-'СЕТ СН'!$G$23</f>
        <v>875.63334320999991</v>
      </c>
      <c r="T69" s="37">
        <f>SUMIFS(СВЦЭМ!$D$34:$D$777,СВЦЭМ!$A$34:$A$777,$A69,СВЦЭМ!$B$34:$B$777,T$47)+'СЕТ СН'!$G$11+СВЦЭМ!$D$10+'СЕТ СН'!$G$6-'СЕТ СН'!$G$23</f>
        <v>838.41088619999994</v>
      </c>
      <c r="U69" s="37">
        <f>SUMIFS(СВЦЭМ!$D$34:$D$777,СВЦЭМ!$A$34:$A$777,$A69,СВЦЭМ!$B$34:$B$777,U$47)+'СЕТ СН'!$G$11+СВЦЭМ!$D$10+'СЕТ СН'!$G$6-'СЕТ СН'!$G$23</f>
        <v>807.60210747999997</v>
      </c>
      <c r="V69" s="37">
        <f>SUMIFS(СВЦЭМ!$D$34:$D$777,СВЦЭМ!$A$34:$A$777,$A69,СВЦЭМ!$B$34:$B$777,V$47)+'СЕТ СН'!$G$11+СВЦЭМ!$D$10+'СЕТ СН'!$G$6-'СЕТ СН'!$G$23</f>
        <v>821.40751654999997</v>
      </c>
      <c r="W69" s="37">
        <f>SUMIFS(СВЦЭМ!$D$34:$D$777,СВЦЭМ!$A$34:$A$777,$A69,СВЦЭМ!$B$34:$B$777,W$47)+'СЕТ СН'!$G$11+СВЦЭМ!$D$10+'СЕТ СН'!$G$6-'СЕТ СН'!$G$23</f>
        <v>830.11268737000012</v>
      </c>
      <c r="X69" s="37">
        <f>SUMIFS(СВЦЭМ!$D$34:$D$777,СВЦЭМ!$A$34:$A$777,$A69,СВЦЭМ!$B$34:$B$777,X$47)+'СЕТ СН'!$G$11+СВЦЭМ!$D$10+'СЕТ СН'!$G$6-'СЕТ СН'!$G$23</f>
        <v>854.37775574</v>
      </c>
      <c r="Y69" s="37">
        <f>SUMIFS(СВЦЭМ!$D$34:$D$777,СВЦЭМ!$A$34:$A$777,$A69,СВЦЭМ!$B$34:$B$777,Y$47)+'СЕТ СН'!$G$11+СВЦЭМ!$D$10+'СЕТ СН'!$G$6-'СЕТ СН'!$G$23</f>
        <v>895.41563737999979</v>
      </c>
    </row>
    <row r="70" spans="1:26" ht="15.75" x14ac:dyDescent="0.2">
      <c r="A70" s="36">
        <f t="shared" si="1"/>
        <v>43154</v>
      </c>
      <c r="B70" s="37">
        <f>SUMIFS(СВЦЭМ!$D$34:$D$777,СВЦЭМ!$A$34:$A$777,$A70,СВЦЭМ!$B$34:$B$777,B$47)+'СЕТ СН'!$G$11+СВЦЭМ!$D$10+'СЕТ СН'!$G$6-'СЕТ СН'!$G$23</f>
        <v>903.98023221000005</v>
      </c>
      <c r="C70" s="37">
        <f>SUMIFS(СВЦЭМ!$D$34:$D$777,СВЦЭМ!$A$34:$A$777,$A70,СВЦЭМ!$B$34:$B$777,C$47)+'СЕТ СН'!$G$11+СВЦЭМ!$D$10+'СЕТ СН'!$G$6-'СЕТ СН'!$G$23</f>
        <v>941.49806000000001</v>
      </c>
      <c r="D70" s="37">
        <f>SUMIFS(СВЦЭМ!$D$34:$D$777,СВЦЭМ!$A$34:$A$777,$A70,СВЦЭМ!$B$34:$B$777,D$47)+'СЕТ СН'!$G$11+СВЦЭМ!$D$10+'СЕТ СН'!$G$6-'СЕТ СН'!$G$23</f>
        <v>978.67347227999983</v>
      </c>
      <c r="E70" s="37">
        <f>SUMIFS(СВЦЭМ!$D$34:$D$777,СВЦЭМ!$A$34:$A$777,$A70,СВЦЭМ!$B$34:$B$777,E$47)+'СЕТ СН'!$G$11+СВЦЭМ!$D$10+'СЕТ СН'!$G$6-'СЕТ СН'!$G$23</f>
        <v>979.90272005999998</v>
      </c>
      <c r="F70" s="37">
        <f>SUMIFS(СВЦЭМ!$D$34:$D$777,СВЦЭМ!$A$34:$A$777,$A70,СВЦЭМ!$B$34:$B$777,F$47)+'СЕТ СН'!$G$11+СВЦЭМ!$D$10+'СЕТ СН'!$G$6-'СЕТ СН'!$G$23</f>
        <v>974.53643927999985</v>
      </c>
      <c r="G70" s="37">
        <f>SUMIFS(СВЦЭМ!$D$34:$D$777,СВЦЭМ!$A$34:$A$777,$A70,СВЦЭМ!$B$34:$B$777,G$47)+'СЕТ СН'!$G$11+СВЦЭМ!$D$10+'СЕТ СН'!$G$6-'СЕТ СН'!$G$23</f>
        <v>963.68855644000007</v>
      </c>
      <c r="H70" s="37">
        <f>SUMIFS(СВЦЭМ!$D$34:$D$777,СВЦЭМ!$A$34:$A$777,$A70,СВЦЭМ!$B$34:$B$777,H$47)+'СЕТ СН'!$G$11+СВЦЭМ!$D$10+'СЕТ СН'!$G$6-'СЕТ СН'!$G$23</f>
        <v>944.65014450000001</v>
      </c>
      <c r="I70" s="37">
        <f>SUMIFS(СВЦЭМ!$D$34:$D$777,СВЦЭМ!$A$34:$A$777,$A70,СВЦЭМ!$B$34:$B$777,I$47)+'СЕТ СН'!$G$11+СВЦЭМ!$D$10+'СЕТ СН'!$G$6-'СЕТ СН'!$G$23</f>
        <v>877.53510238999991</v>
      </c>
      <c r="J70" s="37">
        <f>SUMIFS(СВЦЭМ!$D$34:$D$777,СВЦЭМ!$A$34:$A$777,$A70,СВЦЭМ!$B$34:$B$777,J$47)+'СЕТ СН'!$G$11+СВЦЭМ!$D$10+'СЕТ СН'!$G$6-'СЕТ СН'!$G$23</f>
        <v>835.8558922200001</v>
      </c>
      <c r="K70" s="37">
        <f>SUMIFS(СВЦЭМ!$D$34:$D$777,СВЦЭМ!$A$34:$A$777,$A70,СВЦЭМ!$B$34:$B$777,K$47)+'СЕТ СН'!$G$11+СВЦЭМ!$D$10+'СЕТ СН'!$G$6-'СЕТ СН'!$G$23</f>
        <v>795.79321025000002</v>
      </c>
      <c r="L70" s="37">
        <f>SUMIFS(СВЦЭМ!$D$34:$D$777,СВЦЭМ!$A$34:$A$777,$A70,СВЦЭМ!$B$34:$B$777,L$47)+'СЕТ СН'!$G$11+СВЦЭМ!$D$10+'СЕТ СН'!$G$6-'СЕТ СН'!$G$23</f>
        <v>777.40599716999998</v>
      </c>
      <c r="M70" s="37">
        <f>SUMIFS(СВЦЭМ!$D$34:$D$777,СВЦЭМ!$A$34:$A$777,$A70,СВЦЭМ!$B$34:$B$777,M$47)+'СЕТ СН'!$G$11+СВЦЭМ!$D$10+'СЕТ СН'!$G$6-'СЕТ СН'!$G$23</f>
        <v>786.76796050999985</v>
      </c>
      <c r="N70" s="37">
        <f>SUMIFS(СВЦЭМ!$D$34:$D$777,СВЦЭМ!$A$34:$A$777,$A70,СВЦЭМ!$B$34:$B$777,N$47)+'СЕТ СН'!$G$11+СВЦЭМ!$D$10+'СЕТ СН'!$G$6-'СЕТ СН'!$G$23</f>
        <v>793.53802764</v>
      </c>
      <c r="O70" s="37">
        <f>SUMIFS(СВЦЭМ!$D$34:$D$777,СВЦЭМ!$A$34:$A$777,$A70,СВЦЭМ!$B$34:$B$777,O$47)+'СЕТ СН'!$G$11+СВЦЭМ!$D$10+'СЕТ СН'!$G$6-'СЕТ СН'!$G$23</f>
        <v>810.77740056000005</v>
      </c>
      <c r="P70" s="37">
        <f>SUMIFS(СВЦЭМ!$D$34:$D$777,СВЦЭМ!$A$34:$A$777,$A70,СВЦЭМ!$B$34:$B$777,P$47)+'СЕТ СН'!$G$11+СВЦЭМ!$D$10+'СЕТ СН'!$G$6-'СЕТ СН'!$G$23</f>
        <v>831.98376339999993</v>
      </c>
      <c r="Q70" s="37">
        <f>SUMIFS(СВЦЭМ!$D$34:$D$777,СВЦЭМ!$A$34:$A$777,$A70,СВЦЭМ!$B$34:$B$777,Q$47)+'СЕТ СН'!$G$11+СВЦЭМ!$D$10+'СЕТ СН'!$G$6-'СЕТ СН'!$G$23</f>
        <v>841.24904995999998</v>
      </c>
      <c r="R70" s="37">
        <f>SUMIFS(СВЦЭМ!$D$34:$D$777,СВЦЭМ!$A$34:$A$777,$A70,СВЦЭМ!$B$34:$B$777,R$47)+'СЕТ СН'!$G$11+СВЦЭМ!$D$10+'СЕТ СН'!$G$6-'СЕТ СН'!$G$23</f>
        <v>842.18353189999982</v>
      </c>
      <c r="S70" s="37">
        <f>SUMIFS(СВЦЭМ!$D$34:$D$777,СВЦЭМ!$A$34:$A$777,$A70,СВЦЭМ!$B$34:$B$777,S$47)+'СЕТ СН'!$G$11+СВЦЭМ!$D$10+'СЕТ СН'!$G$6-'СЕТ СН'!$G$23</f>
        <v>829.23852507000004</v>
      </c>
      <c r="T70" s="37">
        <f>SUMIFS(СВЦЭМ!$D$34:$D$777,СВЦЭМ!$A$34:$A$777,$A70,СВЦЭМ!$B$34:$B$777,T$47)+'СЕТ СН'!$G$11+СВЦЭМ!$D$10+'СЕТ СН'!$G$6-'СЕТ СН'!$G$23</f>
        <v>791.4780455299998</v>
      </c>
      <c r="U70" s="37">
        <f>SUMIFS(СВЦЭМ!$D$34:$D$777,СВЦЭМ!$A$34:$A$777,$A70,СВЦЭМ!$B$34:$B$777,U$47)+'СЕТ СН'!$G$11+СВЦЭМ!$D$10+'СЕТ СН'!$G$6-'СЕТ СН'!$G$23</f>
        <v>757.8138694999999</v>
      </c>
      <c r="V70" s="37">
        <f>SUMIFS(СВЦЭМ!$D$34:$D$777,СВЦЭМ!$A$34:$A$777,$A70,СВЦЭМ!$B$34:$B$777,V$47)+'СЕТ СН'!$G$11+СВЦЭМ!$D$10+'СЕТ СН'!$G$6-'СЕТ СН'!$G$23</f>
        <v>771.57350682000003</v>
      </c>
      <c r="W70" s="37">
        <f>SUMIFS(СВЦЭМ!$D$34:$D$777,СВЦЭМ!$A$34:$A$777,$A70,СВЦЭМ!$B$34:$B$777,W$47)+'СЕТ СН'!$G$11+СВЦЭМ!$D$10+'СЕТ СН'!$G$6-'СЕТ СН'!$G$23</f>
        <v>774.84194606999984</v>
      </c>
      <c r="X70" s="37">
        <f>SUMIFS(СВЦЭМ!$D$34:$D$777,СВЦЭМ!$A$34:$A$777,$A70,СВЦЭМ!$B$34:$B$777,X$47)+'СЕТ СН'!$G$11+СВЦЭМ!$D$10+'СЕТ СН'!$G$6-'СЕТ СН'!$G$23</f>
        <v>802.15300009999999</v>
      </c>
      <c r="Y70" s="37">
        <f>SUMIFS(СВЦЭМ!$D$34:$D$777,СВЦЭМ!$A$34:$A$777,$A70,СВЦЭМ!$B$34:$B$777,Y$47)+'СЕТ СН'!$G$11+СВЦЭМ!$D$10+'СЕТ СН'!$G$6-'СЕТ СН'!$G$23</f>
        <v>837.61558155</v>
      </c>
    </row>
    <row r="71" spans="1:26" ht="15.75" x14ac:dyDescent="0.2">
      <c r="A71" s="36">
        <f t="shared" si="1"/>
        <v>43155</v>
      </c>
      <c r="B71" s="37">
        <f>SUMIFS(СВЦЭМ!$D$34:$D$777,СВЦЭМ!$A$34:$A$777,$A71,СВЦЭМ!$B$34:$B$777,B$47)+'СЕТ СН'!$G$11+СВЦЭМ!$D$10+'СЕТ СН'!$G$6-'СЕТ СН'!$G$23</f>
        <v>878.42700773999979</v>
      </c>
      <c r="C71" s="37">
        <f>SUMIFS(СВЦЭМ!$D$34:$D$777,СВЦЭМ!$A$34:$A$777,$A71,СВЦЭМ!$B$34:$B$777,C$47)+'СЕТ СН'!$G$11+СВЦЭМ!$D$10+'СЕТ СН'!$G$6-'СЕТ СН'!$G$23</f>
        <v>913.96237634000011</v>
      </c>
      <c r="D71" s="37">
        <f>SUMIFS(СВЦЭМ!$D$34:$D$777,СВЦЭМ!$A$34:$A$777,$A71,СВЦЭМ!$B$34:$B$777,D$47)+'СЕТ СН'!$G$11+СВЦЭМ!$D$10+'СЕТ СН'!$G$6-'СЕТ СН'!$G$23</f>
        <v>972.14187069000002</v>
      </c>
      <c r="E71" s="37">
        <f>SUMIFS(СВЦЭМ!$D$34:$D$777,СВЦЭМ!$A$34:$A$777,$A71,СВЦЭМ!$B$34:$B$777,E$47)+'СЕТ СН'!$G$11+СВЦЭМ!$D$10+'СЕТ СН'!$G$6-'СЕТ СН'!$G$23</f>
        <v>982.04689423999992</v>
      </c>
      <c r="F71" s="37">
        <f>SUMIFS(СВЦЭМ!$D$34:$D$777,СВЦЭМ!$A$34:$A$777,$A71,СВЦЭМ!$B$34:$B$777,F$47)+'СЕТ СН'!$G$11+СВЦЭМ!$D$10+'СЕТ СН'!$G$6-'СЕТ СН'!$G$23</f>
        <v>985.76578279999978</v>
      </c>
      <c r="G71" s="37">
        <f>SUMIFS(СВЦЭМ!$D$34:$D$777,СВЦЭМ!$A$34:$A$777,$A71,СВЦЭМ!$B$34:$B$777,G$47)+'СЕТ СН'!$G$11+СВЦЭМ!$D$10+'СЕТ СН'!$G$6-'СЕТ СН'!$G$23</f>
        <v>975.97102572000006</v>
      </c>
      <c r="H71" s="37">
        <f>SUMIFS(СВЦЭМ!$D$34:$D$777,СВЦЭМ!$A$34:$A$777,$A71,СВЦЭМ!$B$34:$B$777,H$47)+'СЕТ СН'!$G$11+СВЦЭМ!$D$10+'СЕТ СН'!$G$6-'СЕТ СН'!$G$23</f>
        <v>952.48383195999997</v>
      </c>
      <c r="I71" s="37">
        <f>SUMIFS(СВЦЭМ!$D$34:$D$777,СВЦЭМ!$A$34:$A$777,$A71,СВЦЭМ!$B$34:$B$777,I$47)+'СЕТ СН'!$G$11+СВЦЭМ!$D$10+'СЕТ СН'!$G$6-'СЕТ СН'!$G$23</f>
        <v>887.77865544999997</v>
      </c>
      <c r="J71" s="37">
        <f>SUMIFS(СВЦЭМ!$D$34:$D$777,СВЦЭМ!$A$34:$A$777,$A71,СВЦЭМ!$B$34:$B$777,J$47)+'СЕТ СН'!$G$11+СВЦЭМ!$D$10+'СЕТ СН'!$G$6-'СЕТ СН'!$G$23</f>
        <v>858.49566816999993</v>
      </c>
      <c r="K71" s="37">
        <f>SUMIFS(СВЦЭМ!$D$34:$D$777,СВЦЭМ!$A$34:$A$777,$A71,СВЦЭМ!$B$34:$B$777,K$47)+'СЕТ СН'!$G$11+СВЦЭМ!$D$10+'СЕТ СН'!$G$6-'СЕТ СН'!$G$23</f>
        <v>817.26637452999978</v>
      </c>
      <c r="L71" s="37">
        <f>SUMIFS(СВЦЭМ!$D$34:$D$777,СВЦЭМ!$A$34:$A$777,$A71,СВЦЭМ!$B$34:$B$777,L$47)+'СЕТ СН'!$G$11+СВЦЭМ!$D$10+'СЕТ СН'!$G$6-'СЕТ СН'!$G$23</f>
        <v>787.06740135999996</v>
      </c>
      <c r="M71" s="37">
        <f>SUMIFS(СВЦЭМ!$D$34:$D$777,СВЦЭМ!$A$34:$A$777,$A71,СВЦЭМ!$B$34:$B$777,M$47)+'СЕТ СН'!$G$11+СВЦЭМ!$D$10+'СЕТ СН'!$G$6-'СЕТ СН'!$G$23</f>
        <v>792.46719988999996</v>
      </c>
      <c r="N71" s="37">
        <f>SUMIFS(СВЦЭМ!$D$34:$D$777,СВЦЭМ!$A$34:$A$777,$A71,СВЦЭМ!$B$34:$B$777,N$47)+'СЕТ СН'!$G$11+СВЦЭМ!$D$10+'СЕТ СН'!$G$6-'СЕТ СН'!$G$23</f>
        <v>802.97025198999984</v>
      </c>
      <c r="O71" s="37">
        <f>SUMIFS(СВЦЭМ!$D$34:$D$777,СВЦЭМ!$A$34:$A$777,$A71,СВЦЭМ!$B$34:$B$777,O$47)+'СЕТ СН'!$G$11+СВЦЭМ!$D$10+'СЕТ СН'!$G$6-'СЕТ СН'!$G$23</f>
        <v>815.33586681000008</v>
      </c>
      <c r="P71" s="37">
        <f>SUMIFS(СВЦЭМ!$D$34:$D$777,СВЦЭМ!$A$34:$A$777,$A71,СВЦЭМ!$B$34:$B$777,P$47)+'СЕТ СН'!$G$11+СВЦЭМ!$D$10+'СЕТ СН'!$G$6-'СЕТ СН'!$G$23</f>
        <v>832.86463957999979</v>
      </c>
      <c r="Q71" s="37">
        <f>SUMIFS(СВЦЭМ!$D$34:$D$777,СВЦЭМ!$A$34:$A$777,$A71,СВЦЭМ!$B$34:$B$777,Q$47)+'СЕТ СН'!$G$11+СВЦЭМ!$D$10+'СЕТ СН'!$G$6-'СЕТ СН'!$G$23</f>
        <v>848.00950433999981</v>
      </c>
      <c r="R71" s="37">
        <f>SUMIFS(СВЦЭМ!$D$34:$D$777,СВЦЭМ!$A$34:$A$777,$A71,СВЦЭМ!$B$34:$B$777,R$47)+'СЕТ СН'!$G$11+СВЦЭМ!$D$10+'СЕТ СН'!$G$6-'СЕТ СН'!$G$23</f>
        <v>864.31669997999995</v>
      </c>
      <c r="S71" s="37">
        <f>SUMIFS(СВЦЭМ!$D$34:$D$777,СВЦЭМ!$A$34:$A$777,$A71,СВЦЭМ!$B$34:$B$777,S$47)+'СЕТ СН'!$G$11+СВЦЭМ!$D$10+'СЕТ СН'!$G$6-'СЕТ СН'!$G$23</f>
        <v>854.35363622999978</v>
      </c>
      <c r="T71" s="37">
        <f>SUMIFS(СВЦЭМ!$D$34:$D$777,СВЦЭМ!$A$34:$A$777,$A71,СВЦЭМ!$B$34:$B$777,T$47)+'СЕТ СН'!$G$11+СВЦЭМ!$D$10+'СЕТ СН'!$G$6-'СЕТ СН'!$G$23</f>
        <v>814.91247994999992</v>
      </c>
      <c r="U71" s="37">
        <f>SUMIFS(СВЦЭМ!$D$34:$D$777,СВЦЭМ!$A$34:$A$777,$A71,СВЦЭМ!$B$34:$B$777,U$47)+'СЕТ СН'!$G$11+СВЦЭМ!$D$10+'СЕТ СН'!$G$6-'СЕТ СН'!$G$23</f>
        <v>773.20805865</v>
      </c>
      <c r="V71" s="37">
        <f>SUMIFS(СВЦЭМ!$D$34:$D$777,СВЦЭМ!$A$34:$A$777,$A71,СВЦЭМ!$B$34:$B$777,V$47)+'СЕТ СН'!$G$11+СВЦЭМ!$D$10+'СЕТ СН'!$G$6-'СЕТ СН'!$G$23</f>
        <v>783.35908240999981</v>
      </c>
      <c r="W71" s="37">
        <f>SUMIFS(СВЦЭМ!$D$34:$D$777,СВЦЭМ!$A$34:$A$777,$A71,СВЦЭМ!$B$34:$B$777,W$47)+'СЕТ СН'!$G$11+СВЦЭМ!$D$10+'СЕТ СН'!$G$6-'СЕТ СН'!$G$23</f>
        <v>783.47369758999992</v>
      </c>
      <c r="X71" s="37">
        <f>SUMIFS(СВЦЭМ!$D$34:$D$777,СВЦЭМ!$A$34:$A$777,$A71,СВЦЭМ!$B$34:$B$777,X$47)+'СЕТ СН'!$G$11+СВЦЭМ!$D$10+'СЕТ СН'!$G$6-'СЕТ СН'!$G$23</f>
        <v>817.0751606099999</v>
      </c>
      <c r="Y71" s="37">
        <f>SUMIFS(СВЦЭМ!$D$34:$D$777,СВЦЭМ!$A$34:$A$777,$A71,СВЦЭМ!$B$34:$B$777,Y$47)+'СЕТ СН'!$G$11+СВЦЭМ!$D$10+'СЕТ СН'!$G$6-'СЕТ СН'!$G$23</f>
        <v>856.4248381499998</v>
      </c>
    </row>
    <row r="72" spans="1:26" ht="15.75" x14ac:dyDescent="0.2">
      <c r="A72" s="36">
        <f t="shared" si="1"/>
        <v>43156</v>
      </c>
      <c r="B72" s="37">
        <f>SUMIFS(СВЦЭМ!$D$34:$D$777,СВЦЭМ!$A$34:$A$777,$A72,СВЦЭМ!$B$34:$B$777,B$47)+'СЕТ СН'!$G$11+СВЦЭМ!$D$10+'СЕТ СН'!$G$6-'СЕТ СН'!$G$23</f>
        <v>868.7846354699999</v>
      </c>
      <c r="C72" s="37">
        <f>SUMIFS(СВЦЭМ!$D$34:$D$777,СВЦЭМ!$A$34:$A$777,$A72,СВЦЭМ!$B$34:$B$777,C$47)+'СЕТ СН'!$G$11+СВЦЭМ!$D$10+'СЕТ СН'!$G$6-'СЕТ СН'!$G$23</f>
        <v>892.28262767999979</v>
      </c>
      <c r="D72" s="37">
        <f>SUMIFS(СВЦЭМ!$D$34:$D$777,СВЦЭМ!$A$34:$A$777,$A72,СВЦЭМ!$B$34:$B$777,D$47)+'СЕТ СН'!$G$11+СВЦЭМ!$D$10+'СЕТ СН'!$G$6-'СЕТ СН'!$G$23</f>
        <v>947.03762582999991</v>
      </c>
      <c r="E72" s="37">
        <f>SUMIFS(СВЦЭМ!$D$34:$D$777,СВЦЭМ!$A$34:$A$777,$A72,СВЦЭМ!$B$34:$B$777,E$47)+'СЕТ СН'!$G$11+СВЦЭМ!$D$10+'СЕТ СН'!$G$6-'СЕТ СН'!$G$23</f>
        <v>958.07233326000016</v>
      </c>
      <c r="F72" s="37">
        <f>SUMIFS(СВЦЭМ!$D$34:$D$777,СВЦЭМ!$A$34:$A$777,$A72,СВЦЭМ!$B$34:$B$777,F$47)+'СЕТ СН'!$G$11+СВЦЭМ!$D$10+'СЕТ СН'!$G$6-'СЕТ СН'!$G$23</f>
        <v>961.51287645000014</v>
      </c>
      <c r="G72" s="37">
        <f>SUMIFS(СВЦЭМ!$D$34:$D$777,СВЦЭМ!$A$34:$A$777,$A72,СВЦЭМ!$B$34:$B$777,G$47)+'СЕТ СН'!$G$11+СВЦЭМ!$D$10+'СЕТ СН'!$G$6-'СЕТ СН'!$G$23</f>
        <v>952.40251500999977</v>
      </c>
      <c r="H72" s="37">
        <f>SUMIFS(СВЦЭМ!$D$34:$D$777,СВЦЭМ!$A$34:$A$777,$A72,СВЦЭМ!$B$34:$B$777,H$47)+'СЕТ СН'!$G$11+СВЦЭМ!$D$10+'СЕТ СН'!$G$6-'СЕТ СН'!$G$23</f>
        <v>933.62485699999991</v>
      </c>
      <c r="I72" s="37">
        <f>SUMIFS(СВЦЭМ!$D$34:$D$777,СВЦЭМ!$A$34:$A$777,$A72,СВЦЭМ!$B$34:$B$777,I$47)+'СЕТ СН'!$G$11+СВЦЭМ!$D$10+'СЕТ СН'!$G$6-'СЕТ СН'!$G$23</f>
        <v>881.89704558999995</v>
      </c>
      <c r="J72" s="37">
        <f>SUMIFS(СВЦЭМ!$D$34:$D$777,СВЦЭМ!$A$34:$A$777,$A72,СВЦЭМ!$B$34:$B$777,J$47)+'СЕТ СН'!$G$11+СВЦЭМ!$D$10+'СЕТ СН'!$G$6-'СЕТ СН'!$G$23</f>
        <v>861.58210101999987</v>
      </c>
      <c r="K72" s="37">
        <f>SUMIFS(СВЦЭМ!$D$34:$D$777,СВЦЭМ!$A$34:$A$777,$A72,СВЦЭМ!$B$34:$B$777,K$47)+'СЕТ СН'!$G$11+СВЦЭМ!$D$10+'СЕТ СН'!$G$6-'СЕТ СН'!$G$23</f>
        <v>812.75970203999998</v>
      </c>
      <c r="L72" s="37">
        <f>SUMIFS(СВЦЭМ!$D$34:$D$777,СВЦЭМ!$A$34:$A$777,$A72,СВЦЭМ!$B$34:$B$777,L$47)+'СЕТ СН'!$G$11+СВЦЭМ!$D$10+'СЕТ СН'!$G$6-'СЕТ СН'!$G$23</f>
        <v>780.16870389999997</v>
      </c>
      <c r="M72" s="37">
        <f>SUMIFS(СВЦЭМ!$D$34:$D$777,СВЦЭМ!$A$34:$A$777,$A72,СВЦЭМ!$B$34:$B$777,M$47)+'СЕТ СН'!$G$11+СВЦЭМ!$D$10+'СЕТ СН'!$G$6-'СЕТ СН'!$G$23</f>
        <v>784.6376491499999</v>
      </c>
      <c r="N72" s="37">
        <f>SUMIFS(СВЦЭМ!$D$34:$D$777,СВЦЭМ!$A$34:$A$777,$A72,СВЦЭМ!$B$34:$B$777,N$47)+'СЕТ СН'!$G$11+СВЦЭМ!$D$10+'СЕТ СН'!$G$6-'СЕТ СН'!$G$23</f>
        <v>793.58903760999999</v>
      </c>
      <c r="O72" s="37">
        <f>SUMIFS(СВЦЭМ!$D$34:$D$777,СВЦЭМ!$A$34:$A$777,$A72,СВЦЭМ!$B$34:$B$777,O$47)+'СЕТ СН'!$G$11+СВЦЭМ!$D$10+'СЕТ СН'!$G$6-'СЕТ СН'!$G$23</f>
        <v>802.70935604999988</v>
      </c>
      <c r="P72" s="37">
        <f>SUMIFS(СВЦЭМ!$D$34:$D$777,СВЦЭМ!$A$34:$A$777,$A72,СВЦЭМ!$B$34:$B$777,P$47)+'СЕТ СН'!$G$11+СВЦЭМ!$D$10+'СЕТ СН'!$G$6-'СЕТ СН'!$G$23</f>
        <v>818.52381777999983</v>
      </c>
      <c r="Q72" s="37">
        <f>SUMIFS(СВЦЭМ!$D$34:$D$777,СВЦЭМ!$A$34:$A$777,$A72,СВЦЭМ!$B$34:$B$777,Q$47)+'СЕТ СН'!$G$11+СВЦЭМ!$D$10+'СЕТ СН'!$G$6-'СЕТ СН'!$G$23</f>
        <v>826.92647163999993</v>
      </c>
      <c r="R72" s="37">
        <f>SUMIFS(СВЦЭМ!$D$34:$D$777,СВЦЭМ!$A$34:$A$777,$A72,СВЦЭМ!$B$34:$B$777,R$47)+'СЕТ СН'!$G$11+СВЦЭМ!$D$10+'СЕТ СН'!$G$6-'СЕТ СН'!$G$23</f>
        <v>832.96817137999994</v>
      </c>
      <c r="S72" s="37">
        <f>SUMIFS(СВЦЭМ!$D$34:$D$777,СВЦЭМ!$A$34:$A$777,$A72,СВЦЭМ!$B$34:$B$777,S$47)+'СЕТ СН'!$G$11+СВЦЭМ!$D$10+'СЕТ СН'!$G$6-'СЕТ СН'!$G$23</f>
        <v>819.50367005999999</v>
      </c>
      <c r="T72" s="37">
        <f>SUMIFS(СВЦЭМ!$D$34:$D$777,СВЦЭМ!$A$34:$A$777,$A72,СВЦЭМ!$B$34:$B$777,T$47)+'СЕТ СН'!$G$11+СВЦЭМ!$D$10+'СЕТ СН'!$G$6-'СЕТ СН'!$G$23</f>
        <v>784.0149212099999</v>
      </c>
      <c r="U72" s="37">
        <f>SUMIFS(СВЦЭМ!$D$34:$D$777,СВЦЭМ!$A$34:$A$777,$A72,СВЦЭМ!$B$34:$B$777,U$47)+'СЕТ СН'!$G$11+СВЦЭМ!$D$10+'СЕТ СН'!$G$6-'СЕТ СН'!$G$23</f>
        <v>746.31853050999996</v>
      </c>
      <c r="V72" s="37">
        <f>SUMIFS(СВЦЭМ!$D$34:$D$777,СВЦЭМ!$A$34:$A$777,$A72,СВЦЭМ!$B$34:$B$777,V$47)+'СЕТ СН'!$G$11+СВЦЭМ!$D$10+'СЕТ СН'!$G$6-'СЕТ СН'!$G$23</f>
        <v>752.13308810000001</v>
      </c>
      <c r="W72" s="37">
        <f>SUMIFS(СВЦЭМ!$D$34:$D$777,СВЦЭМ!$A$34:$A$777,$A72,СВЦЭМ!$B$34:$B$777,W$47)+'СЕТ СН'!$G$11+СВЦЭМ!$D$10+'СЕТ СН'!$G$6-'СЕТ СН'!$G$23</f>
        <v>761.52653683999995</v>
      </c>
      <c r="X72" s="37">
        <f>SUMIFS(СВЦЭМ!$D$34:$D$777,СВЦЭМ!$A$34:$A$777,$A72,СВЦЭМ!$B$34:$B$777,X$47)+'СЕТ СН'!$G$11+СВЦЭМ!$D$10+'СЕТ СН'!$G$6-'СЕТ СН'!$G$23</f>
        <v>792.41342025999995</v>
      </c>
      <c r="Y72" s="37">
        <f>SUMIFS(СВЦЭМ!$D$34:$D$777,СВЦЭМ!$A$34:$A$777,$A72,СВЦЭМ!$B$34:$B$777,Y$47)+'СЕТ СН'!$G$11+СВЦЭМ!$D$10+'СЕТ СН'!$G$6-'СЕТ СН'!$G$23</f>
        <v>830.74099235000006</v>
      </c>
    </row>
    <row r="73" spans="1:26" ht="15.75" x14ac:dyDescent="0.2">
      <c r="A73" s="36">
        <f t="shared" si="1"/>
        <v>43157</v>
      </c>
      <c r="B73" s="37">
        <f>SUMIFS(СВЦЭМ!$D$34:$D$777,СВЦЭМ!$A$34:$A$777,$A73,СВЦЭМ!$B$34:$B$777,B$47)+'СЕТ СН'!$G$11+СВЦЭМ!$D$10+'СЕТ СН'!$G$6-'СЕТ СН'!$G$23</f>
        <v>852.10481902999993</v>
      </c>
      <c r="C73" s="37">
        <f>SUMIFS(СВЦЭМ!$D$34:$D$777,СВЦЭМ!$A$34:$A$777,$A73,СВЦЭМ!$B$34:$B$777,C$47)+'СЕТ СН'!$G$11+СВЦЭМ!$D$10+'СЕТ СН'!$G$6-'СЕТ СН'!$G$23</f>
        <v>875.13546579999991</v>
      </c>
      <c r="D73" s="37">
        <f>SUMIFS(СВЦЭМ!$D$34:$D$777,СВЦЭМ!$A$34:$A$777,$A73,СВЦЭМ!$B$34:$B$777,D$47)+'СЕТ СН'!$G$11+СВЦЭМ!$D$10+'СЕТ СН'!$G$6-'СЕТ СН'!$G$23</f>
        <v>929.39259152999978</v>
      </c>
      <c r="E73" s="37">
        <f>SUMIFS(СВЦЭМ!$D$34:$D$777,СВЦЭМ!$A$34:$A$777,$A73,СВЦЭМ!$B$34:$B$777,E$47)+'СЕТ СН'!$G$11+СВЦЭМ!$D$10+'СЕТ СН'!$G$6-'СЕТ СН'!$G$23</f>
        <v>935.38895905999982</v>
      </c>
      <c r="F73" s="37">
        <f>SUMIFS(СВЦЭМ!$D$34:$D$777,СВЦЭМ!$A$34:$A$777,$A73,СВЦЭМ!$B$34:$B$777,F$47)+'СЕТ СН'!$G$11+СВЦЭМ!$D$10+'СЕТ СН'!$G$6-'СЕТ СН'!$G$23</f>
        <v>931.92634329999976</v>
      </c>
      <c r="G73" s="37">
        <f>SUMIFS(СВЦЭМ!$D$34:$D$777,СВЦЭМ!$A$34:$A$777,$A73,СВЦЭМ!$B$34:$B$777,G$47)+'СЕТ СН'!$G$11+СВЦЭМ!$D$10+'СЕТ СН'!$G$6-'СЕТ СН'!$G$23</f>
        <v>921.59841104000009</v>
      </c>
      <c r="H73" s="37">
        <f>SUMIFS(СВЦЭМ!$D$34:$D$777,СВЦЭМ!$A$34:$A$777,$A73,СВЦЭМ!$B$34:$B$777,H$47)+'СЕТ СН'!$G$11+СВЦЭМ!$D$10+'СЕТ СН'!$G$6-'СЕТ СН'!$G$23</f>
        <v>901.04491848999999</v>
      </c>
      <c r="I73" s="37">
        <f>SUMIFS(СВЦЭМ!$D$34:$D$777,СВЦЭМ!$A$34:$A$777,$A73,СВЦЭМ!$B$34:$B$777,I$47)+'СЕТ СН'!$G$11+СВЦЭМ!$D$10+'СЕТ СН'!$G$6-'СЕТ СН'!$G$23</f>
        <v>843.65058775999989</v>
      </c>
      <c r="J73" s="37">
        <f>SUMIFS(СВЦЭМ!$D$34:$D$777,СВЦЭМ!$A$34:$A$777,$A73,СВЦЭМ!$B$34:$B$777,J$47)+'СЕТ СН'!$G$11+СВЦЭМ!$D$10+'СЕТ СН'!$G$6-'СЕТ СН'!$G$23</f>
        <v>849.83652021</v>
      </c>
      <c r="K73" s="37">
        <f>SUMIFS(СВЦЭМ!$D$34:$D$777,СВЦЭМ!$A$34:$A$777,$A73,СВЦЭМ!$B$34:$B$777,K$47)+'СЕТ СН'!$G$11+СВЦЭМ!$D$10+'СЕТ СН'!$G$6-'СЕТ СН'!$G$23</f>
        <v>835.81504471999995</v>
      </c>
      <c r="L73" s="37">
        <f>SUMIFS(СВЦЭМ!$D$34:$D$777,СВЦЭМ!$A$34:$A$777,$A73,СВЦЭМ!$B$34:$B$777,L$47)+'СЕТ СН'!$G$11+СВЦЭМ!$D$10+'СЕТ СН'!$G$6-'СЕТ СН'!$G$23</f>
        <v>826.79965180000011</v>
      </c>
      <c r="M73" s="37">
        <f>SUMIFS(СВЦЭМ!$D$34:$D$777,СВЦЭМ!$A$34:$A$777,$A73,СВЦЭМ!$B$34:$B$777,M$47)+'СЕТ СН'!$G$11+СВЦЭМ!$D$10+'СЕТ СН'!$G$6-'СЕТ СН'!$G$23</f>
        <v>837.07856387000004</v>
      </c>
      <c r="N73" s="37">
        <f>SUMIFS(СВЦЭМ!$D$34:$D$777,СВЦЭМ!$A$34:$A$777,$A73,СВЦЭМ!$B$34:$B$777,N$47)+'СЕТ СН'!$G$11+СВЦЭМ!$D$10+'СЕТ СН'!$G$6-'СЕТ СН'!$G$23</f>
        <v>851.96071486999983</v>
      </c>
      <c r="O73" s="37">
        <f>SUMIFS(СВЦЭМ!$D$34:$D$777,СВЦЭМ!$A$34:$A$777,$A73,СВЦЭМ!$B$34:$B$777,O$47)+'СЕТ СН'!$G$11+СВЦЭМ!$D$10+'СЕТ СН'!$G$6-'СЕТ СН'!$G$23</f>
        <v>864.49670269000001</v>
      </c>
      <c r="P73" s="37">
        <f>SUMIFS(СВЦЭМ!$D$34:$D$777,СВЦЭМ!$A$34:$A$777,$A73,СВЦЭМ!$B$34:$B$777,P$47)+'СЕТ СН'!$G$11+СВЦЭМ!$D$10+'СЕТ СН'!$G$6-'СЕТ СН'!$G$23</f>
        <v>884.27732531000004</v>
      </c>
      <c r="Q73" s="37">
        <f>SUMIFS(СВЦЭМ!$D$34:$D$777,СВЦЭМ!$A$34:$A$777,$A73,СВЦЭМ!$B$34:$B$777,Q$47)+'СЕТ СН'!$G$11+СВЦЭМ!$D$10+'СЕТ СН'!$G$6-'СЕТ СН'!$G$23</f>
        <v>897.6717351399999</v>
      </c>
      <c r="R73" s="37">
        <f>SUMIFS(СВЦЭМ!$D$34:$D$777,СВЦЭМ!$A$34:$A$777,$A73,СВЦЭМ!$B$34:$B$777,R$47)+'СЕТ СН'!$G$11+СВЦЭМ!$D$10+'СЕТ СН'!$G$6-'СЕТ СН'!$G$23</f>
        <v>900.15915826999992</v>
      </c>
      <c r="S73" s="37">
        <f>SUMIFS(СВЦЭМ!$D$34:$D$777,СВЦЭМ!$A$34:$A$777,$A73,СВЦЭМ!$B$34:$B$777,S$47)+'СЕТ СН'!$G$11+СВЦЭМ!$D$10+'СЕТ СН'!$G$6-'СЕТ СН'!$G$23</f>
        <v>894.63291243000015</v>
      </c>
      <c r="T73" s="37">
        <f>SUMIFS(СВЦЭМ!$D$34:$D$777,СВЦЭМ!$A$34:$A$777,$A73,СВЦЭМ!$B$34:$B$777,T$47)+'СЕТ СН'!$G$11+СВЦЭМ!$D$10+'СЕТ СН'!$G$6-'СЕТ СН'!$G$23</f>
        <v>861.14725156999987</v>
      </c>
      <c r="U73" s="37">
        <f>SUMIFS(СВЦЭМ!$D$34:$D$777,СВЦЭМ!$A$34:$A$777,$A73,СВЦЭМ!$B$34:$B$777,U$47)+'СЕТ СН'!$G$11+СВЦЭМ!$D$10+'СЕТ СН'!$G$6-'СЕТ СН'!$G$23</f>
        <v>822.92330637999987</v>
      </c>
      <c r="V73" s="37">
        <f>SUMIFS(СВЦЭМ!$D$34:$D$777,СВЦЭМ!$A$34:$A$777,$A73,СВЦЭМ!$B$34:$B$777,V$47)+'СЕТ СН'!$G$11+СВЦЭМ!$D$10+'СЕТ СН'!$G$6-'СЕТ СН'!$G$23</f>
        <v>827.21409426000002</v>
      </c>
      <c r="W73" s="37">
        <f>SUMIFS(СВЦЭМ!$D$34:$D$777,СВЦЭМ!$A$34:$A$777,$A73,СВЦЭМ!$B$34:$B$777,W$47)+'СЕТ СН'!$G$11+СВЦЭМ!$D$10+'СЕТ СН'!$G$6-'СЕТ СН'!$G$23</f>
        <v>837.22208271000011</v>
      </c>
      <c r="X73" s="37">
        <f>SUMIFS(СВЦЭМ!$D$34:$D$777,СВЦЭМ!$A$34:$A$777,$A73,СВЦЭМ!$B$34:$B$777,X$47)+'СЕТ СН'!$G$11+СВЦЭМ!$D$10+'СЕТ СН'!$G$6-'СЕТ СН'!$G$23</f>
        <v>867.14635861999989</v>
      </c>
      <c r="Y73" s="37">
        <f>SUMIFS(СВЦЭМ!$D$34:$D$777,СВЦЭМ!$A$34:$A$777,$A73,СВЦЭМ!$B$34:$B$777,Y$47)+'СЕТ СН'!$G$11+СВЦЭМ!$D$10+'СЕТ СН'!$G$6-'СЕТ СН'!$G$23</f>
        <v>898.57733938000013</v>
      </c>
    </row>
    <row r="74" spans="1:26" ht="15.75" x14ac:dyDescent="0.2">
      <c r="A74" s="36">
        <f t="shared" si="1"/>
        <v>43158</v>
      </c>
      <c r="B74" s="37">
        <f>SUMIFS(СВЦЭМ!$D$34:$D$777,СВЦЭМ!$A$34:$A$777,$A74,СВЦЭМ!$B$34:$B$777,B$47)+'СЕТ СН'!$G$11+СВЦЭМ!$D$10+'СЕТ СН'!$G$6-'СЕТ СН'!$G$23</f>
        <v>854.75380654000003</v>
      </c>
      <c r="C74" s="37">
        <f>SUMIFS(СВЦЭМ!$D$34:$D$777,СВЦЭМ!$A$34:$A$777,$A74,СВЦЭМ!$B$34:$B$777,C$47)+'СЕТ СН'!$G$11+СВЦЭМ!$D$10+'СЕТ СН'!$G$6-'СЕТ СН'!$G$23</f>
        <v>878.65757977999999</v>
      </c>
      <c r="D74" s="37">
        <f>SUMIFS(СВЦЭМ!$D$34:$D$777,СВЦЭМ!$A$34:$A$777,$A74,СВЦЭМ!$B$34:$B$777,D$47)+'СЕТ СН'!$G$11+СВЦЭМ!$D$10+'СЕТ СН'!$G$6-'СЕТ СН'!$G$23</f>
        <v>934.16605781999999</v>
      </c>
      <c r="E74" s="37">
        <f>SUMIFS(СВЦЭМ!$D$34:$D$777,СВЦЭМ!$A$34:$A$777,$A74,СВЦЭМ!$B$34:$B$777,E$47)+'СЕТ СН'!$G$11+СВЦЭМ!$D$10+'СЕТ СН'!$G$6-'СЕТ СН'!$G$23</f>
        <v>953.41755453999997</v>
      </c>
      <c r="F74" s="37">
        <f>SUMIFS(СВЦЭМ!$D$34:$D$777,СВЦЭМ!$A$34:$A$777,$A74,СВЦЭМ!$B$34:$B$777,F$47)+'СЕТ СН'!$G$11+СВЦЭМ!$D$10+'СЕТ СН'!$G$6-'СЕТ СН'!$G$23</f>
        <v>950.65070752999975</v>
      </c>
      <c r="G74" s="37">
        <f>SUMIFS(СВЦЭМ!$D$34:$D$777,СВЦЭМ!$A$34:$A$777,$A74,СВЦЭМ!$B$34:$B$777,G$47)+'СЕТ СН'!$G$11+СВЦЭМ!$D$10+'СЕТ СН'!$G$6-'СЕТ СН'!$G$23</f>
        <v>932.21527089999984</v>
      </c>
      <c r="H74" s="37">
        <f>SUMIFS(СВЦЭМ!$D$34:$D$777,СВЦЭМ!$A$34:$A$777,$A74,СВЦЭМ!$B$34:$B$777,H$47)+'СЕТ СН'!$G$11+СВЦЭМ!$D$10+'СЕТ СН'!$G$6-'СЕТ СН'!$G$23</f>
        <v>913.61579603999974</v>
      </c>
      <c r="I74" s="37">
        <f>SUMIFS(СВЦЭМ!$D$34:$D$777,СВЦЭМ!$A$34:$A$777,$A74,СВЦЭМ!$B$34:$B$777,I$47)+'СЕТ СН'!$G$11+СВЦЭМ!$D$10+'СЕТ СН'!$G$6-'СЕТ СН'!$G$23</f>
        <v>842.42193961999999</v>
      </c>
      <c r="J74" s="37">
        <f>SUMIFS(СВЦЭМ!$D$34:$D$777,СВЦЭМ!$A$34:$A$777,$A74,СВЦЭМ!$B$34:$B$777,J$47)+'СЕТ СН'!$G$11+СВЦЭМ!$D$10+'СЕТ СН'!$G$6-'СЕТ СН'!$G$23</f>
        <v>850.58599935999985</v>
      </c>
      <c r="K74" s="37">
        <f>SUMIFS(СВЦЭМ!$D$34:$D$777,СВЦЭМ!$A$34:$A$777,$A74,СВЦЭМ!$B$34:$B$777,K$47)+'СЕТ СН'!$G$11+СВЦЭМ!$D$10+'СЕТ СН'!$G$6-'СЕТ СН'!$G$23</f>
        <v>833.58781724999983</v>
      </c>
      <c r="L74" s="37">
        <f>SUMIFS(СВЦЭМ!$D$34:$D$777,СВЦЭМ!$A$34:$A$777,$A74,СВЦЭМ!$B$34:$B$777,L$47)+'СЕТ СН'!$G$11+СВЦЭМ!$D$10+'СЕТ СН'!$G$6-'СЕТ СН'!$G$23</f>
        <v>828.23268681000002</v>
      </c>
      <c r="M74" s="37">
        <f>SUMIFS(СВЦЭМ!$D$34:$D$777,СВЦЭМ!$A$34:$A$777,$A74,СВЦЭМ!$B$34:$B$777,M$47)+'СЕТ СН'!$G$11+СВЦЭМ!$D$10+'СЕТ СН'!$G$6-'СЕТ СН'!$G$23</f>
        <v>837.37114458000008</v>
      </c>
      <c r="N74" s="37">
        <f>SUMIFS(СВЦЭМ!$D$34:$D$777,СВЦЭМ!$A$34:$A$777,$A74,СВЦЭМ!$B$34:$B$777,N$47)+'СЕТ СН'!$G$11+СВЦЭМ!$D$10+'СЕТ СН'!$G$6-'СЕТ СН'!$G$23</f>
        <v>856.89891030999991</v>
      </c>
      <c r="O74" s="37">
        <f>SUMIFS(СВЦЭМ!$D$34:$D$777,СВЦЭМ!$A$34:$A$777,$A74,СВЦЭМ!$B$34:$B$777,O$47)+'СЕТ СН'!$G$11+СВЦЭМ!$D$10+'СЕТ СН'!$G$6-'СЕТ СН'!$G$23</f>
        <v>867.02298132999988</v>
      </c>
      <c r="P74" s="37">
        <f>SUMIFS(СВЦЭМ!$D$34:$D$777,СВЦЭМ!$A$34:$A$777,$A74,СВЦЭМ!$B$34:$B$777,P$47)+'СЕТ СН'!$G$11+СВЦЭМ!$D$10+'СЕТ СН'!$G$6-'СЕТ СН'!$G$23</f>
        <v>880.09674427999983</v>
      </c>
      <c r="Q74" s="37">
        <f>SUMIFS(СВЦЭМ!$D$34:$D$777,СВЦЭМ!$A$34:$A$777,$A74,СВЦЭМ!$B$34:$B$777,Q$47)+'СЕТ СН'!$G$11+СВЦЭМ!$D$10+'СЕТ СН'!$G$6-'СЕТ СН'!$G$23</f>
        <v>886.22782147999999</v>
      </c>
      <c r="R74" s="37">
        <f>SUMIFS(СВЦЭМ!$D$34:$D$777,СВЦЭМ!$A$34:$A$777,$A74,СВЦЭМ!$B$34:$B$777,R$47)+'СЕТ СН'!$G$11+СВЦЭМ!$D$10+'СЕТ СН'!$G$6-'СЕТ СН'!$G$23</f>
        <v>887.89276447999998</v>
      </c>
      <c r="S74" s="37">
        <f>SUMIFS(СВЦЭМ!$D$34:$D$777,СВЦЭМ!$A$34:$A$777,$A74,СВЦЭМ!$B$34:$B$777,S$47)+'СЕТ СН'!$G$11+СВЦЭМ!$D$10+'СЕТ СН'!$G$6-'СЕТ СН'!$G$23</f>
        <v>887.25774779999995</v>
      </c>
      <c r="T74" s="37">
        <f>SUMIFS(СВЦЭМ!$D$34:$D$777,СВЦЭМ!$A$34:$A$777,$A74,СВЦЭМ!$B$34:$B$777,T$47)+'СЕТ СН'!$G$11+СВЦЭМ!$D$10+'СЕТ СН'!$G$6-'СЕТ СН'!$G$23</f>
        <v>849.69598977999988</v>
      </c>
      <c r="U74" s="37">
        <f>SUMIFS(СВЦЭМ!$D$34:$D$777,СВЦЭМ!$A$34:$A$777,$A74,СВЦЭМ!$B$34:$B$777,U$47)+'СЕТ СН'!$G$11+СВЦЭМ!$D$10+'СЕТ СН'!$G$6-'СЕТ СН'!$G$23</f>
        <v>819.59341176999999</v>
      </c>
      <c r="V74" s="37">
        <f>SUMIFS(СВЦЭМ!$D$34:$D$777,СВЦЭМ!$A$34:$A$777,$A74,СВЦЭМ!$B$34:$B$777,V$47)+'СЕТ СН'!$G$11+СВЦЭМ!$D$10+'СЕТ СН'!$G$6-'СЕТ СН'!$G$23</f>
        <v>821.67545683999981</v>
      </c>
      <c r="W74" s="37">
        <f>SUMIFS(СВЦЭМ!$D$34:$D$777,СВЦЭМ!$A$34:$A$777,$A74,СВЦЭМ!$B$34:$B$777,W$47)+'СЕТ СН'!$G$11+СВЦЭМ!$D$10+'СЕТ СН'!$G$6-'СЕТ СН'!$G$23</f>
        <v>822.23329385999989</v>
      </c>
      <c r="X74" s="37">
        <f>SUMIFS(СВЦЭМ!$D$34:$D$777,СВЦЭМ!$A$34:$A$777,$A74,СВЦЭМ!$B$34:$B$777,X$47)+'СЕТ СН'!$G$11+СВЦЭМ!$D$10+'СЕТ СН'!$G$6-'СЕТ СН'!$G$23</f>
        <v>847.43203071999994</v>
      </c>
      <c r="Y74" s="37">
        <f>SUMIFS(СВЦЭМ!$D$34:$D$777,СВЦЭМ!$A$34:$A$777,$A74,СВЦЭМ!$B$34:$B$777,Y$47)+'СЕТ СН'!$G$11+СВЦЭМ!$D$10+'СЕТ СН'!$G$6-'СЕТ СН'!$G$23</f>
        <v>881.96675186999994</v>
      </c>
    </row>
    <row r="75" spans="1:26" ht="15.75" x14ac:dyDescent="0.2">
      <c r="A75" s="36">
        <f t="shared" si="1"/>
        <v>43159</v>
      </c>
      <c r="B75" s="37">
        <f>SUMIFS(СВЦЭМ!$D$34:$D$777,СВЦЭМ!$A$34:$A$777,$A75,СВЦЭМ!$B$34:$B$777,B$47)+'СЕТ СН'!$G$11+СВЦЭМ!$D$10+'СЕТ СН'!$G$6-'СЕТ СН'!$G$23</f>
        <v>869.88217405999978</v>
      </c>
      <c r="C75" s="37">
        <f>SUMIFS(СВЦЭМ!$D$34:$D$777,СВЦЭМ!$A$34:$A$777,$A75,СВЦЭМ!$B$34:$B$777,C$47)+'СЕТ СН'!$G$11+СВЦЭМ!$D$10+'СЕТ СН'!$G$6-'СЕТ СН'!$G$23</f>
        <v>901.58648221999977</v>
      </c>
      <c r="D75" s="37">
        <f>SUMIFS(СВЦЭМ!$D$34:$D$777,СВЦЭМ!$A$34:$A$777,$A75,СВЦЭМ!$B$34:$B$777,D$47)+'СЕТ СН'!$G$11+СВЦЭМ!$D$10+'СЕТ СН'!$G$6-'СЕТ СН'!$G$23</f>
        <v>953.93739031000007</v>
      </c>
      <c r="E75" s="37">
        <f>SUMIFS(СВЦЭМ!$D$34:$D$777,СВЦЭМ!$A$34:$A$777,$A75,СВЦЭМ!$B$34:$B$777,E$47)+'СЕТ СН'!$G$11+СВЦЭМ!$D$10+'СЕТ СН'!$G$6-'СЕТ СН'!$G$23</f>
        <v>965.58920773000011</v>
      </c>
      <c r="F75" s="37">
        <f>SUMIFS(СВЦЭМ!$D$34:$D$777,СВЦЭМ!$A$34:$A$777,$A75,СВЦЭМ!$B$34:$B$777,F$47)+'СЕТ СН'!$G$11+СВЦЭМ!$D$10+'СЕТ СН'!$G$6-'СЕТ СН'!$G$23</f>
        <v>959.93142967999995</v>
      </c>
      <c r="G75" s="37">
        <f>SUMIFS(СВЦЭМ!$D$34:$D$777,СВЦЭМ!$A$34:$A$777,$A75,СВЦЭМ!$B$34:$B$777,G$47)+'СЕТ СН'!$G$11+СВЦЭМ!$D$10+'СЕТ СН'!$G$6-'СЕТ СН'!$G$23</f>
        <v>933.14568037999982</v>
      </c>
      <c r="H75" s="37">
        <f>SUMIFS(СВЦЭМ!$D$34:$D$777,СВЦЭМ!$A$34:$A$777,$A75,СВЦЭМ!$B$34:$B$777,H$47)+'СЕТ СН'!$G$11+СВЦЭМ!$D$10+'СЕТ СН'!$G$6-'СЕТ СН'!$G$23</f>
        <v>882.9218268599999</v>
      </c>
      <c r="I75" s="37">
        <f>SUMIFS(СВЦЭМ!$D$34:$D$777,СВЦЭМ!$A$34:$A$777,$A75,СВЦЭМ!$B$34:$B$777,I$47)+'СЕТ СН'!$G$11+СВЦЭМ!$D$10+'СЕТ СН'!$G$6-'СЕТ СН'!$G$23</f>
        <v>825.91442170999983</v>
      </c>
      <c r="J75" s="37">
        <f>SUMIFS(СВЦЭМ!$D$34:$D$777,СВЦЭМ!$A$34:$A$777,$A75,СВЦЭМ!$B$34:$B$777,J$47)+'СЕТ СН'!$G$11+СВЦЭМ!$D$10+'СЕТ СН'!$G$6-'СЕТ СН'!$G$23</f>
        <v>840.7454337800001</v>
      </c>
      <c r="K75" s="37">
        <f>SUMIFS(СВЦЭМ!$D$34:$D$777,СВЦЭМ!$A$34:$A$777,$A75,СВЦЭМ!$B$34:$B$777,K$47)+'СЕТ СН'!$G$11+СВЦЭМ!$D$10+'СЕТ СН'!$G$6-'СЕТ СН'!$G$23</f>
        <v>814.14634740999998</v>
      </c>
      <c r="L75" s="37">
        <f>SUMIFS(СВЦЭМ!$D$34:$D$777,СВЦЭМ!$A$34:$A$777,$A75,СВЦЭМ!$B$34:$B$777,L$47)+'СЕТ СН'!$G$11+СВЦЭМ!$D$10+'СЕТ СН'!$G$6-'СЕТ СН'!$G$23</f>
        <v>812.22629253999992</v>
      </c>
      <c r="M75" s="37">
        <f>SUMIFS(СВЦЭМ!$D$34:$D$777,СВЦЭМ!$A$34:$A$777,$A75,СВЦЭМ!$B$34:$B$777,M$47)+'СЕТ СН'!$G$11+СВЦЭМ!$D$10+'СЕТ СН'!$G$6-'СЕТ СН'!$G$23</f>
        <v>829.16831437999997</v>
      </c>
      <c r="N75" s="37">
        <f>SUMIFS(СВЦЭМ!$D$34:$D$777,СВЦЭМ!$A$34:$A$777,$A75,СВЦЭМ!$B$34:$B$777,N$47)+'СЕТ СН'!$G$11+СВЦЭМ!$D$10+'СЕТ СН'!$G$6-'СЕТ СН'!$G$23</f>
        <v>830.48899042000005</v>
      </c>
      <c r="O75" s="37">
        <f>SUMIFS(СВЦЭМ!$D$34:$D$777,СВЦЭМ!$A$34:$A$777,$A75,СВЦЭМ!$B$34:$B$777,O$47)+'СЕТ СН'!$G$11+СВЦЭМ!$D$10+'СЕТ СН'!$G$6-'СЕТ СН'!$G$23</f>
        <v>827.6052355999999</v>
      </c>
      <c r="P75" s="37">
        <f>SUMIFS(СВЦЭМ!$D$34:$D$777,СВЦЭМ!$A$34:$A$777,$A75,СВЦЭМ!$B$34:$B$777,P$47)+'СЕТ СН'!$G$11+СВЦЭМ!$D$10+'СЕТ СН'!$G$6-'СЕТ СН'!$G$23</f>
        <v>860.38614247999988</v>
      </c>
      <c r="Q75" s="37">
        <f>SUMIFS(СВЦЭМ!$D$34:$D$777,СВЦЭМ!$A$34:$A$777,$A75,СВЦЭМ!$B$34:$B$777,Q$47)+'СЕТ СН'!$G$11+СВЦЭМ!$D$10+'СЕТ СН'!$G$6-'СЕТ СН'!$G$23</f>
        <v>861.97950860999993</v>
      </c>
      <c r="R75" s="37">
        <f>SUMIFS(СВЦЭМ!$D$34:$D$777,СВЦЭМ!$A$34:$A$777,$A75,СВЦЭМ!$B$34:$B$777,R$47)+'СЕТ СН'!$G$11+СВЦЭМ!$D$10+'СЕТ СН'!$G$6-'СЕТ СН'!$G$23</f>
        <v>863.17095129999996</v>
      </c>
      <c r="S75" s="37">
        <f>SUMIFS(СВЦЭМ!$D$34:$D$777,СВЦЭМ!$A$34:$A$777,$A75,СВЦЭМ!$B$34:$B$777,S$47)+'СЕТ СН'!$G$11+СВЦЭМ!$D$10+'СЕТ СН'!$G$6-'СЕТ СН'!$G$23</f>
        <v>851.04397301999995</v>
      </c>
      <c r="T75" s="37">
        <f>SUMIFS(СВЦЭМ!$D$34:$D$777,СВЦЭМ!$A$34:$A$777,$A75,СВЦЭМ!$B$34:$B$777,T$47)+'СЕТ СН'!$G$11+СВЦЭМ!$D$10+'СЕТ СН'!$G$6-'СЕТ СН'!$G$23</f>
        <v>838.75324896999985</v>
      </c>
      <c r="U75" s="37">
        <f>SUMIFS(СВЦЭМ!$D$34:$D$777,СВЦЭМ!$A$34:$A$777,$A75,СВЦЭМ!$B$34:$B$777,U$47)+'СЕТ СН'!$G$11+СВЦЭМ!$D$10+'СЕТ СН'!$G$6-'СЕТ СН'!$G$23</f>
        <v>809.7171444899999</v>
      </c>
      <c r="V75" s="37">
        <f>SUMIFS(СВЦЭМ!$D$34:$D$777,СВЦЭМ!$A$34:$A$777,$A75,СВЦЭМ!$B$34:$B$777,V$47)+'СЕТ СН'!$G$11+СВЦЭМ!$D$10+'СЕТ СН'!$G$6-'СЕТ СН'!$G$23</f>
        <v>812.56856674999983</v>
      </c>
      <c r="W75" s="37">
        <f>SUMIFS(СВЦЭМ!$D$34:$D$777,СВЦЭМ!$A$34:$A$777,$A75,СВЦЭМ!$B$34:$B$777,W$47)+'СЕТ СН'!$G$11+СВЦЭМ!$D$10+'СЕТ СН'!$G$6-'СЕТ СН'!$G$23</f>
        <v>825.28093628999989</v>
      </c>
      <c r="X75" s="37">
        <f>SUMIFS(СВЦЭМ!$D$34:$D$777,СВЦЭМ!$A$34:$A$777,$A75,СВЦЭМ!$B$34:$B$777,X$47)+'СЕТ СН'!$G$11+СВЦЭМ!$D$10+'СЕТ СН'!$G$6-'СЕТ СН'!$G$23</f>
        <v>848.56349986999987</v>
      </c>
      <c r="Y75" s="37">
        <f>SUMIFS(СВЦЭМ!$D$34:$D$777,СВЦЭМ!$A$34:$A$777,$A75,СВЦЭМ!$B$34:$B$777,Y$47)+'СЕТ СН'!$G$11+СВЦЭМ!$D$10+'СЕТ СН'!$G$6-'СЕТ СН'!$G$23</f>
        <v>856.73544035999987</v>
      </c>
    </row>
    <row r="76" spans="1:26" ht="15.75" hidden="1" x14ac:dyDescent="0.2">
      <c r="A76" s="36">
        <f t="shared" si="1"/>
        <v>43160</v>
      </c>
      <c r="B76" s="37">
        <f>SUMIFS(СВЦЭМ!$D$34:$D$777,СВЦЭМ!$A$34:$A$777,$A76,СВЦЭМ!$B$34:$B$777,B$47)+'СЕТ СН'!$G$11+СВЦЭМ!$D$10+'СЕТ СН'!$G$6-'СЕТ СН'!$G$23</f>
        <v>-132.39838410999994</v>
      </c>
      <c r="C76" s="37">
        <f>SUMIFS(СВЦЭМ!$D$34:$D$777,СВЦЭМ!$A$34:$A$777,$A76,СВЦЭМ!$B$34:$B$777,C$47)+'СЕТ СН'!$G$11+СВЦЭМ!$D$10+'СЕТ СН'!$G$6-'СЕТ СН'!$G$23</f>
        <v>-132.39838410999994</v>
      </c>
      <c r="D76" s="37">
        <f>SUMIFS(СВЦЭМ!$D$34:$D$777,СВЦЭМ!$A$34:$A$777,$A76,СВЦЭМ!$B$34:$B$777,D$47)+'СЕТ СН'!$G$11+СВЦЭМ!$D$10+'СЕТ СН'!$G$6-'СЕТ СН'!$G$23</f>
        <v>-132.39838410999994</v>
      </c>
      <c r="E76" s="37">
        <f>SUMIFS(СВЦЭМ!$D$34:$D$777,СВЦЭМ!$A$34:$A$777,$A76,СВЦЭМ!$B$34:$B$777,E$47)+'СЕТ СН'!$G$11+СВЦЭМ!$D$10+'СЕТ СН'!$G$6-'СЕТ СН'!$G$23</f>
        <v>-132.39838410999994</v>
      </c>
      <c r="F76" s="37">
        <f>SUMIFS(СВЦЭМ!$D$34:$D$777,СВЦЭМ!$A$34:$A$777,$A76,СВЦЭМ!$B$34:$B$777,F$47)+'СЕТ СН'!$G$11+СВЦЭМ!$D$10+'СЕТ СН'!$G$6-'СЕТ СН'!$G$23</f>
        <v>-132.39838410999994</v>
      </c>
      <c r="G76" s="37">
        <f>SUMIFS(СВЦЭМ!$D$34:$D$777,СВЦЭМ!$A$34:$A$777,$A76,СВЦЭМ!$B$34:$B$777,G$47)+'СЕТ СН'!$G$11+СВЦЭМ!$D$10+'СЕТ СН'!$G$6-'СЕТ СН'!$G$23</f>
        <v>-132.39838410999994</v>
      </c>
      <c r="H76" s="37">
        <f>SUMIFS(СВЦЭМ!$D$34:$D$777,СВЦЭМ!$A$34:$A$777,$A76,СВЦЭМ!$B$34:$B$777,H$47)+'СЕТ СН'!$G$11+СВЦЭМ!$D$10+'СЕТ СН'!$G$6-'СЕТ СН'!$G$23</f>
        <v>-132.39838410999994</v>
      </c>
      <c r="I76" s="37">
        <f>SUMIFS(СВЦЭМ!$D$34:$D$777,СВЦЭМ!$A$34:$A$777,$A76,СВЦЭМ!$B$34:$B$777,I$47)+'СЕТ СН'!$G$11+СВЦЭМ!$D$10+'СЕТ СН'!$G$6-'СЕТ СН'!$G$23</f>
        <v>-132.39838410999994</v>
      </c>
      <c r="J76" s="37">
        <f>SUMIFS(СВЦЭМ!$D$34:$D$777,СВЦЭМ!$A$34:$A$777,$A76,СВЦЭМ!$B$34:$B$777,J$47)+'СЕТ СН'!$G$11+СВЦЭМ!$D$10+'СЕТ СН'!$G$6-'СЕТ СН'!$G$23</f>
        <v>-132.39838410999994</v>
      </c>
      <c r="K76" s="37">
        <f>SUMIFS(СВЦЭМ!$D$34:$D$777,СВЦЭМ!$A$34:$A$777,$A76,СВЦЭМ!$B$34:$B$777,K$47)+'СЕТ СН'!$G$11+СВЦЭМ!$D$10+'СЕТ СН'!$G$6-'СЕТ СН'!$G$23</f>
        <v>-132.39838410999994</v>
      </c>
      <c r="L76" s="37">
        <f>SUMIFS(СВЦЭМ!$D$34:$D$777,СВЦЭМ!$A$34:$A$777,$A76,СВЦЭМ!$B$34:$B$777,L$47)+'СЕТ СН'!$G$11+СВЦЭМ!$D$10+'СЕТ СН'!$G$6-'СЕТ СН'!$G$23</f>
        <v>-132.39838410999994</v>
      </c>
      <c r="M76" s="37">
        <f>SUMIFS(СВЦЭМ!$D$34:$D$777,СВЦЭМ!$A$34:$A$777,$A76,СВЦЭМ!$B$34:$B$777,M$47)+'СЕТ СН'!$G$11+СВЦЭМ!$D$10+'СЕТ СН'!$G$6-'СЕТ СН'!$G$23</f>
        <v>-132.39838410999994</v>
      </c>
      <c r="N76" s="37">
        <f>SUMIFS(СВЦЭМ!$D$34:$D$777,СВЦЭМ!$A$34:$A$777,$A76,СВЦЭМ!$B$34:$B$777,N$47)+'СЕТ СН'!$G$11+СВЦЭМ!$D$10+'СЕТ СН'!$G$6-'СЕТ СН'!$G$23</f>
        <v>-132.39838410999994</v>
      </c>
      <c r="O76" s="37">
        <f>SUMIFS(СВЦЭМ!$D$34:$D$777,СВЦЭМ!$A$34:$A$777,$A76,СВЦЭМ!$B$34:$B$777,O$47)+'СЕТ СН'!$G$11+СВЦЭМ!$D$10+'СЕТ СН'!$G$6-'СЕТ СН'!$G$23</f>
        <v>-132.39838410999994</v>
      </c>
      <c r="P76" s="37">
        <f>SUMIFS(СВЦЭМ!$D$34:$D$777,СВЦЭМ!$A$34:$A$777,$A76,СВЦЭМ!$B$34:$B$777,P$47)+'СЕТ СН'!$G$11+СВЦЭМ!$D$10+'СЕТ СН'!$G$6-'СЕТ СН'!$G$23</f>
        <v>-132.39838410999994</v>
      </c>
      <c r="Q76" s="37">
        <f>SUMIFS(СВЦЭМ!$D$34:$D$777,СВЦЭМ!$A$34:$A$777,$A76,СВЦЭМ!$B$34:$B$777,Q$47)+'СЕТ СН'!$G$11+СВЦЭМ!$D$10+'СЕТ СН'!$G$6-'СЕТ СН'!$G$23</f>
        <v>-132.39838410999994</v>
      </c>
      <c r="R76" s="37">
        <f>SUMIFS(СВЦЭМ!$D$34:$D$777,СВЦЭМ!$A$34:$A$777,$A76,СВЦЭМ!$B$34:$B$777,R$47)+'СЕТ СН'!$G$11+СВЦЭМ!$D$10+'СЕТ СН'!$G$6-'СЕТ СН'!$G$23</f>
        <v>-132.39838410999994</v>
      </c>
      <c r="S76" s="37">
        <f>SUMIFS(СВЦЭМ!$D$34:$D$777,СВЦЭМ!$A$34:$A$777,$A76,СВЦЭМ!$B$34:$B$777,S$47)+'СЕТ СН'!$G$11+СВЦЭМ!$D$10+'СЕТ СН'!$G$6-'СЕТ СН'!$G$23</f>
        <v>-132.39838410999994</v>
      </c>
      <c r="T76" s="37">
        <f>SUMIFS(СВЦЭМ!$D$34:$D$777,СВЦЭМ!$A$34:$A$777,$A76,СВЦЭМ!$B$34:$B$777,T$47)+'СЕТ СН'!$G$11+СВЦЭМ!$D$10+'СЕТ СН'!$G$6-'СЕТ СН'!$G$23</f>
        <v>-132.39838410999994</v>
      </c>
      <c r="U76" s="37">
        <f>SUMIFS(СВЦЭМ!$D$34:$D$777,СВЦЭМ!$A$34:$A$777,$A76,СВЦЭМ!$B$34:$B$777,U$47)+'СЕТ СН'!$G$11+СВЦЭМ!$D$10+'СЕТ СН'!$G$6-'СЕТ СН'!$G$23</f>
        <v>-132.39838410999994</v>
      </c>
      <c r="V76" s="37">
        <f>SUMIFS(СВЦЭМ!$D$34:$D$777,СВЦЭМ!$A$34:$A$777,$A76,СВЦЭМ!$B$34:$B$777,V$47)+'СЕТ СН'!$G$11+СВЦЭМ!$D$10+'СЕТ СН'!$G$6-'СЕТ СН'!$G$23</f>
        <v>-132.39838410999994</v>
      </c>
      <c r="W76" s="37">
        <f>SUMIFS(СВЦЭМ!$D$34:$D$777,СВЦЭМ!$A$34:$A$777,$A76,СВЦЭМ!$B$34:$B$777,W$47)+'СЕТ СН'!$G$11+СВЦЭМ!$D$10+'СЕТ СН'!$G$6-'СЕТ СН'!$G$23</f>
        <v>-132.39838410999994</v>
      </c>
      <c r="X76" s="37">
        <f>SUMIFS(СВЦЭМ!$D$34:$D$777,СВЦЭМ!$A$34:$A$777,$A76,СВЦЭМ!$B$34:$B$777,X$47)+'СЕТ СН'!$G$11+СВЦЭМ!$D$10+'СЕТ СН'!$G$6-'СЕТ СН'!$G$23</f>
        <v>-132.39838410999994</v>
      </c>
      <c r="Y76" s="37">
        <f>SUMIFS(СВЦЭМ!$D$34:$D$777,СВЦЭМ!$A$34:$A$777,$A76,СВЦЭМ!$B$34:$B$777,Y$47)+'СЕТ СН'!$G$11+СВЦЭМ!$D$10+'СЕТ СН'!$G$6-'СЕТ СН'!$G$23</f>
        <v>-132.39838410999994</v>
      </c>
    </row>
    <row r="77" spans="1:26" ht="15.75" hidden="1" x14ac:dyDescent="0.2">
      <c r="A77" s="36">
        <f t="shared" si="1"/>
        <v>43161</v>
      </c>
      <c r="B77" s="37">
        <f>SUMIFS(СВЦЭМ!$D$34:$D$777,СВЦЭМ!$A$34:$A$777,$A77,СВЦЭМ!$B$34:$B$777,B$47)+'СЕТ СН'!$G$11+СВЦЭМ!$D$10+'СЕТ СН'!$G$6-'СЕТ СН'!$G$23</f>
        <v>-132.39838410999994</v>
      </c>
      <c r="C77" s="37">
        <f>SUMIFS(СВЦЭМ!$D$34:$D$777,СВЦЭМ!$A$34:$A$777,$A77,СВЦЭМ!$B$34:$B$777,C$47)+'СЕТ СН'!$G$11+СВЦЭМ!$D$10+'СЕТ СН'!$G$6-'СЕТ СН'!$G$23</f>
        <v>-132.39838410999994</v>
      </c>
      <c r="D77" s="37">
        <f>SUMIFS(СВЦЭМ!$D$34:$D$777,СВЦЭМ!$A$34:$A$777,$A77,СВЦЭМ!$B$34:$B$777,D$47)+'СЕТ СН'!$G$11+СВЦЭМ!$D$10+'СЕТ СН'!$G$6-'СЕТ СН'!$G$23</f>
        <v>-132.39838410999994</v>
      </c>
      <c r="E77" s="37">
        <f>SUMIFS(СВЦЭМ!$D$34:$D$777,СВЦЭМ!$A$34:$A$777,$A77,СВЦЭМ!$B$34:$B$777,E$47)+'СЕТ СН'!$G$11+СВЦЭМ!$D$10+'СЕТ СН'!$G$6-'СЕТ СН'!$G$23</f>
        <v>-132.39838410999994</v>
      </c>
      <c r="F77" s="37">
        <f>SUMIFS(СВЦЭМ!$D$34:$D$777,СВЦЭМ!$A$34:$A$777,$A77,СВЦЭМ!$B$34:$B$777,F$47)+'СЕТ СН'!$G$11+СВЦЭМ!$D$10+'СЕТ СН'!$G$6-'СЕТ СН'!$G$23</f>
        <v>-132.39838410999994</v>
      </c>
      <c r="G77" s="37">
        <f>SUMIFS(СВЦЭМ!$D$34:$D$777,СВЦЭМ!$A$34:$A$777,$A77,СВЦЭМ!$B$34:$B$777,G$47)+'СЕТ СН'!$G$11+СВЦЭМ!$D$10+'СЕТ СН'!$G$6-'СЕТ СН'!$G$23</f>
        <v>-132.39838410999994</v>
      </c>
      <c r="H77" s="37">
        <f>SUMIFS(СВЦЭМ!$D$34:$D$777,СВЦЭМ!$A$34:$A$777,$A77,СВЦЭМ!$B$34:$B$777,H$47)+'СЕТ СН'!$G$11+СВЦЭМ!$D$10+'СЕТ СН'!$G$6-'СЕТ СН'!$G$23</f>
        <v>-132.39838410999994</v>
      </c>
      <c r="I77" s="37">
        <f>SUMIFS(СВЦЭМ!$D$34:$D$777,СВЦЭМ!$A$34:$A$777,$A77,СВЦЭМ!$B$34:$B$777,I$47)+'СЕТ СН'!$G$11+СВЦЭМ!$D$10+'СЕТ СН'!$G$6-'СЕТ СН'!$G$23</f>
        <v>-132.39838410999994</v>
      </c>
      <c r="J77" s="37">
        <f>SUMIFS(СВЦЭМ!$D$34:$D$777,СВЦЭМ!$A$34:$A$777,$A77,СВЦЭМ!$B$34:$B$777,J$47)+'СЕТ СН'!$G$11+СВЦЭМ!$D$10+'СЕТ СН'!$G$6-'СЕТ СН'!$G$23</f>
        <v>-132.39838410999994</v>
      </c>
      <c r="K77" s="37">
        <f>SUMIFS(СВЦЭМ!$D$34:$D$777,СВЦЭМ!$A$34:$A$777,$A77,СВЦЭМ!$B$34:$B$777,K$47)+'СЕТ СН'!$G$11+СВЦЭМ!$D$10+'СЕТ СН'!$G$6-'СЕТ СН'!$G$23</f>
        <v>-132.39838410999994</v>
      </c>
      <c r="L77" s="37">
        <f>SUMIFS(СВЦЭМ!$D$34:$D$777,СВЦЭМ!$A$34:$A$777,$A77,СВЦЭМ!$B$34:$B$777,L$47)+'СЕТ СН'!$G$11+СВЦЭМ!$D$10+'СЕТ СН'!$G$6-'СЕТ СН'!$G$23</f>
        <v>-132.39838410999994</v>
      </c>
      <c r="M77" s="37">
        <f>SUMIFS(СВЦЭМ!$D$34:$D$777,СВЦЭМ!$A$34:$A$777,$A77,СВЦЭМ!$B$34:$B$777,M$47)+'СЕТ СН'!$G$11+СВЦЭМ!$D$10+'СЕТ СН'!$G$6-'СЕТ СН'!$G$23</f>
        <v>-132.39838410999994</v>
      </c>
      <c r="N77" s="37">
        <f>SUMIFS(СВЦЭМ!$D$34:$D$777,СВЦЭМ!$A$34:$A$777,$A77,СВЦЭМ!$B$34:$B$777,N$47)+'СЕТ СН'!$G$11+СВЦЭМ!$D$10+'СЕТ СН'!$G$6-'СЕТ СН'!$G$23</f>
        <v>-132.39838410999994</v>
      </c>
      <c r="O77" s="37">
        <f>SUMIFS(СВЦЭМ!$D$34:$D$777,СВЦЭМ!$A$34:$A$777,$A77,СВЦЭМ!$B$34:$B$777,O$47)+'СЕТ СН'!$G$11+СВЦЭМ!$D$10+'СЕТ СН'!$G$6-'СЕТ СН'!$G$23</f>
        <v>-132.39838410999994</v>
      </c>
      <c r="P77" s="37">
        <f>SUMIFS(СВЦЭМ!$D$34:$D$777,СВЦЭМ!$A$34:$A$777,$A77,СВЦЭМ!$B$34:$B$777,P$47)+'СЕТ СН'!$G$11+СВЦЭМ!$D$10+'СЕТ СН'!$G$6-'СЕТ СН'!$G$23</f>
        <v>-132.39838410999994</v>
      </c>
      <c r="Q77" s="37">
        <f>SUMIFS(СВЦЭМ!$D$34:$D$777,СВЦЭМ!$A$34:$A$777,$A77,СВЦЭМ!$B$34:$B$777,Q$47)+'СЕТ СН'!$G$11+СВЦЭМ!$D$10+'СЕТ СН'!$G$6-'СЕТ СН'!$G$23</f>
        <v>-132.39838410999994</v>
      </c>
      <c r="R77" s="37">
        <f>SUMIFS(СВЦЭМ!$D$34:$D$777,СВЦЭМ!$A$34:$A$777,$A77,СВЦЭМ!$B$34:$B$777,R$47)+'СЕТ СН'!$G$11+СВЦЭМ!$D$10+'СЕТ СН'!$G$6-'СЕТ СН'!$G$23</f>
        <v>-132.39838410999994</v>
      </c>
      <c r="S77" s="37">
        <f>SUMIFS(СВЦЭМ!$D$34:$D$777,СВЦЭМ!$A$34:$A$777,$A77,СВЦЭМ!$B$34:$B$777,S$47)+'СЕТ СН'!$G$11+СВЦЭМ!$D$10+'СЕТ СН'!$G$6-'СЕТ СН'!$G$23</f>
        <v>-132.39838410999994</v>
      </c>
      <c r="T77" s="37">
        <f>SUMIFS(СВЦЭМ!$D$34:$D$777,СВЦЭМ!$A$34:$A$777,$A77,СВЦЭМ!$B$34:$B$777,T$47)+'СЕТ СН'!$G$11+СВЦЭМ!$D$10+'СЕТ СН'!$G$6-'СЕТ СН'!$G$23</f>
        <v>-132.39838410999994</v>
      </c>
      <c r="U77" s="37">
        <f>SUMIFS(СВЦЭМ!$D$34:$D$777,СВЦЭМ!$A$34:$A$777,$A77,СВЦЭМ!$B$34:$B$777,U$47)+'СЕТ СН'!$G$11+СВЦЭМ!$D$10+'СЕТ СН'!$G$6-'СЕТ СН'!$G$23</f>
        <v>-132.39838410999994</v>
      </c>
      <c r="V77" s="37">
        <f>SUMIFS(СВЦЭМ!$D$34:$D$777,СВЦЭМ!$A$34:$A$777,$A77,СВЦЭМ!$B$34:$B$777,V$47)+'СЕТ СН'!$G$11+СВЦЭМ!$D$10+'СЕТ СН'!$G$6-'СЕТ СН'!$G$23</f>
        <v>-132.39838410999994</v>
      </c>
      <c r="W77" s="37">
        <f>SUMIFS(СВЦЭМ!$D$34:$D$777,СВЦЭМ!$A$34:$A$777,$A77,СВЦЭМ!$B$34:$B$777,W$47)+'СЕТ СН'!$G$11+СВЦЭМ!$D$10+'СЕТ СН'!$G$6-'СЕТ СН'!$G$23</f>
        <v>-132.39838410999994</v>
      </c>
      <c r="X77" s="37">
        <f>SUMIFS(СВЦЭМ!$D$34:$D$777,СВЦЭМ!$A$34:$A$777,$A77,СВЦЭМ!$B$34:$B$777,X$47)+'СЕТ СН'!$G$11+СВЦЭМ!$D$10+'СЕТ СН'!$G$6-'СЕТ СН'!$G$23</f>
        <v>-132.39838410999994</v>
      </c>
      <c r="Y77" s="37">
        <f>SUMIFS(СВЦЭМ!$D$34:$D$777,СВЦЭМ!$A$34:$A$777,$A77,СВЦЭМ!$B$34:$B$777,Y$47)+'СЕТ СН'!$G$11+СВЦЭМ!$D$10+'СЕТ СН'!$G$6-'СЕТ СН'!$G$23</f>
        <v>-132.39838410999994</v>
      </c>
    </row>
    <row r="78" spans="1:26" ht="15.75" hidden="1" x14ac:dyDescent="0.2">
      <c r="A78" s="36">
        <f t="shared" si="1"/>
        <v>43162</v>
      </c>
      <c r="B78" s="37">
        <f>SUMIFS(СВЦЭМ!$D$34:$D$777,СВЦЭМ!$A$34:$A$777,$A78,СВЦЭМ!$B$34:$B$777,B$47)+'СЕТ СН'!$G$11+СВЦЭМ!$D$10+'СЕТ СН'!$G$6-'СЕТ СН'!$G$23</f>
        <v>-132.39838410999994</v>
      </c>
      <c r="C78" s="37">
        <f>SUMIFS(СВЦЭМ!$D$34:$D$777,СВЦЭМ!$A$34:$A$777,$A78,СВЦЭМ!$B$34:$B$777,C$47)+'СЕТ СН'!$G$11+СВЦЭМ!$D$10+'СЕТ СН'!$G$6-'СЕТ СН'!$G$23</f>
        <v>-132.39838410999994</v>
      </c>
      <c r="D78" s="37">
        <f>SUMIFS(СВЦЭМ!$D$34:$D$777,СВЦЭМ!$A$34:$A$777,$A78,СВЦЭМ!$B$34:$B$777,D$47)+'СЕТ СН'!$G$11+СВЦЭМ!$D$10+'СЕТ СН'!$G$6-'СЕТ СН'!$G$23</f>
        <v>-132.39838410999994</v>
      </c>
      <c r="E78" s="37">
        <f>SUMIFS(СВЦЭМ!$D$34:$D$777,СВЦЭМ!$A$34:$A$777,$A78,СВЦЭМ!$B$34:$B$777,E$47)+'СЕТ СН'!$G$11+СВЦЭМ!$D$10+'СЕТ СН'!$G$6-'СЕТ СН'!$G$23</f>
        <v>-132.39838410999994</v>
      </c>
      <c r="F78" s="37">
        <f>SUMIFS(СВЦЭМ!$D$34:$D$777,СВЦЭМ!$A$34:$A$777,$A78,СВЦЭМ!$B$34:$B$777,F$47)+'СЕТ СН'!$G$11+СВЦЭМ!$D$10+'СЕТ СН'!$G$6-'СЕТ СН'!$G$23</f>
        <v>-132.39838410999994</v>
      </c>
      <c r="G78" s="37">
        <f>SUMIFS(СВЦЭМ!$D$34:$D$777,СВЦЭМ!$A$34:$A$777,$A78,СВЦЭМ!$B$34:$B$777,G$47)+'СЕТ СН'!$G$11+СВЦЭМ!$D$10+'СЕТ СН'!$G$6-'СЕТ СН'!$G$23</f>
        <v>-132.39838410999994</v>
      </c>
      <c r="H78" s="37">
        <f>SUMIFS(СВЦЭМ!$D$34:$D$777,СВЦЭМ!$A$34:$A$777,$A78,СВЦЭМ!$B$34:$B$777,H$47)+'СЕТ СН'!$G$11+СВЦЭМ!$D$10+'СЕТ СН'!$G$6-'СЕТ СН'!$G$23</f>
        <v>-132.39838410999994</v>
      </c>
      <c r="I78" s="37">
        <f>SUMIFS(СВЦЭМ!$D$34:$D$777,СВЦЭМ!$A$34:$A$777,$A78,СВЦЭМ!$B$34:$B$777,I$47)+'СЕТ СН'!$G$11+СВЦЭМ!$D$10+'СЕТ СН'!$G$6-'СЕТ СН'!$G$23</f>
        <v>-132.39838410999994</v>
      </c>
      <c r="J78" s="37">
        <f>SUMIFS(СВЦЭМ!$D$34:$D$777,СВЦЭМ!$A$34:$A$777,$A78,СВЦЭМ!$B$34:$B$777,J$47)+'СЕТ СН'!$G$11+СВЦЭМ!$D$10+'СЕТ СН'!$G$6-'СЕТ СН'!$G$23</f>
        <v>-132.39838410999994</v>
      </c>
      <c r="K78" s="37">
        <f>SUMIFS(СВЦЭМ!$D$34:$D$777,СВЦЭМ!$A$34:$A$777,$A78,СВЦЭМ!$B$34:$B$777,K$47)+'СЕТ СН'!$G$11+СВЦЭМ!$D$10+'СЕТ СН'!$G$6-'СЕТ СН'!$G$23</f>
        <v>-132.39838410999994</v>
      </c>
      <c r="L78" s="37">
        <f>SUMIFS(СВЦЭМ!$D$34:$D$777,СВЦЭМ!$A$34:$A$777,$A78,СВЦЭМ!$B$34:$B$777,L$47)+'СЕТ СН'!$G$11+СВЦЭМ!$D$10+'СЕТ СН'!$G$6-'СЕТ СН'!$G$23</f>
        <v>-132.39838410999994</v>
      </c>
      <c r="M78" s="37">
        <f>SUMIFS(СВЦЭМ!$D$34:$D$777,СВЦЭМ!$A$34:$A$777,$A78,СВЦЭМ!$B$34:$B$777,M$47)+'СЕТ СН'!$G$11+СВЦЭМ!$D$10+'СЕТ СН'!$G$6-'СЕТ СН'!$G$23</f>
        <v>-132.39838410999994</v>
      </c>
      <c r="N78" s="37">
        <f>SUMIFS(СВЦЭМ!$D$34:$D$777,СВЦЭМ!$A$34:$A$777,$A78,СВЦЭМ!$B$34:$B$777,N$47)+'СЕТ СН'!$G$11+СВЦЭМ!$D$10+'СЕТ СН'!$G$6-'СЕТ СН'!$G$23</f>
        <v>-132.39838410999994</v>
      </c>
      <c r="O78" s="37">
        <f>SUMIFS(СВЦЭМ!$D$34:$D$777,СВЦЭМ!$A$34:$A$777,$A78,СВЦЭМ!$B$34:$B$777,O$47)+'СЕТ СН'!$G$11+СВЦЭМ!$D$10+'СЕТ СН'!$G$6-'СЕТ СН'!$G$23</f>
        <v>-132.39838410999994</v>
      </c>
      <c r="P78" s="37">
        <f>SUMIFS(СВЦЭМ!$D$34:$D$777,СВЦЭМ!$A$34:$A$777,$A78,СВЦЭМ!$B$34:$B$777,P$47)+'СЕТ СН'!$G$11+СВЦЭМ!$D$10+'СЕТ СН'!$G$6-'СЕТ СН'!$G$23</f>
        <v>-132.39838410999994</v>
      </c>
      <c r="Q78" s="37">
        <f>SUMIFS(СВЦЭМ!$D$34:$D$777,СВЦЭМ!$A$34:$A$777,$A78,СВЦЭМ!$B$34:$B$777,Q$47)+'СЕТ СН'!$G$11+СВЦЭМ!$D$10+'СЕТ СН'!$G$6-'СЕТ СН'!$G$23</f>
        <v>-132.39838410999994</v>
      </c>
      <c r="R78" s="37">
        <f>SUMIFS(СВЦЭМ!$D$34:$D$777,СВЦЭМ!$A$34:$A$777,$A78,СВЦЭМ!$B$34:$B$777,R$47)+'СЕТ СН'!$G$11+СВЦЭМ!$D$10+'СЕТ СН'!$G$6-'СЕТ СН'!$G$23</f>
        <v>-132.39838410999994</v>
      </c>
      <c r="S78" s="37">
        <f>SUMIFS(СВЦЭМ!$D$34:$D$777,СВЦЭМ!$A$34:$A$777,$A78,СВЦЭМ!$B$34:$B$777,S$47)+'СЕТ СН'!$G$11+СВЦЭМ!$D$10+'СЕТ СН'!$G$6-'СЕТ СН'!$G$23</f>
        <v>-132.39838410999994</v>
      </c>
      <c r="T78" s="37">
        <f>SUMIFS(СВЦЭМ!$D$34:$D$777,СВЦЭМ!$A$34:$A$777,$A78,СВЦЭМ!$B$34:$B$777,T$47)+'СЕТ СН'!$G$11+СВЦЭМ!$D$10+'СЕТ СН'!$G$6-'СЕТ СН'!$G$23</f>
        <v>-132.39838410999994</v>
      </c>
      <c r="U78" s="37">
        <f>SUMIFS(СВЦЭМ!$D$34:$D$777,СВЦЭМ!$A$34:$A$777,$A78,СВЦЭМ!$B$34:$B$777,U$47)+'СЕТ СН'!$G$11+СВЦЭМ!$D$10+'СЕТ СН'!$G$6-'СЕТ СН'!$G$23</f>
        <v>-132.39838410999994</v>
      </c>
      <c r="V78" s="37">
        <f>SUMIFS(СВЦЭМ!$D$34:$D$777,СВЦЭМ!$A$34:$A$777,$A78,СВЦЭМ!$B$34:$B$777,V$47)+'СЕТ СН'!$G$11+СВЦЭМ!$D$10+'СЕТ СН'!$G$6-'СЕТ СН'!$G$23</f>
        <v>-132.39838410999994</v>
      </c>
      <c r="W78" s="37">
        <f>SUMIFS(СВЦЭМ!$D$34:$D$777,СВЦЭМ!$A$34:$A$777,$A78,СВЦЭМ!$B$34:$B$777,W$47)+'СЕТ СН'!$G$11+СВЦЭМ!$D$10+'СЕТ СН'!$G$6-'СЕТ СН'!$G$23</f>
        <v>-132.39838410999994</v>
      </c>
      <c r="X78" s="37">
        <f>SUMIFS(СВЦЭМ!$D$34:$D$777,СВЦЭМ!$A$34:$A$777,$A78,СВЦЭМ!$B$34:$B$777,X$47)+'СЕТ СН'!$G$11+СВЦЭМ!$D$10+'СЕТ СН'!$G$6-'СЕТ СН'!$G$23</f>
        <v>-132.39838410999994</v>
      </c>
      <c r="Y78" s="37">
        <f>SUMIFS(СВЦЭМ!$D$34:$D$777,СВЦЭМ!$A$34:$A$777,$A78,СВЦЭМ!$B$34:$B$777,Y$47)+'СЕТ СН'!$G$11+СВЦЭМ!$D$10+'СЕТ СН'!$G$6-'СЕТ СН'!$G$23</f>
        <v>-132.39838410999994</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01.02.2018</v>
      </c>
      <c r="B84" s="37">
        <f>SUMIFS(СВЦЭМ!$D$34:$D$777,СВЦЭМ!$A$34:$A$777,$A84,СВЦЭМ!$B$34:$B$777,B$83)+'СЕТ СН'!$H$11+СВЦЭМ!$D$10+'СЕТ СН'!$H$6-'СЕТ СН'!$H$23</f>
        <v>1020.4120324900001</v>
      </c>
      <c r="C84" s="37">
        <f>SUMIFS(СВЦЭМ!$D$34:$D$777,СВЦЭМ!$A$34:$A$777,$A84,СВЦЭМ!$B$34:$B$777,C$83)+'СЕТ СН'!$H$11+СВЦЭМ!$D$10+'СЕТ СН'!$H$6-'СЕТ СН'!$H$23</f>
        <v>1056.8544312399999</v>
      </c>
      <c r="D84" s="37">
        <f>SUMIFS(СВЦЭМ!$D$34:$D$777,СВЦЭМ!$A$34:$A$777,$A84,СВЦЭМ!$B$34:$B$777,D$83)+'СЕТ СН'!$H$11+СВЦЭМ!$D$10+'СЕТ СН'!$H$6-'СЕТ СН'!$H$23</f>
        <v>1110.6741973899998</v>
      </c>
      <c r="E84" s="37">
        <f>SUMIFS(СВЦЭМ!$D$34:$D$777,СВЦЭМ!$A$34:$A$777,$A84,СВЦЭМ!$B$34:$B$777,E$83)+'СЕТ СН'!$H$11+СВЦЭМ!$D$10+'СЕТ СН'!$H$6-'СЕТ СН'!$H$23</f>
        <v>1125.8141164099998</v>
      </c>
      <c r="F84" s="37">
        <f>SUMIFS(СВЦЭМ!$D$34:$D$777,СВЦЭМ!$A$34:$A$777,$A84,СВЦЭМ!$B$34:$B$777,F$83)+'СЕТ СН'!$H$11+СВЦЭМ!$D$10+'СЕТ СН'!$H$6-'СЕТ СН'!$H$23</f>
        <v>1122.4151699399999</v>
      </c>
      <c r="G84" s="37">
        <f>SUMIFS(СВЦЭМ!$D$34:$D$777,СВЦЭМ!$A$34:$A$777,$A84,СВЦЭМ!$B$34:$B$777,G$83)+'СЕТ СН'!$H$11+СВЦЭМ!$D$10+'СЕТ СН'!$H$6-'СЕТ СН'!$H$23</f>
        <v>1098.9814577900001</v>
      </c>
      <c r="H84" s="37">
        <f>SUMIFS(СВЦЭМ!$D$34:$D$777,СВЦЭМ!$A$34:$A$777,$A84,СВЦЭМ!$B$34:$B$777,H$83)+'СЕТ СН'!$H$11+СВЦЭМ!$D$10+'СЕТ СН'!$H$6-'СЕТ СН'!$H$23</f>
        <v>1076.221176</v>
      </c>
      <c r="I84" s="37">
        <f>SUMIFS(СВЦЭМ!$D$34:$D$777,СВЦЭМ!$A$34:$A$777,$A84,СВЦЭМ!$B$34:$B$777,I$83)+'СЕТ СН'!$H$11+СВЦЭМ!$D$10+'СЕТ СН'!$H$6-'СЕТ СН'!$H$23</f>
        <v>988.48307128999988</v>
      </c>
      <c r="J84" s="37">
        <f>SUMIFS(СВЦЭМ!$D$34:$D$777,СВЦЭМ!$A$34:$A$777,$A84,СВЦЭМ!$B$34:$B$777,J$83)+'СЕТ СН'!$H$11+СВЦЭМ!$D$10+'СЕТ СН'!$H$6-'СЕТ СН'!$H$23</f>
        <v>937.82331966999993</v>
      </c>
      <c r="K84" s="37">
        <f>SUMIFS(СВЦЭМ!$D$34:$D$777,СВЦЭМ!$A$34:$A$777,$A84,СВЦЭМ!$B$34:$B$777,K$83)+'СЕТ СН'!$H$11+СВЦЭМ!$D$10+'СЕТ СН'!$H$6-'СЕТ СН'!$H$23</f>
        <v>918.93794299000012</v>
      </c>
      <c r="L84" s="37">
        <f>SUMIFS(СВЦЭМ!$D$34:$D$777,СВЦЭМ!$A$34:$A$777,$A84,СВЦЭМ!$B$34:$B$777,L$83)+'СЕТ СН'!$H$11+СВЦЭМ!$D$10+'СЕТ СН'!$H$6-'СЕТ СН'!$H$23</f>
        <v>905.07006474999991</v>
      </c>
      <c r="M84" s="37">
        <f>SUMIFS(СВЦЭМ!$D$34:$D$777,СВЦЭМ!$A$34:$A$777,$A84,СВЦЭМ!$B$34:$B$777,M$83)+'СЕТ СН'!$H$11+СВЦЭМ!$D$10+'СЕТ СН'!$H$6-'СЕТ СН'!$H$23</f>
        <v>911.22136164999995</v>
      </c>
      <c r="N84" s="37">
        <f>SUMIFS(СВЦЭМ!$D$34:$D$777,СВЦЭМ!$A$34:$A$777,$A84,СВЦЭМ!$B$34:$B$777,N$83)+'СЕТ СН'!$H$11+СВЦЭМ!$D$10+'СЕТ СН'!$H$6-'СЕТ СН'!$H$23</f>
        <v>913.67468669999982</v>
      </c>
      <c r="O84" s="37">
        <f>SUMIFS(СВЦЭМ!$D$34:$D$777,СВЦЭМ!$A$34:$A$777,$A84,СВЦЭМ!$B$34:$B$777,O$83)+'СЕТ СН'!$H$11+СВЦЭМ!$D$10+'СЕТ СН'!$H$6-'СЕТ СН'!$H$23</f>
        <v>920.60651340000015</v>
      </c>
      <c r="P84" s="37">
        <f>SUMIFS(СВЦЭМ!$D$34:$D$777,СВЦЭМ!$A$34:$A$777,$A84,СВЦЭМ!$B$34:$B$777,P$83)+'СЕТ СН'!$H$11+СВЦЭМ!$D$10+'СЕТ СН'!$H$6-'СЕТ СН'!$H$23</f>
        <v>932.35583155000006</v>
      </c>
      <c r="Q84" s="37">
        <f>SUMIFS(СВЦЭМ!$D$34:$D$777,СВЦЭМ!$A$34:$A$777,$A84,СВЦЭМ!$B$34:$B$777,Q$83)+'СЕТ СН'!$H$11+СВЦЭМ!$D$10+'СЕТ СН'!$H$6-'СЕТ СН'!$H$23</f>
        <v>943.13437923999993</v>
      </c>
      <c r="R84" s="37">
        <f>SUMIFS(СВЦЭМ!$D$34:$D$777,СВЦЭМ!$A$34:$A$777,$A84,СВЦЭМ!$B$34:$B$777,R$83)+'СЕТ СН'!$H$11+СВЦЭМ!$D$10+'СЕТ СН'!$H$6-'СЕТ СН'!$H$23</f>
        <v>945.23536514999989</v>
      </c>
      <c r="S84" s="37">
        <f>SUMIFS(СВЦЭМ!$D$34:$D$777,СВЦЭМ!$A$34:$A$777,$A84,СВЦЭМ!$B$34:$B$777,S$83)+'СЕТ СН'!$H$11+СВЦЭМ!$D$10+'СЕТ СН'!$H$6-'СЕТ СН'!$H$23</f>
        <v>941.34917147999988</v>
      </c>
      <c r="T84" s="37">
        <f>SUMIFS(СВЦЭМ!$D$34:$D$777,СВЦЭМ!$A$34:$A$777,$A84,СВЦЭМ!$B$34:$B$777,T$83)+'СЕТ СН'!$H$11+СВЦЭМ!$D$10+'СЕТ СН'!$H$6-'СЕТ СН'!$H$23</f>
        <v>903.99888290000001</v>
      </c>
      <c r="U84" s="37">
        <f>SUMIFS(СВЦЭМ!$D$34:$D$777,СВЦЭМ!$A$34:$A$777,$A84,СВЦЭМ!$B$34:$B$777,U$83)+'СЕТ СН'!$H$11+СВЦЭМ!$D$10+'СЕТ СН'!$H$6-'СЕТ СН'!$H$23</f>
        <v>897.28509865999979</v>
      </c>
      <c r="V84" s="37">
        <f>SUMIFS(СВЦЭМ!$D$34:$D$777,СВЦЭМ!$A$34:$A$777,$A84,СВЦЭМ!$B$34:$B$777,V$83)+'СЕТ СН'!$H$11+СВЦЭМ!$D$10+'СЕТ СН'!$H$6-'СЕТ СН'!$H$23</f>
        <v>901.62754009000002</v>
      </c>
      <c r="W84" s="37">
        <f>SUMIFS(СВЦЭМ!$D$34:$D$777,СВЦЭМ!$A$34:$A$777,$A84,СВЦЭМ!$B$34:$B$777,W$83)+'СЕТ СН'!$H$11+СВЦЭМ!$D$10+'СЕТ СН'!$H$6-'СЕТ СН'!$H$23</f>
        <v>906.04827795999984</v>
      </c>
      <c r="X84" s="37">
        <f>SUMIFS(СВЦЭМ!$D$34:$D$777,СВЦЭМ!$A$34:$A$777,$A84,СВЦЭМ!$B$34:$B$777,X$83)+'СЕТ СН'!$H$11+СВЦЭМ!$D$10+'СЕТ СН'!$H$6-'СЕТ СН'!$H$23</f>
        <v>917.71524387000011</v>
      </c>
      <c r="Y84" s="37">
        <f>SUMIFS(СВЦЭМ!$D$34:$D$777,СВЦЭМ!$A$34:$A$777,$A84,СВЦЭМ!$B$34:$B$777,Y$83)+'СЕТ СН'!$H$11+СВЦЭМ!$D$10+'СЕТ СН'!$H$6-'СЕТ СН'!$H$23</f>
        <v>990.77502418999995</v>
      </c>
      <c r="AA84" s="46"/>
    </row>
    <row r="85" spans="1:27" ht="15.75" x14ac:dyDescent="0.2">
      <c r="A85" s="36">
        <f>A84+1</f>
        <v>43133</v>
      </c>
      <c r="B85" s="37">
        <f>SUMIFS(СВЦЭМ!$D$34:$D$777,СВЦЭМ!$A$34:$A$777,$A85,СВЦЭМ!$B$34:$B$777,B$83)+'СЕТ СН'!$H$11+СВЦЭМ!$D$10+'СЕТ СН'!$H$6-'СЕТ СН'!$H$23</f>
        <v>1044.67649983</v>
      </c>
      <c r="C85" s="37">
        <f>SUMIFS(СВЦЭМ!$D$34:$D$777,СВЦЭМ!$A$34:$A$777,$A85,СВЦЭМ!$B$34:$B$777,C$83)+'СЕТ СН'!$H$11+СВЦЭМ!$D$10+'СЕТ СН'!$H$6-'СЕТ СН'!$H$23</f>
        <v>1084.0061894800001</v>
      </c>
      <c r="D85" s="37">
        <f>SUMIFS(СВЦЭМ!$D$34:$D$777,СВЦЭМ!$A$34:$A$777,$A85,СВЦЭМ!$B$34:$B$777,D$83)+'СЕТ СН'!$H$11+СВЦЭМ!$D$10+'СЕТ СН'!$H$6-'СЕТ СН'!$H$23</f>
        <v>1147.97073116</v>
      </c>
      <c r="E85" s="37">
        <f>SUMIFS(СВЦЭМ!$D$34:$D$777,СВЦЭМ!$A$34:$A$777,$A85,СВЦЭМ!$B$34:$B$777,E$83)+'СЕТ СН'!$H$11+СВЦЭМ!$D$10+'СЕТ СН'!$H$6-'СЕТ СН'!$H$23</f>
        <v>1160.9672536499997</v>
      </c>
      <c r="F85" s="37">
        <f>SUMIFS(СВЦЭМ!$D$34:$D$777,СВЦЭМ!$A$34:$A$777,$A85,СВЦЭМ!$B$34:$B$777,F$83)+'СЕТ СН'!$H$11+СВЦЭМ!$D$10+'СЕТ СН'!$H$6-'СЕТ СН'!$H$23</f>
        <v>1159.6884233999999</v>
      </c>
      <c r="G85" s="37">
        <f>SUMIFS(СВЦЭМ!$D$34:$D$777,СВЦЭМ!$A$34:$A$777,$A85,СВЦЭМ!$B$34:$B$777,G$83)+'СЕТ СН'!$H$11+СВЦЭМ!$D$10+'СЕТ СН'!$H$6-'СЕТ СН'!$H$23</f>
        <v>1136.15737132</v>
      </c>
      <c r="H85" s="37">
        <f>SUMIFS(СВЦЭМ!$D$34:$D$777,СВЦЭМ!$A$34:$A$777,$A85,СВЦЭМ!$B$34:$B$777,H$83)+'СЕТ СН'!$H$11+СВЦЭМ!$D$10+'СЕТ СН'!$H$6-'СЕТ СН'!$H$23</f>
        <v>1070.99677995</v>
      </c>
      <c r="I85" s="37">
        <f>SUMIFS(СВЦЭМ!$D$34:$D$777,СВЦЭМ!$A$34:$A$777,$A85,СВЦЭМ!$B$34:$B$777,I$83)+'СЕТ СН'!$H$11+СВЦЭМ!$D$10+'СЕТ СН'!$H$6-'СЕТ СН'!$H$23</f>
        <v>982.53493043999981</v>
      </c>
      <c r="J85" s="37">
        <f>SUMIFS(СВЦЭМ!$D$34:$D$777,СВЦЭМ!$A$34:$A$777,$A85,СВЦЭМ!$B$34:$B$777,J$83)+'СЕТ СН'!$H$11+СВЦЭМ!$D$10+'СЕТ СН'!$H$6-'СЕТ СН'!$H$23</f>
        <v>919.34934922000014</v>
      </c>
      <c r="K85" s="37">
        <f>SUMIFS(СВЦЭМ!$D$34:$D$777,СВЦЭМ!$A$34:$A$777,$A85,СВЦЭМ!$B$34:$B$777,K$83)+'СЕТ СН'!$H$11+СВЦЭМ!$D$10+'СЕТ СН'!$H$6-'СЕТ СН'!$H$23</f>
        <v>879.35540635000018</v>
      </c>
      <c r="L85" s="37">
        <f>SUMIFS(СВЦЭМ!$D$34:$D$777,СВЦЭМ!$A$34:$A$777,$A85,СВЦЭМ!$B$34:$B$777,L$83)+'СЕТ СН'!$H$11+СВЦЭМ!$D$10+'СЕТ СН'!$H$6-'СЕТ СН'!$H$23</f>
        <v>866.78038183000001</v>
      </c>
      <c r="M85" s="37">
        <f>SUMIFS(СВЦЭМ!$D$34:$D$777,СВЦЭМ!$A$34:$A$777,$A85,СВЦЭМ!$B$34:$B$777,M$83)+'СЕТ СН'!$H$11+СВЦЭМ!$D$10+'СЕТ СН'!$H$6-'СЕТ СН'!$H$23</f>
        <v>876.6595904699999</v>
      </c>
      <c r="N85" s="37">
        <f>SUMIFS(СВЦЭМ!$D$34:$D$777,СВЦЭМ!$A$34:$A$777,$A85,СВЦЭМ!$B$34:$B$777,N$83)+'СЕТ СН'!$H$11+СВЦЭМ!$D$10+'СЕТ СН'!$H$6-'СЕТ СН'!$H$23</f>
        <v>895.18502447999992</v>
      </c>
      <c r="O85" s="37">
        <f>SUMIFS(СВЦЭМ!$D$34:$D$777,СВЦЭМ!$A$34:$A$777,$A85,СВЦЭМ!$B$34:$B$777,O$83)+'СЕТ СН'!$H$11+СВЦЭМ!$D$10+'СЕТ СН'!$H$6-'СЕТ СН'!$H$23</f>
        <v>905.01552276999985</v>
      </c>
      <c r="P85" s="37">
        <f>SUMIFS(СВЦЭМ!$D$34:$D$777,СВЦЭМ!$A$34:$A$777,$A85,СВЦЭМ!$B$34:$B$777,P$83)+'СЕТ СН'!$H$11+СВЦЭМ!$D$10+'СЕТ СН'!$H$6-'СЕТ СН'!$H$23</f>
        <v>920.31784621999998</v>
      </c>
      <c r="Q85" s="37">
        <f>SUMIFS(СВЦЭМ!$D$34:$D$777,СВЦЭМ!$A$34:$A$777,$A85,СВЦЭМ!$B$34:$B$777,Q$83)+'СЕТ СН'!$H$11+СВЦЭМ!$D$10+'СЕТ СН'!$H$6-'СЕТ СН'!$H$23</f>
        <v>929.72688459999983</v>
      </c>
      <c r="R85" s="37">
        <f>SUMIFS(СВЦЭМ!$D$34:$D$777,СВЦЭМ!$A$34:$A$777,$A85,СВЦЭМ!$B$34:$B$777,R$83)+'СЕТ СН'!$H$11+СВЦЭМ!$D$10+'СЕТ СН'!$H$6-'СЕТ СН'!$H$23</f>
        <v>941.86861400000009</v>
      </c>
      <c r="S85" s="37">
        <f>SUMIFS(СВЦЭМ!$D$34:$D$777,СВЦЭМ!$A$34:$A$777,$A85,СВЦЭМ!$B$34:$B$777,S$83)+'СЕТ СН'!$H$11+СВЦЭМ!$D$10+'СЕТ СН'!$H$6-'СЕТ СН'!$H$23</f>
        <v>934.60730587</v>
      </c>
      <c r="T85" s="37">
        <f>SUMIFS(СВЦЭМ!$D$34:$D$777,СВЦЭМ!$A$34:$A$777,$A85,СВЦЭМ!$B$34:$B$777,T$83)+'СЕТ СН'!$H$11+СВЦЭМ!$D$10+'СЕТ СН'!$H$6-'СЕТ СН'!$H$23</f>
        <v>896.87727585000005</v>
      </c>
      <c r="U85" s="37">
        <f>SUMIFS(СВЦЭМ!$D$34:$D$777,СВЦЭМ!$A$34:$A$777,$A85,СВЦЭМ!$B$34:$B$777,U$83)+'СЕТ СН'!$H$11+СВЦЭМ!$D$10+'СЕТ СН'!$H$6-'СЕТ СН'!$H$23</f>
        <v>878.39221688000009</v>
      </c>
      <c r="V85" s="37">
        <f>SUMIFS(СВЦЭМ!$D$34:$D$777,СВЦЭМ!$A$34:$A$777,$A85,СВЦЭМ!$B$34:$B$777,V$83)+'СЕТ СН'!$H$11+СВЦЭМ!$D$10+'СЕТ СН'!$H$6-'СЕТ СН'!$H$23</f>
        <v>887.83765731999995</v>
      </c>
      <c r="W85" s="37">
        <f>SUMIFS(СВЦЭМ!$D$34:$D$777,СВЦЭМ!$A$34:$A$777,$A85,СВЦЭМ!$B$34:$B$777,W$83)+'СЕТ СН'!$H$11+СВЦЭМ!$D$10+'СЕТ СН'!$H$6-'СЕТ СН'!$H$23</f>
        <v>905.22593663999999</v>
      </c>
      <c r="X85" s="37">
        <f>SUMIFS(СВЦЭМ!$D$34:$D$777,СВЦЭМ!$A$34:$A$777,$A85,СВЦЭМ!$B$34:$B$777,X$83)+'СЕТ СН'!$H$11+СВЦЭМ!$D$10+'СЕТ СН'!$H$6-'СЕТ СН'!$H$23</f>
        <v>925.72599222000019</v>
      </c>
      <c r="Y85" s="37">
        <f>SUMIFS(СВЦЭМ!$D$34:$D$777,СВЦЭМ!$A$34:$A$777,$A85,СВЦЭМ!$B$34:$B$777,Y$83)+'СЕТ СН'!$H$11+СВЦЭМ!$D$10+'СЕТ СН'!$H$6-'СЕТ СН'!$H$23</f>
        <v>985.25503205000007</v>
      </c>
    </row>
    <row r="86" spans="1:27" ht="15.75" x14ac:dyDescent="0.2">
      <c r="A86" s="36">
        <f t="shared" ref="A86:A114" si="2">A85+1</f>
        <v>43134</v>
      </c>
      <c r="B86" s="37">
        <f>SUMIFS(СВЦЭМ!$D$34:$D$777,СВЦЭМ!$A$34:$A$777,$A86,СВЦЭМ!$B$34:$B$777,B$83)+'СЕТ СН'!$H$11+СВЦЭМ!$D$10+'СЕТ СН'!$H$6-'СЕТ СН'!$H$23</f>
        <v>1021.8945654599999</v>
      </c>
      <c r="C86" s="37">
        <f>SUMIFS(СВЦЭМ!$D$34:$D$777,СВЦЭМ!$A$34:$A$777,$A86,СВЦЭМ!$B$34:$B$777,C$83)+'СЕТ СН'!$H$11+СВЦЭМ!$D$10+'СЕТ СН'!$H$6-'СЕТ СН'!$H$23</f>
        <v>1059.5719220800001</v>
      </c>
      <c r="D86" s="37">
        <f>SUMIFS(СВЦЭМ!$D$34:$D$777,СВЦЭМ!$A$34:$A$777,$A86,СВЦЭМ!$B$34:$B$777,D$83)+'СЕТ СН'!$H$11+СВЦЭМ!$D$10+'СЕТ СН'!$H$6-'СЕТ СН'!$H$23</f>
        <v>1123.9945777399998</v>
      </c>
      <c r="E86" s="37">
        <f>SUMIFS(СВЦЭМ!$D$34:$D$777,СВЦЭМ!$A$34:$A$777,$A86,СВЦЭМ!$B$34:$B$777,E$83)+'СЕТ СН'!$H$11+СВЦЭМ!$D$10+'СЕТ СН'!$H$6-'СЕТ СН'!$H$23</f>
        <v>1133.7386397599998</v>
      </c>
      <c r="F86" s="37">
        <f>SUMIFS(СВЦЭМ!$D$34:$D$777,СВЦЭМ!$A$34:$A$777,$A86,СВЦЭМ!$B$34:$B$777,F$83)+'СЕТ СН'!$H$11+СВЦЭМ!$D$10+'СЕТ СН'!$H$6-'СЕТ СН'!$H$23</f>
        <v>1139.1399052299998</v>
      </c>
      <c r="G86" s="37">
        <f>SUMIFS(СВЦЭМ!$D$34:$D$777,СВЦЭМ!$A$34:$A$777,$A86,СВЦЭМ!$B$34:$B$777,G$83)+'СЕТ СН'!$H$11+СВЦЭМ!$D$10+'СЕТ СН'!$H$6-'СЕТ СН'!$H$23</f>
        <v>1119.6257373399999</v>
      </c>
      <c r="H86" s="37">
        <f>SUMIFS(СВЦЭМ!$D$34:$D$777,СВЦЭМ!$A$34:$A$777,$A86,СВЦЭМ!$B$34:$B$777,H$83)+'СЕТ СН'!$H$11+СВЦЭМ!$D$10+'СЕТ СН'!$H$6-'СЕТ СН'!$H$23</f>
        <v>1094.8561170499997</v>
      </c>
      <c r="I86" s="37">
        <f>SUMIFS(СВЦЭМ!$D$34:$D$777,СВЦЭМ!$A$34:$A$777,$A86,СВЦЭМ!$B$34:$B$777,I$83)+'СЕТ СН'!$H$11+СВЦЭМ!$D$10+'СЕТ СН'!$H$6-'СЕТ СН'!$H$23</f>
        <v>1018.9290000500001</v>
      </c>
      <c r="J86" s="37">
        <f>SUMIFS(СВЦЭМ!$D$34:$D$777,СВЦЭМ!$A$34:$A$777,$A86,СВЦЭМ!$B$34:$B$777,J$83)+'СЕТ СН'!$H$11+СВЦЭМ!$D$10+'СЕТ СН'!$H$6-'СЕТ СН'!$H$23</f>
        <v>960.28787428999988</v>
      </c>
      <c r="K86" s="37">
        <f>SUMIFS(СВЦЭМ!$D$34:$D$777,СВЦЭМ!$A$34:$A$777,$A86,СВЦЭМ!$B$34:$B$777,K$83)+'СЕТ СН'!$H$11+СВЦЭМ!$D$10+'СЕТ СН'!$H$6-'СЕТ СН'!$H$23</f>
        <v>910.27968032000001</v>
      </c>
      <c r="L86" s="37">
        <f>SUMIFS(СВЦЭМ!$D$34:$D$777,СВЦЭМ!$A$34:$A$777,$A86,СВЦЭМ!$B$34:$B$777,L$83)+'СЕТ СН'!$H$11+СВЦЭМ!$D$10+'СЕТ СН'!$H$6-'СЕТ СН'!$H$23</f>
        <v>877.99913702000015</v>
      </c>
      <c r="M86" s="37">
        <f>SUMIFS(СВЦЭМ!$D$34:$D$777,СВЦЭМ!$A$34:$A$777,$A86,СВЦЭМ!$B$34:$B$777,M$83)+'СЕТ СН'!$H$11+СВЦЭМ!$D$10+'СЕТ СН'!$H$6-'СЕТ СН'!$H$23</f>
        <v>878.70214357999987</v>
      </c>
      <c r="N86" s="37">
        <f>SUMIFS(СВЦЭМ!$D$34:$D$777,СВЦЭМ!$A$34:$A$777,$A86,СВЦЭМ!$B$34:$B$777,N$83)+'СЕТ СН'!$H$11+СВЦЭМ!$D$10+'СЕТ СН'!$H$6-'СЕТ СН'!$H$23</f>
        <v>885.72523637000006</v>
      </c>
      <c r="O86" s="37">
        <f>SUMIFS(СВЦЭМ!$D$34:$D$777,СВЦЭМ!$A$34:$A$777,$A86,СВЦЭМ!$B$34:$B$777,O$83)+'СЕТ СН'!$H$11+СВЦЭМ!$D$10+'СЕТ СН'!$H$6-'СЕТ СН'!$H$23</f>
        <v>895.22002776000011</v>
      </c>
      <c r="P86" s="37">
        <f>SUMIFS(СВЦЭМ!$D$34:$D$777,СВЦЭМ!$A$34:$A$777,$A86,СВЦЭМ!$B$34:$B$777,P$83)+'СЕТ СН'!$H$11+СВЦЭМ!$D$10+'СЕТ СН'!$H$6-'СЕТ СН'!$H$23</f>
        <v>908.88742273999981</v>
      </c>
      <c r="Q86" s="37">
        <f>SUMIFS(СВЦЭМ!$D$34:$D$777,СВЦЭМ!$A$34:$A$777,$A86,СВЦЭМ!$B$34:$B$777,Q$83)+'СЕТ СН'!$H$11+СВЦЭМ!$D$10+'СЕТ СН'!$H$6-'СЕТ СН'!$H$23</f>
        <v>919.76559300000019</v>
      </c>
      <c r="R86" s="37">
        <f>SUMIFS(СВЦЭМ!$D$34:$D$777,СВЦЭМ!$A$34:$A$777,$A86,СВЦЭМ!$B$34:$B$777,R$83)+'СЕТ СН'!$H$11+СВЦЭМ!$D$10+'СЕТ СН'!$H$6-'СЕТ СН'!$H$23</f>
        <v>922.01224382000021</v>
      </c>
      <c r="S86" s="37">
        <f>SUMIFS(СВЦЭМ!$D$34:$D$777,СВЦЭМ!$A$34:$A$777,$A86,СВЦЭМ!$B$34:$B$777,S$83)+'СЕТ СН'!$H$11+СВЦЭМ!$D$10+'СЕТ СН'!$H$6-'СЕТ СН'!$H$23</f>
        <v>909.79584742000009</v>
      </c>
      <c r="T86" s="37">
        <f>SUMIFS(СВЦЭМ!$D$34:$D$777,СВЦЭМ!$A$34:$A$777,$A86,СВЦЭМ!$B$34:$B$777,T$83)+'СЕТ СН'!$H$11+СВЦЭМ!$D$10+'СЕТ СН'!$H$6-'СЕТ СН'!$H$23</f>
        <v>878.13766839999982</v>
      </c>
      <c r="U86" s="37">
        <f>SUMIFS(СВЦЭМ!$D$34:$D$777,СВЦЭМ!$A$34:$A$777,$A86,СВЦЭМ!$B$34:$B$777,U$83)+'СЕТ СН'!$H$11+СВЦЭМ!$D$10+'СЕТ СН'!$H$6-'СЕТ СН'!$H$23</f>
        <v>869.93552152999985</v>
      </c>
      <c r="V86" s="37">
        <f>SUMIFS(СВЦЭМ!$D$34:$D$777,СВЦЭМ!$A$34:$A$777,$A86,СВЦЭМ!$B$34:$B$777,V$83)+'СЕТ СН'!$H$11+СВЦЭМ!$D$10+'СЕТ СН'!$H$6-'СЕТ СН'!$H$23</f>
        <v>879.47552731000007</v>
      </c>
      <c r="W86" s="37">
        <f>SUMIFS(СВЦЭМ!$D$34:$D$777,СВЦЭМ!$A$34:$A$777,$A86,СВЦЭМ!$B$34:$B$777,W$83)+'СЕТ СН'!$H$11+СВЦЭМ!$D$10+'СЕТ СН'!$H$6-'СЕТ СН'!$H$23</f>
        <v>896.74478761000012</v>
      </c>
      <c r="X86" s="37">
        <f>SUMIFS(СВЦЭМ!$D$34:$D$777,СВЦЭМ!$A$34:$A$777,$A86,СВЦЭМ!$B$34:$B$777,X$83)+'СЕТ СН'!$H$11+СВЦЭМ!$D$10+'СЕТ СН'!$H$6-'СЕТ СН'!$H$23</f>
        <v>923.52956825000012</v>
      </c>
      <c r="Y86" s="37">
        <f>SUMIFS(СВЦЭМ!$D$34:$D$777,СВЦЭМ!$A$34:$A$777,$A86,СВЦЭМ!$B$34:$B$777,Y$83)+'СЕТ СН'!$H$11+СВЦЭМ!$D$10+'СЕТ СН'!$H$6-'СЕТ СН'!$H$23</f>
        <v>994.75168869999982</v>
      </c>
    </row>
    <row r="87" spans="1:27" ht="15.75" x14ac:dyDescent="0.2">
      <c r="A87" s="36">
        <f t="shared" si="2"/>
        <v>43135</v>
      </c>
      <c r="B87" s="37">
        <f>SUMIFS(СВЦЭМ!$D$34:$D$777,СВЦЭМ!$A$34:$A$777,$A87,СВЦЭМ!$B$34:$B$777,B$83)+'СЕТ СН'!$H$11+СВЦЭМ!$D$10+'СЕТ СН'!$H$6-'СЕТ СН'!$H$23</f>
        <v>997.13586058000021</v>
      </c>
      <c r="C87" s="37">
        <f>SUMIFS(СВЦЭМ!$D$34:$D$777,СВЦЭМ!$A$34:$A$777,$A87,СВЦЭМ!$B$34:$B$777,C$83)+'СЕТ СН'!$H$11+СВЦЭМ!$D$10+'СЕТ СН'!$H$6-'СЕТ СН'!$H$23</f>
        <v>1014.24295606</v>
      </c>
      <c r="D87" s="37">
        <f>SUMIFS(СВЦЭМ!$D$34:$D$777,СВЦЭМ!$A$34:$A$777,$A87,СВЦЭМ!$B$34:$B$777,D$83)+'СЕТ СН'!$H$11+СВЦЭМ!$D$10+'СЕТ СН'!$H$6-'СЕТ СН'!$H$23</f>
        <v>1081.3932424099999</v>
      </c>
      <c r="E87" s="37">
        <f>SUMIFS(СВЦЭМ!$D$34:$D$777,СВЦЭМ!$A$34:$A$777,$A87,СВЦЭМ!$B$34:$B$777,E$83)+'СЕТ СН'!$H$11+СВЦЭМ!$D$10+'СЕТ СН'!$H$6-'СЕТ СН'!$H$23</f>
        <v>1087.8009298900001</v>
      </c>
      <c r="F87" s="37">
        <f>SUMIFS(СВЦЭМ!$D$34:$D$777,СВЦЭМ!$A$34:$A$777,$A87,СВЦЭМ!$B$34:$B$777,F$83)+'СЕТ СН'!$H$11+СВЦЭМ!$D$10+'СЕТ СН'!$H$6-'СЕТ СН'!$H$23</f>
        <v>1089.3381204799998</v>
      </c>
      <c r="G87" s="37">
        <f>SUMIFS(СВЦЭМ!$D$34:$D$777,СВЦЭМ!$A$34:$A$777,$A87,СВЦЭМ!$B$34:$B$777,G$83)+'СЕТ СН'!$H$11+СВЦЭМ!$D$10+'СЕТ СН'!$H$6-'СЕТ СН'!$H$23</f>
        <v>1079.58839756</v>
      </c>
      <c r="H87" s="37">
        <f>SUMIFS(СВЦЭМ!$D$34:$D$777,СВЦЭМ!$A$34:$A$777,$A87,СВЦЭМ!$B$34:$B$777,H$83)+'СЕТ СН'!$H$11+СВЦЭМ!$D$10+'СЕТ СН'!$H$6-'СЕТ СН'!$H$23</f>
        <v>1059.7764981400001</v>
      </c>
      <c r="I87" s="37">
        <f>SUMIFS(СВЦЭМ!$D$34:$D$777,СВЦЭМ!$A$34:$A$777,$A87,СВЦЭМ!$B$34:$B$777,I$83)+'СЕТ СН'!$H$11+СВЦЭМ!$D$10+'СЕТ СН'!$H$6-'СЕТ СН'!$H$23</f>
        <v>996.35202089999996</v>
      </c>
      <c r="J87" s="37">
        <f>SUMIFS(СВЦЭМ!$D$34:$D$777,СВЦЭМ!$A$34:$A$777,$A87,СВЦЭМ!$B$34:$B$777,J$83)+'СЕТ СН'!$H$11+СВЦЭМ!$D$10+'СЕТ СН'!$H$6-'СЕТ СН'!$H$23</f>
        <v>954.49162562999993</v>
      </c>
      <c r="K87" s="37">
        <f>SUMIFS(СВЦЭМ!$D$34:$D$777,СВЦЭМ!$A$34:$A$777,$A87,СВЦЭМ!$B$34:$B$777,K$83)+'СЕТ СН'!$H$11+СВЦЭМ!$D$10+'СЕТ СН'!$H$6-'СЕТ СН'!$H$23</f>
        <v>902.22063471000013</v>
      </c>
      <c r="L87" s="37">
        <f>SUMIFS(СВЦЭМ!$D$34:$D$777,СВЦЭМ!$A$34:$A$777,$A87,СВЦЭМ!$B$34:$B$777,L$83)+'СЕТ СН'!$H$11+СВЦЭМ!$D$10+'СЕТ СН'!$H$6-'СЕТ СН'!$H$23</f>
        <v>860.05634217999989</v>
      </c>
      <c r="M87" s="37">
        <f>SUMIFS(СВЦЭМ!$D$34:$D$777,СВЦЭМ!$A$34:$A$777,$A87,СВЦЭМ!$B$34:$B$777,M$83)+'СЕТ СН'!$H$11+СВЦЭМ!$D$10+'СЕТ СН'!$H$6-'СЕТ СН'!$H$23</f>
        <v>853.84949374000018</v>
      </c>
      <c r="N87" s="37">
        <f>SUMIFS(СВЦЭМ!$D$34:$D$777,СВЦЭМ!$A$34:$A$777,$A87,СВЦЭМ!$B$34:$B$777,N$83)+'СЕТ СН'!$H$11+СВЦЭМ!$D$10+'СЕТ СН'!$H$6-'СЕТ СН'!$H$23</f>
        <v>867.94298239000011</v>
      </c>
      <c r="O87" s="37">
        <f>SUMIFS(СВЦЭМ!$D$34:$D$777,СВЦЭМ!$A$34:$A$777,$A87,СВЦЭМ!$B$34:$B$777,O$83)+'СЕТ СН'!$H$11+СВЦЭМ!$D$10+'СЕТ СН'!$H$6-'СЕТ СН'!$H$23</f>
        <v>880.04743929000017</v>
      </c>
      <c r="P87" s="37">
        <f>SUMIFS(СВЦЭМ!$D$34:$D$777,СВЦЭМ!$A$34:$A$777,$A87,СВЦЭМ!$B$34:$B$777,P$83)+'СЕТ СН'!$H$11+СВЦЭМ!$D$10+'СЕТ СН'!$H$6-'СЕТ СН'!$H$23</f>
        <v>887.98027071999979</v>
      </c>
      <c r="Q87" s="37">
        <f>SUMIFS(СВЦЭМ!$D$34:$D$777,СВЦЭМ!$A$34:$A$777,$A87,СВЦЭМ!$B$34:$B$777,Q$83)+'СЕТ СН'!$H$11+СВЦЭМ!$D$10+'СЕТ СН'!$H$6-'СЕТ СН'!$H$23</f>
        <v>894.08253037999987</v>
      </c>
      <c r="R87" s="37">
        <f>SUMIFS(СВЦЭМ!$D$34:$D$777,СВЦЭМ!$A$34:$A$777,$A87,СВЦЭМ!$B$34:$B$777,R$83)+'СЕТ СН'!$H$11+СВЦЭМ!$D$10+'СЕТ СН'!$H$6-'СЕТ СН'!$H$23</f>
        <v>895.51213194000013</v>
      </c>
      <c r="S87" s="37">
        <f>SUMIFS(СВЦЭМ!$D$34:$D$777,СВЦЭМ!$A$34:$A$777,$A87,СВЦЭМ!$B$34:$B$777,S$83)+'СЕТ СН'!$H$11+СВЦЭМ!$D$10+'СЕТ СН'!$H$6-'СЕТ СН'!$H$23</f>
        <v>884.43773139000007</v>
      </c>
      <c r="T87" s="37">
        <f>SUMIFS(СВЦЭМ!$D$34:$D$777,СВЦЭМ!$A$34:$A$777,$A87,СВЦЭМ!$B$34:$B$777,T$83)+'СЕТ СН'!$H$11+СВЦЭМ!$D$10+'СЕТ СН'!$H$6-'СЕТ СН'!$H$23</f>
        <v>873.30563652000012</v>
      </c>
      <c r="U87" s="37">
        <f>SUMIFS(СВЦЭМ!$D$34:$D$777,СВЦЭМ!$A$34:$A$777,$A87,СВЦЭМ!$B$34:$B$777,U$83)+'СЕТ СН'!$H$11+СВЦЭМ!$D$10+'СЕТ СН'!$H$6-'СЕТ СН'!$H$23</f>
        <v>879.01329989999988</v>
      </c>
      <c r="V87" s="37">
        <f>SUMIFS(СВЦЭМ!$D$34:$D$777,СВЦЭМ!$A$34:$A$777,$A87,СВЦЭМ!$B$34:$B$777,V$83)+'СЕТ СН'!$H$11+СВЦЭМ!$D$10+'СЕТ СН'!$H$6-'СЕТ СН'!$H$23</f>
        <v>866.30992393999998</v>
      </c>
      <c r="W87" s="37">
        <f>SUMIFS(СВЦЭМ!$D$34:$D$777,СВЦЭМ!$A$34:$A$777,$A87,СВЦЭМ!$B$34:$B$777,W$83)+'СЕТ СН'!$H$11+СВЦЭМ!$D$10+'СЕТ СН'!$H$6-'СЕТ СН'!$H$23</f>
        <v>851.33567186999983</v>
      </c>
      <c r="X87" s="37">
        <f>SUMIFS(СВЦЭМ!$D$34:$D$777,СВЦЭМ!$A$34:$A$777,$A87,СВЦЭМ!$B$34:$B$777,X$83)+'СЕТ СН'!$H$11+СВЦЭМ!$D$10+'СЕТ СН'!$H$6-'СЕТ СН'!$H$23</f>
        <v>870.28548728999988</v>
      </c>
      <c r="Y87" s="37">
        <f>SUMIFS(СВЦЭМ!$D$34:$D$777,СВЦЭМ!$A$34:$A$777,$A87,СВЦЭМ!$B$34:$B$777,Y$83)+'СЕТ СН'!$H$11+СВЦЭМ!$D$10+'СЕТ СН'!$H$6-'СЕТ СН'!$H$23</f>
        <v>937.57054573000016</v>
      </c>
    </row>
    <row r="88" spans="1:27" ht="15.75" x14ac:dyDescent="0.2">
      <c r="A88" s="36">
        <f t="shared" si="2"/>
        <v>43136</v>
      </c>
      <c r="B88" s="37">
        <f>SUMIFS(СВЦЭМ!$D$34:$D$777,СВЦЭМ!$A$34:$A$777,$A88,СВЦЭМ!$B$34:$B$777,B$83)+'СЕТ СН'!$H$11+СВЦЭМ!$D$10+'СЕТ СН'!$H$6-'СЕТ СН'!$H$23</f>
        <v>1042.8423654799999</v>
      </c>
      <c r="C88" s="37">
        <f>SUMIFS(СВЦЭМ!$D$34:$D$777,СВЦЭМ!$A$34:$A$777,$A88,СВЦЭМ!$B$34:$B$777,C$83)+'СЕТ СН'!$H$11+СВЦЭМ!$D$10+'СЕТ СН'!$H$6-'СЕТ СН'!$H$23</f>
        <v>1076.9128968</v>
      </c>
      <c r="D88" s="37">
        <f>SUMIFS(СВЦЭМ!$D$34:$D$777,СВЦЭМ!$A$34:$A$777,$A88,СВЦЭМ!$B$34:$B$777,D$83)+'СЕТ СН'!$H$11+СВЦЭМ!$D$10+'СЕТ СН'!$H$6-'СЕТ СН'!$H$23</f>
        <v>1133.22829155</v>
      </c>
      <c r="E88" s="37">
        <f>SUMIFS(СВЦЭМ!$D$34:$D$777,СВЦЭМ!$A$34:$A$777,$A88,СВЦЭМ!$B$34:$B$777,E$83)+'СЕТ СН'!$H$11+СВЦЭМ!$D$10+'СЕТ СН'!$H$6-'СЕТ СН'!$H$23</f>
        <v>1146.5783370999998</v>
      </c>
      <c r="F88" s="37">
        <f>SUMIFS(СВЦЭМ!$D$34:$D$777,СВЦЭМ!$A$34:$A$777,$A88,СВЦЭМ!$B$34:$B$777,F$83)+'СЕТ СН'!$H$11+СВЦЭМ!$D$10+'СЕТ СН'!$H$6-'СЕТ СН'!$H$23</f>
        <v>1145.9151711499999</v>
      </c>
      <c r="G88" s="37">
        <f>SUMIFS(СВЦЭМ!$D$34:$D$777,СВЦЭМ!$A$34:$A$777,$A88,СВЦЭМ!$B$34:$B$777,G$83)+'СЕТ СН'!$H$11+СВЦЭМ!$D$10+'СЕТ СН'!$H$6-'СЕТ СН'!$H$23</f>
        <v>1130.5733318799998</v>
      </c>
      <c r="H88" s="37">
        <f>SUMIFS(СВЦЭМ!$D$34:$D$777,СВЦЭМ!$A$34:$A$777,$A88,СВЦЭМ!$B$34:$B$777,H$83)+'СЕТ СН'!$H$11+СВЦЭМ!$D$10+'СЕТ СН'!$H$6-'СЕТ СН'!$H$23</f>
        <v>1066.37337858</v>
      </c>
      <c r="I88" s="37">
        <f>SUMIFS(СВЦЭМ!$D$34:$D$777,СВЦЭМ!$A$34:$A$777,$A88,СВЦЭМ!$B$34:$B$777,I$83)+'СЕТ СН'!$H$11+СВЦЭМ!$D$10+'СЕТ СН'!$H$6-'СЕТ СН'!$H$23</f>
        <v>962.47020402999999</v>
      </c>
      <c r="J88" s="37">
        <f>SUMIFS(СВЦЭМ!$D$34:$D$777,СВЦЭМ!$A$34:$A$777,$A88,СВЦЭМ!$B$34:$B$777,J$83)+'СЕТ СН'!$H$11+СВЦЭМ!$D$10+'СЕТ СН'!$H$6-'СЕТ СН'!$H$23</f>
        <v>931.80169645999979</v>
      </c>
      <c r="K88" s="37">
        <f>SUMIFS(СВЦЭМ!$D$34:$D$777,СВЦЭМ!$A$34:$A$777,$A88,СВЦЭМ!$B$34:$B$777,K$83)+'СЕТ СН'!$H$11+СВЦЭМ!$D$10+'СЕТ СН'!$H$6-'СЕТ СН'!$H$23</f>
        <v>927.60753876000001</v>
      </c>
      <c r="L88" s="37">
        <f>SUMIFS(СВЦЭМ!$D$34:$D$777,СВЦЭМ!$A$34:$A$777,$A88,СВЦЭМ!$B$34:$B$777,L$83)+'СЕТ СН'!$H$11+СВЦЭМ!$D$10+'СЕТ СН'!$H$6-'СЕТ СН'!$H$23</f>
        <v>922.67948416000002</v>
      </c>
      <c r="M88" s="37">
        <f>SUMIFS(СВЦЭМ!$D$34:$D$777,СВЦЭМ!$A$34:$A$777,$A88,СВЦЭМ!$B$34:$B$777,M$83)+'СЕТ СН'!$H$11+СВЦЭМ!$D$10+'СЕТ СН'!$H$6-'СЕТ СН'!$H$23</f>
        <v>922.22765406000019</v>
      </c>
      <c r="N88" s="37">
        <f>SUMIFS(СВЦЭМ!$D$34:$D$777,СВЦЭМ!$A$34:$A$777,$A88,СВЦЭМ!$B$34:$B$777,N$83)+'СЕТ СН'!$H$11+СВЦЭМ!$D$10+'СЕТ СН'!$H$6-'СЕТ СН'!$H$23</f>
        <v>917.56006691999994</v>
      </c>
      <c r="O88" s="37">
        <f>SUMIFS(СВЦЭМ!$D$34:$D$777,СВЦЭМ!$A$34:$A$777,$A88,СВЦЭМ!$B$34:$B$777,O$83)+'СЕТ СН'!$H$11+СВЦЭМ!$D$10+'СЕТ СН'!$H$6-'СЕТ СН'!$H$23</f>
        <v>919.59931315999995</v>
      </c>
      <c r="P88" s="37">
        <f>SUMIFS(СВЦЭМ!$D$34:$D$777,СВЦЭМ!$A$34:$A$777,$A88,СВЦЭМ!$B$34:$B$777,P$83)+'СЕТ СН'!$H$11+СВЦЭМ!$D$10+'СЕТ СН'!$H$6-'СЕТ СН'!$H$23</f>
        <v>934.81778236999992</v>
      </c>
      <c r="Q88" s="37">
        <f>SUMIFS(СВЦЭМ!$D$34:$D$777,СВЦЭМ!$A$34:$A$777,$A88,СВЦЭМ!$B$34:$B$777,Q$83)+'СЕТ СН'!$H$11+СВЦЭМ!$D$10+'СЕТ СН'!$H$6-'СЕТ СН'!$H$23</f>
        <v>940.26031783000019</v>
      </c>
      <c r="R88" s="37">
        <f>SUMIFS(СВЦЭМ!$D$34:$D$777,СВЦЭМ!$A$34:$A$777,$A88,СВЦЭМ!$B$34:$B$777,R$83)+'СЕТ СН'!$H$11+СВЦЭМ!$D$10+'СЕТ СН'!$H$6-'СЕТ СН'!$H$23</f>
        <v>947.24560535000012</v>
      </c>
      <c r="S88" s="37">
        <f>SUMIFS(СВЦЭМ!$D$34:$D$777,СВЦЭМ!$A$34:$A$777,$A88,СВЦЭМ!$B$34:$B$777,S$83)+'СЕТ СН'!$H$11+СВЦЭМ!$D$10+'СЕТ СН'!$H$6-'СЕТ СН'!$H$23</f>
        <v>944.26069441999982</v>
      </c>
      <c r="T88" s="37">
        <f>SUMIFS(СВЦЭМ!$D$34:$D$777,СВЦЭМ!$A$34:$A$777,$A88,СВЦЭМ!$B$34:$B$777,T$83)+'СЕТ СН'!$H$11+СВЦЭМ!$D$10+'СЕТ СН'!$H$6-'СЕТ СН'!$H$23</f>
        <v>919.02220090999992</v>
      </c>
      <c r="U88" s="37">
        <f>SUMIFS(СВЦЭМ!$D$34:$D$777,СВЦЭМ!$A$34:$A$777,$A88,СВЦЭМ!$B$34:$B$777,U$83)+'СЕТ СН'!$H$11+СВЦЭМ!$D$10+'СЕТ СН'!$H$6-'СЕТ СН'!$H$23</f>
        <v>912.07349290000013</v>
      </c>
      <c r="V88" s="37">
        <f>SUMIFS(СВЦЭМ!$D$34:$D$777,СВЦЭМ!$A$34:$A$777,$A88,СВЦЭМ!$B$34:$B$777,V$83)+'СЕТ СН'!$H$11+СВЦЭМ!$D$10+'СЕТ СН'!$H$6-'СЕТ СН'!$H$23</f>
        <v>909.95653215000004</v>
      </c>
      <c r="W88" s="37">
        <f>SUMIFS(СВЦЭМ!$D$34:$D$777,СВЦЭМ!$A$34:$A$777,$A88,СВЦЭМ!$B$34:$B$777,W$83)+'СЕТ СН'!$H$11+СВЦЭМ!$D$10+'СЕТ СН'!$H$6-'СЕТ СН'!$H$23</f>
        <v>914.44932935999998</v>
      </c>
      <c r="X88" s="37">
        <f>SUMIFS(СВЦЭМ!$D$34:$D$777,СВЦЭМ!$A$34:$A$777,$A88,СВЦЭМ!$B$34:$B$777,X$83)+'СЕТ СН'!$H$11+СВЦЭМ!$D$10+'СЕТ СН'!$H$6-'СЕТ СН'!$H$23</f>
        <v>933.8244061900001</v>
      </c>
      <c r="Y88" s="37">
        <f>SUMIFS(СВЦЭМ!$D$34:$D$777,СВЦЭМ!$A$34:$A$777,$A88,СВЦЭМ!$B$34:$B$777,Y$83)+'СЕТ СН'!$H$11+СВЦЭМ!$D$10+'СЕТ СН'!$H$6-'СЕТ СН'!$H$23</f>
        <v>1012.54937708</v>
      </c>
    </row>
    <row r="89" spans="1:27" ht="15.75" x14ac:dyDescent="0.2">
      <c r="A89" s="36">
        <f t="shared" si="2"/>
        <v>43137</v>
      </c>
      <c r="B89" s="37">
        <f>SUMIFS(СВЦЭМ!$D$34:$D$777,СВЦЭМ!$A$34:$A$777,$A89,СВЦЭМ!$B$34:$B$777,B$83)+'СЕТ СН'!$H$11+СВЦЭМ!$D$10+'СЕТ СН'!$H$6-'СЕТ СН'!$H$23</f>
        <v>986.65603246000012</v>
      </c>
      <c r="C89" s="37">
        <f>SUMIFS(СВЦЭМ!$D$34:$D$777,СВЦЭМ!$A$34:$A$777,$A89,СВЦЭМ!$B$34:$B$777,C$83)+'СЕТ СН'!$H$11+СВЦЭМ!$D$10+'СЕТ СН'!$H$6-'СЕТ СН'!$H$23</f>
        <v>1015.6558878400002</v>
      </c>
      <c r="D89" s="37">
        <f>SUMIFS(СВЦЭМ!$D$34:$D$777,СВЦЭМ!$A$34:$A$777,$A89,СВЦЭМ!$B$34:$B$777,D$83)+'СЕТ СН'!$H$11+СВЦЭМ!$D$10+'СЕТ СН'!$H$6-'СЕТ СН'!$H$23</f>
        <v>1086.4230980100001</v>
      </c>
      <c r="E89" s="37">
        <f>SUMIFS(СВЦЭМ!$D$34:$D$777,СВЦЭМ!$A$34:$A$777,$A89,СВЦЭМ!$B$34:$B$777,E$83)+'СЕТ СН'!$H$11+СВЦЭМ!$D$10+'СЕТ СН'!$H$6-'СЕТ СН'!$H$23</f>
        <v>1105.0910017299998</v>
      </c>
      <c r="F89" s="37">
        <f>SUMIFS(СВЦЭМ!$D$34:$D$777,СВЦЭМ!$A$34:$A$777,$A89,СВЦЭМ!$B$34:$B$777,F$83)+'СЕТ СН'!$H$11+СВЦЭМ!$D$10+'СЕТ СН'!$H$6-'СЕТ СН'!$H$23</f>
        <v>1096.3067497500001</v>
      </c>
      <c r="G89" s="37">
        <f>SUMIFS(СВЦЭМ!$D$34:$D$777,СВЦЭМ!$A$34:$A$777,$A89,СВЦЭМ!$B$34:$B$777,G$83)+'СЕТ СН'!$H$11+СВЦЭМ!$D$10+'СЕТ СН'!$H$6-'СЕТ СН'!$H$23</f>
        <v>1077.7968749199999</v>
      </c>
      <c r="H89" s="37">
        <f>SUMIFS(СВЦЭМ!$D$34:$D$777,СВЦЭМ!$A$34:$A$777,$A89,СВЦЭМ!$B$34:$B$777,H$83)+'СЕТ СН'!$H$11+СВЦЭМ!$D$10+'СЕТ СН'!$H$6-'СЕТ СН'!$H$23</f>
        <v>1016.3568845400001</v>
      </c>
      <c r="I89" s="37">
        <f>SUMIFS(СВЦЭМ!$D$34:$D$777,СВЦЭМ!$A$34:$A$777,$A89,СВЦЭМ!$B$34:$B$777,I$83)+'СЕТ СН'!$H$11+СВЦЭМ!$D$10+'СЕТ СН'!$H$6-'СЕТ СН'!$H$23</f>
        <v>928.51412744999982</v>
      </c>
      <c r="J89" s="37">
        <f>SUMIFS(СВЦЭМ!$D$34:$D$777,СВЦЭМ!$A$34:$A$777,$A89,СВЦЭМ!$B$34:$B$777,J$83)+'СЕТ СН'!$H$11+СВЦЭМ!$D$10+'СЕТ СН'!$H$6-'СЕТ СН'!$H$23</f>
        <v>883.34574312999996</v>
      </c>
      <c r="K89" s="37">
        <f>SUMIFS(СВЦЭМ!$D$34:$D$777,СВЦЭМ!$A$34:$A$777,$A89,СВЦЭМ!$B$34:$B$777,K$83)+'СЕТ СН'!$H$11+СВЦЭМ!$D$10+'СЕТ СН'!$H$6-'СЕТ СН'!$H$23</f>
        <v>855.80608962999997</v>
      </c>
      <c r="L89" s="37">
        <f>SUMIFS(СВЦЭМ!$D$34:$D$777,СВЦЭМ!$A$34:$A$777,$A89,СВЦЭМ!$B$34:$B$777,L$83)+'СЕТ СН'!$H$11+СВЦЭМ!$D$10+'СЕТ СН'!$H$6-'СЕТ СН'!$H$23</f>
        <v>853.06275831999994</v>
      </c>
      <c r="M89" s="37">
        <f>SUMIFS(СВЦЭМ!$D$34:$D$777,СВЦЭМ!$A$34:$A$777,$A89,СВЦЭМ!$B$34:$B$777,M$83)+'СЕТ СН'!$H$11+СВЦЭМ!$D$10+'СЕТ СН'!$H$6-'СЕТ СН'!$H$23</f>
        <v>863.9384111999999</v>
      </c>
      <c r="N89" s="37">
        <f>SUMIFS(СВЦЭМ!$D$34:$D$777,СВЦЭМ!$A$34:$A$777,$A89,СВЦЭМ!$B$34:$B$777,N$83)+'СЕТ СН'!$H$11+СВЦЭМ!$D$10+'СЕТ СН'!$H$6-'СЕТ СН'!$H$23</f>
        <v>886.82674202999999</v>
      </c>
      <c r="O89" s="37">
        <f>SUMIFS(СВЦЭМ!$D$34:$D$777,СВЦЭМ!$A$34:$A$777,$A89,СВЦЭМ!$B$34:$B$777,O$83)+'СЕТ СН'!$H$11+СВЦЭМ!$D$10+'СЕТ СН'!$H$6-'СЕТ СН'!$H$23</f>
        <v>904.03359924000017</v>
      </c>
      <c r="P89" s="37">
        <f>SUMIFS(СВЦЭМ!$D$34:$D$777,СВЦЭМ!$A$34:$A$777,$A89,СВЦЭМ!$B$34:$B$777,P$83)+'СЕТ СН'!$H$11+СВЦЭМ!$D$10+'СЕТ СН'!$H$6-'СЕТ СН'!$H$23</f>
        <v>911.30606898999997</v>
      </c>
      <c r="Q89" s="37">
        <f>SUMIFS(СВЦЭМ!$D$34:$D$777,СВЦЭМ!$A$34:$A$777,$A89,СВЦЭМ!$B$34:$B$777,Q$83)+'СЕТ СН'!$H$11+СВЦЭМ!$D$10+'СЕТ СН'!$H$6-'СЕТ СН'!$H$23</f>
        <v>933.28655351999998</v>
      </c>
      <c r="R89" s="37">
        <f>SUMIFS(СВЦЭМ!$D$34:$D$777,СВЦЭМ!$A$34:$A$777,$A89,СВЦЭМ!$B$34:$B$777,R$83)+'СЕТ СН'!$H$11+СВЦЭМ!$D$10+'СЕТ СН'!$H$6-'СЕТ СН'!$H$23</f>
        <v>940.56892229000016</v>
      </c>
      <c r="S89" s="37">
        <f>SUMIFS(СВЦЭМ!$D$34:$D$777,СВЦЭМ!$A$34:$A$777,$A89,СВЦЭМ!$B$34:$B$777,S$83)+'СЕТ СН'!$H$11+СВЦЭМ!$D$10+'СЕТ СН'!$H$6-'СЕТ СН'!$H$23</f>
        <v>928.25289041000008</v>
      </c>
      <c r="T89" s="37">
        <f>SUMIFS(СВЦЭМ!$D$34:$D$777,СВЦЭМ!$A$34:$A$777,$A89,СВЦЭМ!$B$34:$B$777,T$83)+'СЕТ СН'!$H$11+СВЦЭМ!$D$10+'СЕТ СН'!$H$6-'СЕТ СН'!$H$23</f>
        <v>903.73673599999995</v>
      </c>
      <c r="U89" s="37">
        <f>SUMIFS(СВЦЭМ!$D$34:$D$777,СВЦЭМ!$A$34:$A$777,$A89,СВЦЭМ!$B$34:$B$777,U$83)+'СЕТ СН'!$H$11+СВЦЭМ!$D$10+'СЕТ СН'!$H$6-'СЕТ СН'!$H$23</f>
        <v>894.28912356000012</v>
      </c>
      <c r="V89" s="37">
        <f>SUMIFS(СВЦЭМ!$D$34:$D$777,СВЦЭМ!$A$34:$A$777,$A89,СВЦЭМ!$B$34:$B$777,V$83)+'СЕТ СН'!$H$11+СВЦЭМ!$D$10+'СЕТ СН'!$H$6-'СЕТ СН'!$H$23</f>
        <v>887.30493734000004</v>
      </c>
      <c r="W89" s="37">
        <f>SUMIFS(СВЦЭМ!$D$34:$D$777,СВЦЭМ!$A$34:$A$777,$A89,СВЦЭМ!$B$34:$B$777,W$83)+'СЕТ СН'!$H$11+СВЦЭМ!$D$10+'СЕТ СН'!$H$6-'СЕТ СН'!$H$23</f>
        <v>902.77763798999979</v>
      </c>
      <c r="X89" s="37">
        <f>SUMIFS(СВЦЭМ!$D$34:$D$777,СВЦЭМ!$A$34:$A$777,$A89,СВЦЭМ!$B$34:$B$777,X$83)+'СЕТ СН'!$H$11+СВЦЭМ!$D$10+'СЕТ СН'!$H$6-'СЕТ СН'!$H$23</f>
        <v>923.00665834999984</v>
      </c>
      <c r="Y89" s="37">
        <f>SUMIFS(СВЦЭМ!$D$34:$D$777,СВЦЭМ!$A$34:$A$777,$A89,СВЦЭМ!$B$34:$B$777,Y$83)+'СЕТ СН'!$H$11+СВЦЭМ!$D$10+'СЕТ СН'!$H$6-'СЕТ СН'!$H$23</f>
        <v>994.64256054000009</v>
      </c>
    </row>
    <row r="90" spans="1:27" ht="15.75" x14ac:dyDescent="0.2">
      <c r="A90" s="36">
        <f t="shared" si="2"/>
        <v>43138</v>
      </c>
      <c r="B90" s="37">
        <f>SUMIFS(СВЦЭМ!$D$34:$D$777,СВЦЭМ!$A$34:$A$777,$A90,СВЦЭМ!$B$34:$B$777,B$83)+'СЕТ СН'!$H$11+СВЦЭМ!$D$10+'СЕТ СН'!$H$6-'СЕТ СН'!$H$23</f>
        <v>1053.9674150299998</v>
      </c>
      <c r="C90" s="37">
        <f>SUMIFS(СВЦЭМ!$D$34:$D$777,СВЦЭМ!$A$34:$A$777,$A90,СВЦЭМ!$B$34:$B$777,C$83)+'СЕТ СН'!$H$11+СВЦЭМ!$D$10+'СЕТ СН'!$H$6-'СЕТ СН'!$H$23</f>
        <v>1086.56279614</v>
      </c>
      <c r="D90" s="37">
        <f>SUMIFS(СВЦЭМ!$D$34:$D$777,СВЦЭМ!$A$34:$A$777,$A90,СВЦЭМ!$B$34:$B$777,D$83)+'СЕТ СН'!$H$11+СВЦЭМ!$D$10+'СЕТ СН'!$H$6-'СЕТ СН'!$H$23</f>
        <v>1154.2901167199998</v>
      </c>
      <c r="E90" s="37">
        <f>SUMIFS(СВЦЭМ!$D$34:$D$777,СВЦЭМ!$A$34:$A$777,$A90,СВЦЭМ!$B$34:$B$777,E$83)+'СЕТ СН'!$H$11+СВЦЭМ!$D$10+'СЕТ СН'!$H$6-'СЕТ СН'!$H$23</f>
        <v>1163.8656217799999</v>
      </c>
      <c r="F90" s="37">
        <f>SUMIFS(СВЦЭМ!$D$34:$D$777,СВЦЭМ!$A$34:$A$777,$A90,СВЦЭМ!$B$34:$B$777,F$83)+'СЕТ СН'!$H$11+СВЦЭМ!$D$10+'СЕТ СН'!$H$6-'СЕТ СН'!$H$23</f>
        <v>1160.5635328600001</v>
      </c>
      <c r="G90" s="37">
        <f>SUMIFS(СВЦЭМ!$D$34:$D$777,СВЦЭМ!$A$34:$A$777,$A90,СВЦЭМ!$B$34:$B$777,G$83)+'СЕТ СН'!$H$11+СВЦЭМ!$D$10+'СЕТ СН'!$H$6-'СЕТ СН'!$H$23</f>
        <v>1128.7597513699998</v>
      </c>
      <c r="H90" s="37">
        <f>SUMIFS(СВЦЭМ!$D$34:$D$777,СВЦЭМ!$A$34:$A$777,$A90,СВЦЭМ!$B$34:$B$777,H$83)+'СЕТ СН'!$H$11+СВЦЭМ!$D$10+'СЕТ СН'!$H$6-'СЕТ СН'!$H$23</f>
        <v>1063.0463547099998</v>
      </c>
      <c r="I90" s="37">
        <f>SUMIFS(СВЦЭМ!$D$34:$D$777,СВЦЭМ!$A$34:$A$777,$A90,СВЦЭМ!$B$34:$B$777,I$83)+'СЕТ СН'!$H$11+СВЦЭМ!$D$10+'СЕТ СН'!$H$6-'СЕТ СН'!$H$23</f>
        <v>967.88855712999987</v>
      </c>
      <c r="J90" s="37">
        <f>SUMIFS(СВЦЭМ!$D$34:$D$777,СВЦЭМ!$A$34:$A$777,$A90,СВЦЭМ!$B$34:$B$777,J$83)+'СЕТ СН'!$H$11+СВЦЭМ!$D$10+'СЕТ СН'!$H$6-'СЕТ СН'!$H$23</f>
        <v>907.46613337000019</v>
      </c>
      <c r="K90" s="37">
        <f>SUMIFS(СВЦЭМ!$D$34:$D$777,СВЦЭМ!$A$34:$A$777,$A90,СВЦЭМ!$B$34:$B$777,K$83)+'СЕТ СН'!$H$11+СВЦЭМ!$D$10+'СЕТ СН'!$H$6-'СЕТ СН'!$H$23</f>
        <v>891.44180736999999</v>
      </c>
      <c r="L90" s="37">
        <f>SUMIFS(СВЦЭМ!$D$34:$D$777,СВЦЭМ!$A$34:$A$777,$A90,СВЦЭМ!$B$34:$B$777,L$83)+'СЕТ СН'!$H$11+СВЦЭМ!$D$10+'СЕТ СН'!$H$6-'СЕТ СН'!$H$23</f>
        <v>888.08709509999983</v>
      </c>
      <c r="M90" s="37">
        <f>SUMIFS(СВЦЭМ!$D$34:$D$777,СВЦЭМ!$A$34:$A$777,$A90,СВЦЭМ!$B$34:$B$777,M$83)+'СЕТ СН'!$H$11+СВЦЭМ!$D$10+'СЕТ СН'!$H$6-'СЕТ СН'!$H$23</f>
        <v>883.66254445000015</v>
      </c>
      <c r="N90" s="37">
        <f>SUMIFS(СВЦЭМ!$D$34:$D$777,СВЦЭМ!$A$34:$A$777,$A90,СВЦЭМ!$B$34:$B$777,N$83)+'СЕТ СН'!$H$11+СВЦЭМ!$D$10+'СЕТ СН'!$H$6-'СЕТ СН'!$H$23</f>
        <v>883.52864229999989</v>
      </c>
      <c r="O90" s="37">
        <f>SUMIFS(СВЦЭМ!$D$34:$D$777,СВЦЭМ!$A$34:$A$777,$A90,СВЦЭМ!$B$34:$B$777,O$83)+'СЕТ СН'!$H$11+СВЦЭМ!$D$10+'СЕТ СН'!$H$6-'СЕТ СН'!$H$23</f>
        <v>889.6332039199998</v>
      </c>
      <c r="P90" s="37">
        <f>SUMIFS(СВЦЭМ!$D$34:$D$777,СВЦЭМ!$A$34:$A$777,$A90,СВЦЭМ!$B$34:$B$777,P$83)+'СЕТ СН'!$H$11+СВЦЭМ!$D$10+'СЕТ СН'!$H$6-'СЕТ СН'!$H$23</f>
        <v>906.44227817000012</v>
      </c>
      <c r="Q90" s="37">
        <f>SUMIFS(СВЦЭМ!$D$34:$D$777,СВЦЭМ!$A$34:$A$777,$A90,СВЦЭМ!$B$34:$B$777,Q$83)+'СЕТ СН'!$H$11+СВЦЭМ!$D$10+'СЕТ СН'!$H$6-'СЕТ СН'!$H$23</f>
        <v>923.94864226999982</v>
      </c>
      <c r="R90" s="37">
        <f>SUMIFS(СВЦЭМ!$D$34:$D$777,СВЦЭМ!$A$34:$A$777,$A90,СВЦЭМ!$B$34:$B$777,R$83)+'СЕТ СН'!$H$11+СВЦЭМ!$D$10+'СЕТ СН'!$H$6-'СЕТ СН'!$H$23</f>
        <v>931.38035192000018</v>
      </c>
      <c r="S90" s="37">
        <f>SUMIFS(СВЦЭМ!$D$34:$D$777,СВЦЭМ!$A$34:$A$777,$A90,СВЦЭМ!$B$34:$B$777,S$83)+'СЕТ СН'!$H$11+СВЦЭМ!$D$10+'СЕТ СН'!$H$6-'СЕТ СН'!$H$23</f>
        <v>913.79141691999996</v>
      </c>
      <c r="T90" s="37">
        <f>SUMIFS(СВЦЭМ!$D$34:$D$777,СВЦЭМ!$A$34:$A$777,$A90,СВЦЭМ!$B$34:$B$777,T$83)+'СЕТ СН'!$H$11+СВЦЭМ!$D$10+'СЕТ СН'!$H$6-'СЕТ СН'!$H$23</f>
        <v>883.78987685000004</v>
      </c>
      <c r="U90" s="37">
        <f>SUMIFS(СВЦЭМ!$D$34:$D$777,СВЦЭМ!$A$34:$A$777,$A90,СВЦЭМ!$B$34:$B$777,U$83)+'СЕТ СН'!$H$11+СВЦЭМ!$D$10+'СЕТ СН'!$H$6-'СЕТ СН'!$H$23</f>
        <v>880.10425434000001</v>
      </c>
      <c r="V90" s="37">
        <f>SUMIFS(СВЦЭМ!$D$34:$D$777,СВЦЭМ!$A$34:$A$777,$A90,СВЦЭМ!$B$34:$B$777,V$83)+'СЕТ СН'!$H$11+СВЦЭМ!$D$10+'СЕТ СН'!$H$6-'СЕТ СН'!$H$23</f>
        <v>871.79979507000019</v>
      </c>
      <c r="W90" s="37">
        <f>SUMIFS(СВЦЭМ!$D$34:$D$777,СВЦЭМ!$A$34:$A$777,$A90,СВЦЭМ!$B$34:$B$777,W$83)+'СЕТ СН'!$H$11+СВЦЭМ!$D$10+'СЕТ СН'!$H$6-'СЕТ СН'!$H$23</f>
        <v>877.09282967000001</v>
      </c>
      <c r="X90" s="37">
        <f>SUMIFS(СВЦЭМ!$D$34:$D$777,СВЦЭМ!$A$34:$A$777,$A90,СВЦЭМ!$B$34:$B$777,X$83)+'СЕТ СН'!$H$11+СВЦЭМ!$D$10+'СЕТ СН'!$H$6-'СЕТ СН'!$H$23</f>
        <v>912.16625975999989</v>
      </c>
      <c r="Y90" s="37">
        <f>SUMIFS(СВЦЭМ!$D$34:$D$777,СВЦЭМ!$A$34:$A$777,$A90,СВЦЭМ!$B$34:$B$777,Y$83)+'СЕТ СН'!$H$11+СВЦЭМ!$D$10+'СЕТ СН'!$H$6-'СЕТ СН'!$H$23</f>
        <v>985.83662740000011</v>
      </c>
    </row>
    <row r="91" spans="1:27" ht="15.75" x14ac:dyDescent="0.2">
      <c r="A91" s="36">
        <f t="shared" si="2"/>
        <v>43139</v>
      </c>
      <c r="B91" s="37">
        <f>SUMIFS(СВЦЭМ!$D$34:$D$777,СВЦЭМ!$A$34:$A$777,$A91,СВЦЭМ!$B$34:$B$777,B$83)+'СЕТ СН'!$H$11+СВЦЭМ!$D$10+'СЕТ СН'!$H$6-'СЕТ СН'!$H$23</f>
        <v>1026.1847565600001</v>
      </c>
      <c r="C91" s="37">
        <f>SUMIFS(СВЦЭМ!$D$34:$D$777,СВЦЭМ!$A$34:$A$777,$A91,СВЦЭМ!$B$34:$B$777,C$83)+'СЕТ СН'!$H$11+СВЦЭМ!$D$10+'СЕТ СН'!$H$6-'СЕТ СН'!$H$23</f>
        <v>1060.2345305499998</v>
      </c>
      <c r="D91" s="37">
        <f>SUMIFS(СВЦЭМ!$D$34:$D$777,СВЦЭМ!$A$34:$A$777,$A91,СВЦЭМ!$B$34:$B$777,D$83)+'СЕТ СН'!$H$11+СВЦЭМ!$D$10+'СЕТ СН'!$H$6-'СЕТ СН'!$H$23</f>
        <v>1116.5994466799998</v>
      </c>
      <c r="E91" s="37">
        <f>SUMIFS(СВЦЭМ!$D$34:$D$777,СВЦЭМ!$A$34:$A$777,$A91,СВЦЭМ!$B$34:$B$777,E$83)+'СЕТ СН'!$H$11+СВЦЭМ!$D$10+'СЕТ СН'!$H$6-'СЕТ СН'!$H$23</f>
        <v>1127.8583866700001</v>
      </c>
      <c r="F91" s="37">
        <f>SUMIFS(СВЦЭМ!$D$34:$D$777,СВЦЭМ!$A$34:$A$777,$A91,СВЦЭМ!$B$34:$B$777,F$83)+'СЕТ СН'!$H$11+СВЦЭМ!$D$10+'СЕТ СН'!$H$6-'СЕТ СН'!$H$23</f>
        <v>1125.93921039</v>
      </c>
      <c r="G91" s="37">
        <f>SUMIFS(СВЦЭМ!$D$34:$D$777,СВЦЭМ!$A$34:$A$777,$A91,СВЦЭМ!$B$34:$B$777,G$83)+'СЕТ СН'!$H$11+СВЦЭМ!$D$10+'СЕТ СН'!$H$6-'СЕТ СН'!$H$23</f>
        <v>1108.2425486399998</v>
      </c>
      <c r="H91" s="37">
        <f>SUMIFS(СВЦЭМ!$D$34:$D$777,СВЦЭМ!$A$34:$A$777,$A91,СВЦЭМ!$B$34:$B$777,H$83)+'СЕТ СН'!$H$11+СВЦЭМ!$D$10+'СЕТ СН'!$H$6-'СЕТ СН'!$H$23</f>
        <v>1042.0123448099998</v>
      </c>
      <c r="I91" s="37">
        <f>SUMIFS(СВЦЭМ!$D$34:$D$777,СВЦЭМ!$A$34:$A$777,$A91,СВЦЭМ!$B$34:$B$777,I$83)+'СЕТ СН'!$H$11+СВЦЭМ!$D$10+'СЕТ СН'!$H$6-'СЕТ СН'!$H$23</f>
        <v>944.69938920000016</v>
      </c>
      <c r="J91" s="37">
        <f>SUMIFS(СВЦЭМ!$D$34:$D$777,СВЦЭМ!$A$34:$A$777,$A91,СВЦЭМ!$B$34:$B$777,J$83)+'СЕТ СН'!$H$11+СВЦЭМ!$D$10+'СЕТ СН'!$H$6-'СЕТ СН'!$H$23</f>
        <v>890.62043215999995</v>
      </c>
      <c r="K91" s="37">
        <f>SUMIFS(СВЦЭМ!$D$34:$D$777,СВЦЭМ!$A$34:$A$777,$A91,СВЦЭМ!$B$34:$B$777,K$83)+'СЕТ СН'!$H$11+СВЦЭМ!$D$10+'СЕТ СН'!$H$6-'СЕТ СН'!$H$23</f>
        <v>890.06205886999999</v>
      </c>
      <c r="L91" s="37">
        <f>SUMIFS(СВЦЭМ!$D$34:$D$777,СВЦЭМ!$A$34:$A$777,$A91,СВЦЭМ!$B$34:$B$777,L$83)+'СЕТ СН'!$H$11+СВЦЭМ!$D$10+'СЕТ СН'!$H$6-'СЕТ СН'!$H$23</f>
        <v>884.69412587999989</v>
      </c>
      <c r="M91" s="37">
        <f>SUMIFS(СВЦЭМ!$D$34:$D$777,СВЦЭМ!$A$34:$A$777,$A91,СВЦЭМ!$B$34:$B$777,M$83)+'СЕТ СН'!$H$11+СВЦЭМ!$D$10+'СЕТ СН'!$H$6-'СЕТ СН'!$H$23</f>
        <v>875.87504421000006</v>
      </c>
      <c r="N91" s="37">
        <f>SUMIFS(СВЦЭМ!$D$34:$D$777,СВЦЭМ!$A$34:$A$777,$A91,СВЦЭМ!$B$34:$B$777,N$83)+'СЕТ СН'!$H$11+СВЦЭМ!$D$10+'СЕТ СН'!$H$6-'СЕТ СН'!$H$23</f>
        <v>884.27791988999991</v>
      </c>
      <c r="O91" s="37">
        <f>SUMIFS(СВЦЭМ!$D$34:$D$777,СВЦЭМ!$A$34:$A$777,$A91,СВЦЭМ!$B$34:$B$777,O$83)+'СЕТ СН'!$H$11+СВЦЭМ!$D$10+'СЕТ СН'!$H$6-'СЕТ СН'!$H$23</f>
        <v>890.20742669999993</v>
      </c>
      <c r="P91" s="37">
        <f>SUMIFS(СВЦЭМ!$D$34:$D$777,СВЦЭМ!$A$34:$A$777,$A91,СВЦЭМ!$B$34:$B$777,P$83)+'СЕТ СН'!$H$11+СВЦЭМ!$D$10+'СЕТ СН'!$H$6-'СЕТ СН'!$H$23</f>
        <v>905.28145353999992</v>
      </c>
      <c r="Q91" s="37">
        <f>SUMIFS(СВЦЭМ!$D$34:$D$777,СВЦЭМ!$A$34:$A$777,$A91,СВЦЭМ!$B$34:$B$777,Q$83)+'СЕТ СН'!$H$11+СВЦЭМ!$D$10+'СЕТ СН'!$H$6-'СЕТ СН'!$H$23</f>
        <v>930.39328148000016</v>
      </c>
      <c r="R91" s="37">
        <f>SUMIFS(СВЦЭМ!$D$34:$D$777,СВЦЭМ!$A$34:$A$777,$A91,СВЦЭМ!$B$34:$B$777,R$83)+'СЕТ СН'!$H$11+СВЦЭМ!$D$10+'СЕТ СН'!$H$6-'СЕТ СН'!$H$23</f>
        <v>952.46722875999978</v>
      </c>
      <c r="S91" s="37">
        <f>SUMIFS(СВЦЭМ!$D$34:$D$777,СВЦЭМ!$A$34:$A$777,$A91,СВЦЭМ!$B$34:$B$777,S$83)+'СЕТ СН'!$H$11+СВЦЭМ!$D$10+'СЕТ СН'!$H$6-'СЕТ СН'!$H$23</f>
        <v>969.3324117100002</v>
      </c>
      <c r="T91" s="37">
        <f>SUMIFS(СВЦЭМ!$D$34:$D$777,СВЦЭМ!$A$34:$A$777,$A91,СВЦЭМ!$B$34:$B$777,T$83)+'СЕТ СН'!$H$11+СВЦЭМ!$D$10+'СЕТ СН'!$H$6-'СЕТ СН'!$H$23</f>
        <v>948.3157725100001</v>
      </c>
      <c r="U91" s="37">
        <f>SUMIFS(СВЦЭМ!$D$34:$D$777,СВЦЭМ!$A$34:$A$777,$A91,СВЦЭМ!$B$34:$B$777,U$83)+'СЕТ СН'!$H$11+СВЦЭМ!$D$10+'СЕТ СН'!$H$6-'СЕТ СН'!$H$23</f>
        <v>935.45851439</v>
      </c>
      <c r="V91" s="37">
        <f>SUMIFS(СВЦЭМ!$D$34:$D$777,СВЦЭМ!$A$34:$A$777,$A91,СВЦЭМ!$B$34:$B$777,V$83)+'СЕТ СН'!$H$11+СВЦЭМ!$D$10+'СЕТ СН'!$H$6-'СЕТ СН'!$H$23</f>
        <v>930.64549223000006</v>
      </c>
      <c r="W91" s="37">
        <f>SUMIFS(СВЦЭМ!$D$34:$D$777,СВЦЭМ!$A$34:$A$777,$A91,СВЦЭМ!$B$34:$B$777,W$83)+'СЕТ СН'!$H$11+СВЦЭМ!$D$10+'СЕТ СН'!$H$6-'СЕТ СН'!$H$23</f>
        <v>943.10689049999985</v>
      </c>
      <c r="X91" s="37">
        <f>SUMIFS(СВЦЭМ!$D$34:$D$777,СВЦЭМ!$A$34:$A$777,$A91,СВЦЭМ!$B$34:$B$777,X$83)+'СЕТ СН'!$H$11+СВЦЭМ!$D$10+'СЕТ СН'!$H$6-'СЕТ СН'!$H$23</f>
        <v>922.55148605999977</v>
      </c>
      <c r="Y91" s="37">
        <f>SUMIFS(СВЦЭМ!$D$34:$D$777,СВЦЭМ!$A$34:$A$777,$A91,СВЦЭМ!$B$34:$B$777,Y$83)+'СЕТ СН'!$H$11+СВЦЭМ!$D$10+'СЕТ СН'!$H$6-'СЕТ СН'!$H$23</f>
        <v>982.56526447999988</v>
      </c>
    </row>
    <row r="92" spans="1:27" ht="15.75" x14ac:dyDescent="0.2">
      <c r="A92" s="36">
        <f t="shared" si="2"/>
        <v>43140</v>
      </c>
      <c r="B92" s="37">
        <f>SUMIFS(СВЦЭМ!$D$34:$D$777,СВЦЭМ!$A$34:$A$777,$A92,СВЦЭМ!$B$34:$B$777,B$83)+'СЕТ СН'!$H$11+СВЦЭМ!$D$10+'СЕТ СН'!$H$6-'СЕТ СН'!$H$23</f>
        <v>1051.6233609400001</v>
      </c>
      <c r="C92" s="37">
        <f>SUMIFS(СВЦЭМ!$D$34:$D$777,СВЦЭМ!$A$34:$A$777,$A92,СВЦЭМ!$B$34:$B$777,C$83)+'СЕТ СН'!$H$11+СВЦЭМ!$D$10+'СЕТ СН'!$H$6-'СЕТ СН'!$H$23</f>
        <v>1068.9075086100001</v>
      </c>
      <c r="D92" s="37">
        <f>SUMIFS(СВЦЭМ!$D$34:$D$777,СВЦЭМ!$A$34:$A$777,$A92,СВЦЭМ!$B$34:$B$777,D$83)+'СЕТ СН'!$H$11+СВЦЭМ!$D$10+'СЕТ СН'!$H$6-'СЕТ СН'!$H$23</f>
        <v>1125.5958521399998</v>
      </c>
      <c r="E92" s="37">
        <f>SUMIFS(СВЦЭМ!$D$34:$D$777,СВЦЭМ!$A$34:$A$777,$A92,СВЦЭМ!$B$34:$B$777,E$83)+'СЕТ СН'!$H$11+СВЦЭМ!$D$10+'СЕТ СН'!$H$6-'СЕТ СН'!$H$23</f>
        <v>1131.6620666499998</v>
      </c>
      <c r="F92" s="37">
        <f>SUMIFS(СВЦЭМ!$D$34:$D$777,СВЦЭМ!$A$34:$A$777,$A92,СВЦЭМ!$B$34:$B$777,F$83)+'СЕТ СН'!$H$11+СВЦЭМ!$D$10+'СЕТ СН'!$H$6-'СЕТ СН'!$H$23</f>
        <v>1128.3763546300002</v>
      </c>
      <c r="G92" s="37">
        <f>SUMIFS(СВЦЭМ!$D$34:$D$777,СВЦЭМ!$A$34:$A$777,$A92,СВЦЭМ!$B$34:$B$777,G$83)+'СЕТ СН'!$H$11+СВЦЭМ!$D$10+'СЕТ СН'!$H$6-'СЕТ СН'!$H$23</f>
        <v>1116.36359606</v>
      </c>
      <c r="H92" s="37">
        <f>SUMIFS(СВЦЭМ!$D$34:$D$777,СВЦЭМ!$A$34:$A$777,$A92,СВЦЭМ!$B$34:$B$777,H$83)+'СЕТ СН'!$H$11+СВЦЭМ!$D$10+'СЕТ СН'!$H$6-'СЕТ СН'!$H$23</f>
        <v>1036.20227153</v>
      </c>
      <c r="I92" s="37">
        <f>SUMIFS(СВЦЭМ!$D$34:$D$777,СВЦЭМ!$A$34:$A$777,$A92,СВЦЭМ!$B$34:$B$777,I$83)+'СЕТ СН'!$H$11+СВЦЭМ!$D$10+'СЕТ СН'!$H$6-'СЕТ СН'!$H$23</f>
        <v>940.93350306000013</v>
      </c>
      <c r="J92" s="37">
        <f>SUMIFS(СВЦЭМ!$D$34:$D$777,СВЦЭМ!$A$34:$A$777,$A92,СВЦЭМ!$B$34:$B$777,J$83)+'СЕТ СН'!$H$11+СВЦЭМ!$D$10+'СЕТ СН'!$H$6-'СЕТ СН'!$H$23</f>
        <v>910.88098926999976</v>
      </c>
      <c r="K92" s="37">
        <f>SUMIFS(СВЦЭМ!$D$34:$D$777,СВЦЭМ!$A$34:$A$777,$A92,СВЦЭМ!$B$34:$B$777,K$83)+'СЕТ СН'!$H$11+СВЦЭМ!$D$10+'СЕТ СН'!$H$6-'СЕТ СН'!$H$23</f>
        <v>889.3875124399998</v>
      </c>
      <c r="L92" s="37">
        <f>SUMIFS(СВЦЭМ!$D$34:$D$777,СВЦЭМ!$A$34:$A$777,$A92,СВЦЭМ!$B$34:$B$777,L$83)+'СЕТ СН'!$H$11+СВЦЭМ!$D$10+'СЕТ СН'!$H$6-'СЕТ СН'!$H$23</f>
        <v>882.22107285000004</v>
      </c>
      <c r="M92" s="37">
        <f>SUMIFS(СВЦЭМ!$D$34:$D$777,СВЦЭМ!$A$34:$A$777,$A92,СВЦЭМ!$B$34:$B$777,M$83)+'СЕТ СН'!$H$11+СВЦЭМ!$D$10+'СЕТ СН'!$H$6-'СЕТ СН'!$H$23</f>
        <v>888.22084512000004</v>
      </c>
      <c r="N92" s="37">
        <f>SUMIFS(СВЦЭМ!$D$34:$D$777,СВЦЭМ!$A$34:$A$777,$A92,СВЦЭМ!$B$34:$B$777,N$83)+'СЕТ СН'!$H$11+СВЦЭМ!$D$10+'СЕТ СН'!$H$6-'СЕТ СН'!$H$23</f>
        <v>895.69100102999994</v>
      </c>
      <c r="O92" s="37">
        <f>SUMIFS(СВЦЭМ!$D$34:$D$777,СВЦЭМ!$A$34:$A$777,$A92,СВЦЭМ!$B$34:$B$777,O$83)+'СЕТ СН'!$H$11+СВЦЭМ!$D$10+'СЕТ СН'!$H$6-'СЕТ СН'!$H$23</f>
        <v>897.36317420999978</v>
      </c>
      <c r="P92" s="37">
        <f>SUMIFS(СВЦЭМ!$D$34:$D$777,СВЦЭМ!$A$34:$A$777,$A92,СВЦЭМ!$B$34:$B$777,P$83)+'СЕТ СН'!$H$11+СВЦЭМ!$D$10+'СЕТ СН'!$H$6-'СЕТ СН'!$H$23</f>
        <v>929.63532885000006</v>
      </c>
      <c r="Q92" s="37">
        <f>SUMIFS(СВЦЭМ!$D$34:$D$777,СВЦЭМ!$A$34:$A$777,$A92,СВЦЭМ!$B$34:$B$777,Q$83)+'СЕТ СН'!$H$11+СВЦЭМ!$D$10+'СЕТ СН'!$H$6-'СЕТ СН'!$H$23</f>
        <v>954.71204339000008</v>
      </c>
      <c r="R92" s="37">
        <f>SUMIFS(СВЦЭМ!$D$34:$D$777,СВЦЭМ!$A$34:$A$777,$A92,СВЦЭМ!$B$34:$B$777,R$83)+'СЕТ СН'!$H$11+СВЦЭМ!$D$10+'СЕТ СН'!$H$6-'СЕТ СН'!$H$23</f>
        <v>955.9915440699998</v>
      </c>
      <c r="S92" s="37">
        <f>SUMIFS(СВЦЭМ!$D$34:$D$777,СВЦЭМ!$A$34:$A$777,$A92,СВЦЭМ!$B$34:$B$777,S$83)+'СЕТ СН'!$H$11+СВЦЭМ!$D$10+'СЕТ СН'!$H$6-'СЕТ СН'!$H$23</f>
        <v>942.64082174999987</v>
      </c>
      <c r="T92" s="37">
        <f>SUMIFS(СВЦЭМ!$D$34:$D$777,СВЦЭМ!$A$34:$A$777,$A92,СВЦЭМ!$B$34:$B$777,T$83)+'СЕТ СН'!$H$11+СВЦЭМ!$D$10+'СЕТ СН'!$H$6-'СЕТ СН'!$H$23</f>
        <v>899.28688642999998</v>
      </c>
      <c r="U92" s="37">
        <f>SUMIFS(СВЦЭМ!$D$34:$D$777,СВЦЭМ!$A$34:$A$777,$A92,СВЦЭМ!$B$34:$B$777,U$83)+'СЕТ СН'!$H$11+СВЦЭМ!$D$10+'СЕТ СН'!$H$6-'СЕТ СН'!$H$23</f>
        <v>876.15509347999989</v>
      </c>
      <c r="V92" s="37">
        <f>SUMIFS(СВЦЭМ!$D$34:$D$777,СВЦЭМ!$A$34:$A$777,$A92,СВЦЭМ!$B$34:$B$777,V$83)+'СЕТ СН'!$H$11+СВЦЭМ!$D$10+'СЕТ СН'!$H$6-'СЕТ СН'!$H$23</f>
        <v>887.49706226000001</v>
      </c>
      <c r="W92" s="37">
        <f>SUMIFS(СВЦЭМ!$D$34:$D$777,СВЦЭМ!$A$34:$A$777,$A92,СВЦЭМ!$B$34:$B$777,W$83)+'СЕТ СН'!$H$11+СВЦЭМ!$D$10+'СЕТ СН'!$H$6-'СЕТ СН'!$H$23</f>
        <v>889.26653865999981</v>
      </c>
      <c r="X92" s="37">
        <f>SUMIFS(СВЦЭМ!$D$34:$D$777,СВЦЭМ!$A$34:$A$777,$A92,СВЦЭМ!$B$34:$B$777,X$83)+'СЕТ СН'!$H$11+СВЦЭМ!$D$10+'СЕТ СН'!$H$6-'СЕТ СН'!$H$23</f>
        <v>922.96475208999993</v>
      </c>
      <c r="Y92" s="37">
        <f>SUMIFS(СВЦЭМ!$D$34:$D$777,СВЦЭМ!$A$34:$A$777,$A92,СВЦЭМ!$B$34:$B$777,Y$83)+'СЕТ СН'!$H$11+СВЦЭМ!$D$10+'СЕТ СН'!$H$6-'СЕТ СН'!$H$23</f>
        <v>956.27064454000003</v>
      </c>
    </row>
    <row r="93" spans="1:27" ht="15.75" x14ac:dyDescent="0.2">
      <c r="A93" s="36">
        <f t="shared" si="2"/>
        <v>43141</v>
      </c>
      <c r="B93" s="37">
        <f>SUMIFS(СВЦЭМ!$D$34:$D$777,СВЦЭМ!$A$34:$A$777,$A93,СВЦЭМ!$B$34:$B$777,B$83)+'СЕТ СН'!$H$11+СВЦЭМ!$D$10+'СЕТ СН'!$H$6-'СЕТ СН'!$H$23</f>
        <v>966.70958988999985</v>
      </c>
      <c r="C93" s="37">
        <f>SUMIFS(СВЦЭМ!$D$34:$D$777,СВЦЭМ!$A$34:$A$777,$A93,СВЦЭМ!$B$34:$B$777,C$83)+'СЕТ СН'!$H$11+СВЦЭМ!$D$10+'СЕТ СН'!$H$6-'СЕТ СН'!$H$23</f>
        <v>999.45328630999995</v>
      </c>
      <c r="D93" s="37">
        <f>SUMIFS(СВЦЭМ!$D$34:$D$777,СВЦЭМ!$A$34:$A$777,$A93,СВЦЭМ!$B$34:$B$777,D$83)+'СЕТ СН'!$H$11+СВЦЭМ!$D$10+'СЕТ СН'!$H$6-'СЕТ СН'!$H$23</f>
        <v>1064.9497536999997</v>
      </c>
      <c r="E93" s="37">
        <f>SUMIFS(СВЦЭМ!$D$34:$D$777,СВЦЭМ!$A$34:$A$777,$A93,СВЦЭМ!$B$34:$B$777,E$83)+'СЕТ СН'!$H$11+СВЦЭМ!$D$10+'СЕТ СН'!$H$6-'СЕТ СН'!$H$23</f>
        <v>1078.4500209899998</v>
      </c>
      <c r="F93" s="37">
        <f>SUMIFS(СВЦЭМ!$D$34:$D$777,СВЦЭМ!$A$34:$A$777,$A93,СВЦЭМ!$B$34:$B$777,F$83)+'СЕТ СН'!$H$11+СВЦЭМ!$D$10+'СЕТ СН'!$H$6-'СЕТ СН'!$H$23</f>
        <v>1072.5120630000001</v>
      </c>
      <c r="G93" s="37">
        <f>SUMIFS(СВЦЭМ!$D$34:$D$777,СВЦЭМ!$A$34:$A$777,$A93,СВЦЭМ!$B$34:$B$777,G$83)+'СЕТ СН'!$H$11+СВЦЭМ!$D$10+'СЕТ СН'!$H$6-'СЕТ СН'!$H$23</f>
        <v>1059.0291027499998</v>
      </c>
      <c r="H93" s="37">
        <f>SUMIFS(СВЦЭМ!$D$34:$D$777,СВЦЭМ!$A$34:$A$777,$A93,СВЦЭМ!$B$34:$B$777,H$83)+'СЕТ СН'!$H$11+СВЦЭМ!$D$10+'СЕТ СН'!$H$6-'СЕТ СН'!$H$23</f>
        <v>1036.4556802500001</v>
      </c>
      <c r="I93" s="37">
        <f>SUMIFS(СВЦЭМ!$D$34:$D$777,СВЦЭМ!$A$34:$A$777,$A93,СВЦЭМ!$B$34:$B$777,I$83)+'СЕТ СН'!$H$11+СВЦЭМ!$D$10+'СЕТ СН'!$H$6-'СЕТ СН'!$H$23</f>
        <v>995.29144883999982</v>
      </c>
      <c r="J93" s="37">
        <f>SUMIFS(СВЦЭМ!$D$34:$D$777,СВЦЭМ!$A$34:$A$777,$A93,СВЦЭМ!$B$34:$B$777,J$83)+'СЕТ СН'!$H$11+СВЦЭМ!$D$10+'СЕТ СН'!$H$6-'СЕТ СН'!$H$23</f>
        <v>958.04323937999982</v>
      </c>
      <c r="K93" s="37">
        <f>SUMIFS(СВЦЭМ!$D$34:$D$777,СВЦЭМ!$A$34:$A$777,$A93,СВЦЭМ!$B$34:$B$777,K$83)+'СЕТ СН'!$H$11+СВЦЭМ!$D$10+'СЕТ СН'!$H$6-'СЕТ СН'!$H$23</f>
        <v>924.25788028999989</v>
      </c>
      <c r="L93" s="37">
        <f>SUMIFS(СВЦЭМ!$D$34:$D$777,СВЦЭМ!$A$34:$A$777,$A93,СВЦЭМ!$B$34:$B$777,L$83)+'СЕТ СН'!$H$11+СВЦЭМ!$D$10+'СЕТ СН'!$H$6-'СЕТ СН'!$H$23</f>
        <v>915.41615328</v>
      </c>
      <c r="M93" s="37">
        <f>SUMIFS(СВЦЭМ!$D$34:$D$777,СВЦЭМ!$A$34:$A$777,$A93,СВЦЭМ!$B$34:$B$777,M$83)+'СЕТ СН'!$H$11+СВЦЭМ!$D$10+'СЕТ СН'!$H$6-'СЕТ СН'!$H$23</f>
        <v>911.38330156999984</v>
      </c>
      <c r="N93" s="37">
        <f>SUMIFS(СВЦЭМ!$D$34:$D$777,СВЦЭМ!$A$34:$A$777,$A93,СВЦЭМ!$B$34:$B$777,N$83)+'СЕТ СН'!$H$11+СВЦЭМ!$D$10+'СЕТ СН'!$H$6-'СЕТ СН'!$H$23</f>
        <v>917.33164538999984</v>
      </c>
      <c r="O93" s="37">
        <f>SUMIFS(СВЦЭМ!$D$34:$D$777,СВЦЭМ!$A$34:$A$777,$A93,СВЦЭМ!$B$34:$B$777,O$83)+'СЕТ СН'!$H$11+СВЦЭМ!$D$10+'СЕТ СН'!$H$6-'СЕТ СН'!$H$23</f>
        <v>930.29242638000017</v>
      </c>
      <c r="P93" s="37">
        <f>SUMIFS(СВЦЭМ!$D$34:$D$777,СВЦЭМ!$A$34:$A$777,$A93,СВЦЭМ!$B$34:$B$777,P$83)+'СЕТ СН'!$H$11+СВЦЭМ!$D$10+'СЕТ СН'!$H$6-'СЕТ СН'!$H$23</f>
        <v>933.95372191999979</v>
      </c>
      <c r="Q93" s="37">
        <f>SUMIFS(СВЦЭМ!$D$34:$D$777,СВЦЭМ!$A$34:$A$777,$A93,СВЦЭМ!$B$34:$B$777,Q$83)+'СЕТ СН'!$H$11+СВЦЭМ!$D$10+'СЕТ СН'!$H$6-'СЕТ СН'!$H$23</f>
        <v>942.91664670000011</v>
      </c>
      <c r="R93" s="37">
        <f>SUMIFS(СВЦЭМ!$D$34:$D$777,СВЦЭМ!$A$34:$A$777,$A93,СВЦЭМ!$B$34:$B$777,R$83)+'СЕТ СН'!$H$11+СВЦЭМ!$D$10+'СЕТ СН'!$H$6-'СЕТ СН'!$H$23</f>
        <v>955.74962268000002</v>
      </c>
      <c r="S93" s="37">
        <f>SUMIFS(СВЦЭМ!$D$34:$D$777,СВЦЭМ!$A$34:$A$777,$A93,СВЦЭМ!$B$34:$B$777,S$83)+'СЕТ СН'!$H$11+СВЦЭМ!$D$10+'СЕТ СН'!$H$6-'СЕТ СН'!$H$23</f>
        <v>942.87397261999979</v>
      </c>
      <c r="T93" s="37">
        <f>SUMIFS(СВЦЭМ!$D$34:$D$777,СВЦЭМ!$A$34:$A$777,$A93,СВЦЭМ!$B$34:$B$777,T$83)+'СЕТ СН'!$H$11+СВЦЭМ!$D$10+'СЕТ СН'!$H$6-'СЕТ СН'!$H$23</f>
        <v>921.01111658000002</v>
      </c>
      <c r="U93" s="37">
        <f>SUMIFS(СВЦЭМ!$D$34:$D$777,СВЦЭМ!$A$34:$A$777,$A93,СВЦЭМ!$B$34:$B$777,U$83)+'СЕТ СН'!$H$11+СВЦЭМ!$D$10+'СЕТ СН'!$H$6-'СЕТ СН'!$H$23</f>
        <v>908.49762986000007</v>
      </c>
      <c r="V93" s="37">
        <f>SUMIFS(СВЦЭМ!$D$34:$D$777,СВЦЭМ!$A$34:$A$777,$A93,СВЦЭМ!$B$34:$B$777,V$83)+'СЕТ СН'!$H$11+СВЦЭМ!$D$10+'СЕТ СН'!$H$6-'СЕТ СН'!$H$23</f>
        <v>917.00119233999988</v>
      </c>
      <c r="W93" s="37">
        <f>SUMIFS(СВЦЭМ!$D$34:$D$777,СВЦЭМ!$A$34:$A$777,$A93,СВЦЭМ!$B$34:$B$777,W$83)+'СЕТ СН'!$H$11+СВЦЭМ!$D$10+'СЕТ СН'!$H$6-'СЕТ СН'!$H$23</f>
        <v>913.7191342299999</v>
      </c>
      <c r="X93" s="37">
        <f>SUMIFS(СВЦЭМ!$D$34:$D$777,СВЦЭМ!$A$34:$A$777,$A93,СВЦЭМ!$B$34:$B$777,X$83)+'СЕТ СН'!$H$11+СВЦЭМ!$D$10+'СЕТ СН'!$H$6-'СЕТ СН'!$H$23</f>
        <v>914.00315375999992</v>
      </c>
      <c r="Y93" s="37">
        <f>SUMIFS(СВЦЭМ!$D$34:$D$777,СВЦЭМ!$A$34:$A$777,$A93,СВЦЭМ!$B$34:$B$777,Y$83)+'СЕТ СН'!$H$11+СВЦЭМ!$D$10+'СЕТ СН'!$H$6-'СЕТ СН'!$H$23</f>
        <v>942.61878691000004</v>
      </c>
    </row>
    <row r="94" spans="1:27" ht="15.75" x14ac:dyDescent="0.2">
      <c r="A94" s="36">
        <f t="shared" si="2"/>
        <v>43142</v>
      </c>
      <c r="B94" s="37">
        <f>SUMIFS(СВЦЭМ!$D$34:$D$777,СВЦЭМ!$A$34:$A$777,$A94,СВЦЭМ!$B$34:$B$777,B$83)+'СЕТ СН'!$H$11+СВЦЭМ!$D$10+'СЕТ СН'!$H$6-'СЕТ СН'!$H$23</f>
        <v>941.39154801999996</v>
      </c>
      <c r="C94" s="37">
        <f>SUMIFS(СВЦЭМ!$D$34:$D$777,СВЦЭМ!$A$34:$A$777,$A94,СВЦЭМ!$B$34:$B$777,C$83)+'СЕТ СН'!$H$11+СВЦЭМ!$D$10+'СЕТ СН'!$H$6-'СЕТ СН'!$H$23</f>
        <v>970.4227291200001</v>
      </c>
      <c r="D94" s="37">
        <f>SUMIFS(СВЦЭМ!$D$34:$D$777,СВЦЭМ!$A$34:$A$777,$A94,СВЦЭМ!$B$34:$B$777,D$83)+'СЕТ СН'!$H$11+СВЦЭМ!$D$10+'СЕТ СН'!$H$6-'СЕТ СН'!$H$23</f>
        <v>1029.9646629200001</v>
      </c>
      <c r="E94" s="37">
        <f>SUMIFS(СВЦЭМ!$D$34:$D$777,СВЦЭМ!$A$34:$A$777,$A94,СВЦЭМ!$B$34:$B$777,E$83)+'СЕТ СН'!$H$11+СВЦЭМ!$D$10+'СЕТ СН'!$H$6-'СЕТ СН'!$H$23</f>
        <v>1046.1905665300001</v>
      </c>
      <c r="F94" s="37">
        <f>SUMIFS(СВЦЭМ!$D$34:$D$777,СВЦЭМ!$A$34:$A$777,$A94,СВЦЭМ!$B$34:$B$777,F$83)+'СЕТ СН'!$H$11+СВЦЭМ!$D$10+'СЕТ СН'!$H$6-'СЕТ СН'!$H$23</f>
        <v>1042.4692648499999</v>
      </c>
      <c r="G94" s="37">
        <f>SUMIFS(СВЦЭМ!$D$34:$D$777,СВЦЭМ!$A$34:$A$777,$A94,СВЦЭМ!$B$34:$B$777,G$83)+'СЕТ СН'!$H$11+СВЦЭМ!$D$10+'СЕТ СН'!$H$6-'СЕТ СН'!$H$23</f>
        <v>1027.8611085399998</v>
      </c>
      <c r="H94" s="37">
        <f>SUMIFS(СВЦЭМ!$D$34:$D$777,СВЦЭМ!$A$34:$A$777,$A94,СВЦЭМ!$B$34:$B$777,H$83)+'СЕТ СН'!$H$11+СВЦЭМ!$D$10+'СЕТ СН'!$H$6-'СЕТ СН'!$H$23</f>
        <v>1010.5222294300003</v>
      </c>
      <c r="I94" s="37">
        <f>SUMIFS(СВЦЭМ!$D$34:$D$777,СВЦЭМ!$A$34:$A$777,$A94,СВЦЭМ!$B$34:$B$777,I$83)+'СЕТ СН'!$H$11+СВЦЭМ!$D$10+'СЕТ СН'!$H$6-'СЕТ СН'!$H$23</f>
        <v>964.62510863999989</v>
      </c>
      <c r="J94" s="37">
        <f>SUMIFS(СВЦЭМ!$D$34:$D$777,СВЦЭМ!$A$34:$A$777,$A94,СВЦЭМ!$B$34:$B$777,J$83)+'СЕТ СН'!$H$11+СВЦЭМ!$D$10+'СЕТ СН'!$H$6-'СЕТ СН'!$H$23</f>
        <v>928.08137004000002</v>
      </c>
      <c r="K94" s="37">
        <f>SUMIFS(СВЦЭМ!$D$34:$D$777,СВЦЭМ!$A$34:$A$777,$A94,СВЦЭМ!$B$34:$B$777,K$83)+'СЕТ СН'!$H$11+СВЦЭМ!$D$10+'СЕТ СН'!$H$6-'СЕТ СН'!$H$23</f>
        <v>896.82028739999998</v>
      </c>
      <c r="L94" s="37">
        <f>SUMIFS(СВЦЭМ!$D$34:$D$777,СВЦЭМ!$A$34:$A$777,$A94,СВЦЭМ!$B$34:$B$777,L$83)+'СЕТ СН'!$H$11+СВЦЭМ!$D$10+'СЕТ СН'!$H$6-'СЕТ СН'!$H$23</f>
        <v>888.79430860000014</v>
      </c>
      <c r="M94" s="37">
        <f>SUMIFS(СВЦЭМ!$D$34:$D$777,СВЦЭМ!$A$34:$A$777,$A94,СВЦЭМ!$B$34:$B$777,M$83)+'СЕТ СН'!$H$11+СВЦЭМ!$D$10+'СЕТ СН'!$H$6-'СЕТ СН'!$H$23</f>
        <v>889.99016975999996</v>
      </c>
      <c r="N94" s="37">
        <f>SUMIFS(СВЦЭМ!$D$34:$D$777,СВЦЭМ!$A$34:$A$777,$A94,СВЦЭМ!$B$34:$B$777,N$83)+'СЕТ СН'!$H$11+СВЦЭМ!$D$10+'СЕТ СН'!$H$6-'СЕТ СН'!$H$23</f>
        <v>883.00393894999991</v>
      </c>
      <c r="O94" s="37">
        <f>SUMIFS(СВЦЭМ!$D$34:$D$777,СВЦЭМ!$A$34:$A$777,$A94,СВЦЭМ!$B$34:$B$777,O$83)+'СЕТ СН'!$H$11+СВЦЭМ!$D$10+'СЕТ СН'!$H$6-'СЕТ СН'!$H$23</f>
        <v>879.19827270000008</v>
      </c>
      <c r="P94" s="37">
        <f>SUMIFS(СВЦЭМ!$D$34:$D$777,СВЦЭМ!$A$34:$A$777,$A94,СВЦЭМ!$B$34:$B$777,P$83)+'СЕТ СН'!$H$11+СВЦЭМ!$D$10+'СЕТ СН'!$H$6-'СЕТ СН'!$H$23</f>
        <v>884.96527547000017</v>
      </c>
      <c r="Q94" s="37">
        <f>SUMIFS(СВЦЭМ!$D$34:$D$777,СВЦЭМ!$A$34:$A$777,$A94,СВЦЭМ!$B$34:$B$777,Q$83)+'СЕТ СН'!$H$11+СВЦЭМ!$D$10+'СЕТ СН'!$H$6-'СЕТ СН'!$H$23</f>
        <v>886.0906358200001</v>
      </c>
      <c r="R94" s="37">
        <f>SUMIFS(СВЦЭМ!$D$34:$D$777,СВЦЭМ!$A$34:$A$777,$A94,СВЦЭМ!$B$34:$B$777,R$83)+'СЕТ СН'!$H$11+СВЦЭМ!$D$10+'СЕТ СН'!$H$6-'СЕТ СН'!$H$23</f>
        <v>886.77223934000006</v>
      </c>
      <c r="S94" s="37">
        <f>SUMIFS(СВЦЭМ!$D$34:$D$777,СВЦЭМ!$A$34:$A$777,$A94,СВЦЭМ!$B$34:$B$777,S$83)+'СЕТ СН'!$H$11+СВЦЭМ!$D$10+'СЕТ СН'!$H$6-'СЕТ СН'!$H$23</f>
        <v>875.58875020000016</v>
      </c>
      <c r="T94" s="37">
        <f>SUMIFS(СВЦЭМ!$D$34:$D$777,СВЦЭМ!$A$34:$A$777,$A94,СВЦЭМ!$B$34:$B$777,T$83)+'СЕТ СН'!$H$11+СВЦЭМ!$D$10+'СЕТ СН'!$H$6-'СЕТ СН'!$H$23</f>
        <v>861.79382534999979</v>
      </c>
      <c r="U94" s="37">
        <f>SUMIFS(СВЦЭМ!$D$34:$D$777,СВЦЭМ!$A$34:$A$777,$A94,СВЦЭМ!$B$34:$B$777,U$83)+'СЕТ СН'!$H$11+СВЦЭМ!$D$10+'СЕТ СН'!$H$6-'СЕТ СН'!$H$23</f>
        <v>864.7000722099998</v>
      </c>
      <c r="V94" s="37">
        <f>SUMIFS(СВЦЭМ!$D$34:$D$777,СВЦЭМ!$A$34:$A$777,$A94,СВЦЭМ!$B$34:$B$777,V$83)+'СЕТ СН'!$H$11+СВЦЭМ!$D$10+'СЕТ СН'!$H$6-'СЕТ СН'!$H$23</f>
        <v>865.19283556999983</v>
      </c>
      <c r="W94" s="37">
        <f>SUMIFS(СВЦЭМ!$D$34:$D$777,СВЦЭМ!$A$34:$A$777,$A94,СВЦЭМ!$B$34:$B$777,W$83)+'СЕТ СН'!$H$11+СВЦЭМ!$D$10+'СЕТ СН'!$H$6-'СЕТ СН'!$H$23</f>
        <v>867.47339896000005</v>
      </c>
      <c r="X94" s="37">
        <f>SUMIFS(СВЦЭМ!$D$34:$D$777,СВЦЭМ!$A$34:$A$777,$A94,СВЦЭМ!$B$34:$B$777,X$83)+'СЕТ СН'!$H$11+СВЦЭМ!$D$10+'СЕТ СН'!$H$6-'СЕТ СН'!$H$23</f>
        <v>864.83439195999983</v>
      </c>
      <c r="Y94" s="37">
        <f>SUMIFS(СВЦЭМ!$D$34:$D$777,СВЦЭМ!$A$34:$A$777,$A94,СВЦЭМ!$B$34:$B$777,Y$83)+'СЕТ СН'!$H$11+СВЦЭМ!$D$10+'СЕТ СН'!$H$6-'СЕТ СН'!$H$23</f>
        <v>880.1999404999998</v>
      </c>
    </row>
    <row r="95" spans="1:27" ht="15.75" x14ac:dyDescent="0.2">
      <c r="A95" s="36">
        <f t="shared" si="2"/>
        <v>43143</v>
      </c>
      <c r="B95" s="37">
        <f>SUMIFS(СВЦЭМ!$D$34:$D$777,СВЦЭМ!$A$34:$A$777,$A95,СВЦЭМ!$B$34:$B$777,B$83)+'СЕТ СН'!$H$11+СВЦЭМ!$D$10+'СЕТ СН'!$H$6-'СЕТ СН'!$H$23</f>
        <v>991.08270841000024</v>
      </c>
      <c r="C95" s="37">
        <f>SUMIFS(СВЦЭМ!$D$34:$D$777,СВЦЭМ!$A$34:$A$777,$A95,СВЦЭМ!$B$34:$B$777,C$83)+'СЕТ СН'!$H$11+СВЦЭМ!$D$10+'СЕТ СН'!$H$6-'СЕТ СН'!$H$23</f>
        <v>1017.38544651</v>
      </c>
      <c r="D95" s="37">
        <f>SUMIFS(СВЦЭМ!$D$34:$D$777,СВЦЭМ!$A$34:$A$777,$A95,СВЦЭМ!$B$34:$B$777,D$83)+'СЕТ СН'!$H$11+СВЦЭМ!$D$10+'СЕТ СН'!$H$6-'СЕТ СН'!$H$23</f>
        <v>1073.04645342</v>
      </c>
      <c r="E95" s="37">
        <f>SUMIFS(СВЦЭМ!$D$34:$D$777,СВЦЭМ!$A$34:$A$777,$A95,СВЦЭМ!$B$34:$B$777,E$83)+'СЕТ СН'!$H$11+СВЦЭМ!$D$10+'СЕТ СН'!$H$6-'СЕТ СН'!$H$23</f>
        <v>1082.3835157099998</v>
      </c>
      <c r="F95" s="37">
        <f>SUMIFS(СВЦЭМ!$D$34:$D$777,СВЦЭМ!$A$34:$A$777,$A95,СВЦЭМ!$B$34:$B$777,F$83)+'СЕТ СН'!$H$11+СВЦЭМ!$D$10+'СЕТ СН'!$H$6-'СЕТ СН'!$H$23</f>
        <v>1076.25990671</v>
      </c>
      <c r="G95" s="37">
        <f>SUMIFS(СВЦЭМ!$D$34:$D$777,СВЦЭМ!$A$34:$A$777,$A95,СВЦЭМ!$B$34:$B$777,G$83)+'СЕТ СН'!$H$11+СВЦЭМ!$D$10+'СЕТ СН'!$H$6-'СЕТ СН'!$H$23</f>
        <v>1057.8432315699997</v>
      </c>
      <c r="H95" s="37">
        <f>SUMIFS(СВЦЭМ!$D$34:$D$777,СВЦЭМ!$A$34:$A$777,$A95,СВЦЭМ!$B$34:$B$777,H$83)+'СЕТ СН'!$H$11+СВЦЭМ!$D$10+'СЕТ СН'!$H$6-'СЕТ СН'!$H$23</f>
        <v>1015.4995199800002</v>
      </c>
      <c r="I95" s="37">
        <f>SUMIFS(СВЦЭМ!$D$34:$D$777,СВЦЭМ!$A$34:$A$777,$A95,СВЦЭМ!$B$34:$B$777,I$83)+'СЕТ СН'!$H$11+СВЦЭМ!$D$10+'СЕТ СН'!$H$6-'СЕТ СН'!$H$23</f>
        <v>958.95702910000011</v>
      </c>
      <c r="J95" s="37">
        <f>SUMIFS(СВЦЭМ!$D$34:$D$777,СВЦЭМ!$A$34:$A$777,$A95,СВЦЭМ!$B$34:$B$777,J$83)+'СЕТ СН'!$H$11+СВЦЭМ!$D$10+'СЕТ СН'!$H$6-'СЕТ СН'!$H$23</f>
        <v>956.51536869999984</v>
      </c>
      <c r="K95" s="37">
        <f>SUMIFS(СВЦЭМ!$D$34:$D$777,СВЦЭМ!$A$34:$A$777,$A95,СВЦЭМ!$B$34:$B$777,K$83)+'СЕТ СН'!$H$11+СВЦЭМ!$D$10+'СЕТ СН'!$H$6-'СЕТ СН'!$H$23</f>
        <v>949.98022214000014</v>
      </c>
      <c r="L95" s="37">
        <f>SUMIFS(СВЦЭМ!$D$34:$D$777,СВЦЭМ!$A$34:$A$777,$A95,СВЦЭМ!$B$34:$B$777,L$83)+'СЕТ СН'!$H$11+СВЦЭМ!$D$10+'СЕТ СН'!$H$6-'СЕТ СН'!$H$23</f>
        <v>948.05458496999984</v>
      </c>
      <c r="M95" s="37">
        <f>SUMIFS(СВЦЭМ!$D$34:$D$777,СВЦЭМ!$A$34:$A$777,$A95,СВЦЭМ!$B$34:$B$777,M$83)+'СЕТ СН'!$H$11+СВЦЭМ!$D$10+'СЕТ СН'!$H$6-'СЕТ СН'!$H$23</f>
        <v>952.07710318000011</v>
      </c>
      <c r="N95" s="37">
        <f>SUMIFS(СВЦЭМ!$D$34:$D$777,СВЦЭМ!$A$34:$A$777,$A95,СВЦЭМ!$B$34:$B$777,N$83)+'СЕТ СН'!$H$11+СВЦЭМ!$D$10+'СЕТ СН'!$H$6-'СЕТ СН'!$H$23</f>
        <v>948.81726463000007</v>
      </c>
      <c r="O95" s="37">
        <f>SUMIFS(СВЦЭМ!$D$34:$D$777,СВЦЭМ!$A$34:$A$777,$A95,СВЦЭМ!$B$34:$B$777,O$83)+'СЕТ СН'!$H$11+СВЦЭМ!$D$10+'СЕТ СН'!$H$6-'СЕТ СН'!$H$23</f>
        <v>948.14595010000005</v>
      </c>
      <c r="P95" s="37">
        <f>SUMIFS(СВЦЭМ!$D$34:$D$777,СВЦЭМ!$A$34:$A$777,$A95,СВЦЭМ!$B$34:$B$777,P$83)+'СЕТ СН'!$H$11+СВЦЭМ!$D$10+'СЕТ СН'!$H$6-'СЕТ СН'!$H$23</f>
        <v>951.48235709999983</v>
      </c>
      <c r="Q95" s="37">
        <f>SUMIFS(СВЦЭМ!$D$34:$D$777,СВЦЭМ!$A$34:$A$777,$A95,СВЦЭМ!$B$34:$B$777,Q$83)+'СЕТ СН'!$H$11+СВЦЭМ!$D$10+'СЕТ СН'!$H$6-'СЕТ СН'!$H$23</f>
        <v>950.95207373000005</v>
      </c>
      <c r="R95" s="37">
        <f>SUMIFS(СВЦЭМ!$D$34:$D$777,СВЦЭМ!$A$34:$A$777,$A95,СВЦЭМ!$B$34:$B$777,R$83)+'СЕТ СН'!$H$11+СВЦЭМ!$D$10+'СЕТ СН'!$H$6-'СЕТ СН'!$H$23</f>
        <v>980.30045170000005</v>
      </c>
      <c r="S95" s="37">
        <f>SUMIFS(СВЦЭМ!$D$34:$D$777,СВЦЭМ!$A$34:$A$777,$A95,СВЦЭМ!$B$34:$B$777,S$83)+'СЕТ СН'!$H$11+СВЦЭМ!$D$10+'СЕТ СН'!$H$6-'СЕТ СН'!$H$23</f>
        <v>994.87572925999996</v>
      </c>
      <c r="T95" s="37">
        <f>SUMIFS(СВЦЭМ!$D$34:$D$777,СВЦЭМ!$A$34:$A$777,$A95,СВЦЭМ!$B$34:$B$777,T$83)+'СЕТ СН'!$H$11+СВЦЭМ!$D$10+'СЕТ СН'!$H$6-'СЕТ СН'!$H$23</f>
        <v>953.20955659999993</v>
      </c>
      <c r="U95" s="37">
        <f>SUMIFS(СВЦЭМ!$D$34:$D$777,СВЦЭМ!$A$34:$A$777,$A95,СВЦЭМ!$B$34:$B$777,U$83)+'СЕТ СН'!$H$11+СВЦЭМ!$D$10+'СЕТ СН'!$H$6-'СЕТ СН'!$H$23</f>
        <v>941.51806103000001</v>
      </c>
      <c r="V95" s="37">
        <f>SUMIFS(СВЦЭМ!$D$34:$D$777,СВЦЭМ!$A$34:$A$777,$A95,СВЦЭМ!$B$34:$B$777,V$83)+'СЕТ СН'!$H$11+СВЦЭМ!$D$10+'СЕТ СН'!$H$6-'СЕТ СН'!$H$23</f>
        <v>943.49157672000013</v>
      </c>
      <c r="W95" s="37">
        <f>SUMIFS(СВЦЭМ!$D$34:$D$777,СВЦЭМ!$A$34:$A$777,$A95,СВЦЭМ!$B$34:$B$777,W$83)+'СЕТ СН'!$H$11+СВЦЭМ!$D$10+'СЕТ СН'!$H$6-'СЕТ СН'!$H$23</f>
        <v>947.35587615999987</v>
      </c>
      <c r="X95" s="37">
        <f>SUMIFS(СВЦЭМ!$D$34:$D$777,СВЦЭМ!$A$34:$A$777,$A95,СВЦЭМ!$B$34:$B$777,X$83)+'СЕТ СН'!$H$11+СВЦЭМ!$D$10+'СЕТ СН'!$H$6-'СЕТ СН'!$H$23</f>
        <v>949.28012593000005</v>
      </c>
      <c r="Y95" s="37">
        <f>SUMIFS(СВЦЭМ!$D$34:$D$777,СВЦЭМ!$A$34:$A$777,$A95,СВЦЭМ!$B$34:$B$777,Y$83)+'СЕТ СН'!$H$11+СВЦЭМ!$D$10+'СЕТ СН'!$H$6-'СЕТ СН'!$H$23</f>
        <v>975.92871646000015</v>
      </c>
    </row>
    <row r="96" spans="1:27" ht="15.75" x14ac:dyDescent="0.2">
      <c r="A96" s="36">
        <f t="shared" si="2"/>
        <v>43144</v>
      </c>
      <c r="B96" s="37">
        <f>SUMIFS(СВЦЭМ!$D$34:$D$777,СВЦЭМ!$A$34:$A$777,$A96,СВЦЭМ!$B$34:$B$777,B$83)+'СЕТ СН'!$H$11+СВЦЭМ!$D$10+'СЕТ СН'!$H$6-'СЕТ СН'!$H$23</f>
        <v>974.58062416999985</v>
      </c>
      <c r="C96" s="37">
        <f>SUMIFS(СВЦЭМ!$D$34:$D$777,СВЦЭМ!$A$34:$A$777,$A96,СВЦЭМ!$B$34:$B$777,C$83)+'СЕТ СН'!$H$11+СВЦЭМ!$D$10+'СЕТ СН'!$H$6-'СЕТ СН'!$H$23</f>
        <v>1007.2665459900001</v>
      </c>
      <c r="D96" s="37">
        <f>SUMIFS(СВЦЭМ!$D$34:$D$777,СВЦЭМ!$A$34:$A$777,$A96,СВЦЭМ!$B$34:$B$777,D$83)+'СЕТ СН'!$H$11+СВЦЭМ!$D$10+'СЕТ СН'!$H$6-'СЕТ СН'!$H$23</f>
        <v>1069.3428157099997</v>
      </c>
      <c r="E96" s="37">
        <f>SUMIFS(СВЦЭМ!$D$34:$D$777,СВЦЭМ!$A$34:$A$777,$A96,СВЦЭМ!$B$34:$B$777,E$83)+'СЕТ СН'!$H$11+СВЦЭМ!$D$10+'СЕТ СН'!$H$6-'СЕТ СН'!$H$23</f>
        <v>1088.6042793399997</v>
      </c>
      <c r="F96" s="37">
        <f>SUMIFS(СВЦЭМ!$D$34:$D$777,СВЦЭМ!$A$34:$A$777,$A96,СВЦЭМ!$B$34:$B$777,F$83)+'СЕТ СН'!$H$11+СВЦЭМ!$D$10+'СЕТ СН'!$H$6-'СЕТ СН'!$H$23</f>
        <v>1075.3152387099999</v>
      </c>
      <c r="G96" s="37">
        <f>SUMIFS(СВЦЭМ!$D$34:$D$777,СВЦЭМ!$A$34:$A$777,$A96,СВЦЭМ!$B$34:$B$777,G$83)+'СЕТ СН'!$H$11+СВЦЭМ!$D$10+'СЕТ СН'!$H$6-'СЕТ СН'!$H$23</f>
        <v>1054.3127945699998</v>
      </c>
      <c r="H96" s="37">
        <f>SUMIFS(СВЦЭМ!$D$34:$D$777,СВЦЭМ!$A$34:$A$777,$A96,СВЦЭМ!$B$34:$B$777,H$83)+'СЕТ СН'!$H$11+СВЦЭМ!$D$10+'СЕТ СН'!$H$6-'СЕТ СН'!$H$23</f>
        <v>997.36932474000025</v>
      </c>
      <c r="I96" s="37">
        <f>SUMIFS(СВЦЭМ!$D$34:$D$777,СВЦЭМ!$A$34:$A$777,$A96,СВЦЭМ!$B$34:$B$777,I$83)+'СЕТ СН'!$H$11+СВЦЭМ!$D$10+'СЕТ СН'!$H$6-'СЕТ СН'!$H$23</f>
        <v>930.38157723999996</v>
      </c>
      <c r="J96" s="37">
        <f>SUMIFS(СВЦЭМ!$D$34:$D$777,СВЦЭМ!$A$34:$A$777,$A96,СВЦЭМ!$B$34:$B$777,J$83)+'СЕТ СН'!$H$11+СВЦЭМ!$D$10+'СЕТ СН'!$H$6-'СЕТ СН'!$H$23</f>
        <v>952.56927379000001</v>
      </c>
      <c r="K96" s="37">
        <f>SUMIFS(СВЦЭМ!$D$34:$D$777,СВЦЭМ!$A$34:$A$777,$A96,СВЦЭМ!$B$34:$B$777,K$83)+'СЕТ СН'!$H$11+СВЦЭМ!$D$10+'СЕТ СН'!$H$6-'СЕТ СН'!$H$23</f>
        <v>941.57482627000002</v>
      </c>
      <c r="L96" s="37">
        <f>SUMIFS(СВЦЭМ!$D$34:$D$777,СВЦЭМ!$A$34:$A$777,$A96,СВЦЭМ!$B$34:$B$777,L$83)+'СЕТ СН'!$H$11+СВЦЭМ!$D$10+'СЕТ СН'!$H$6-'СЕТ СН'!$H$23</f>
        <v>934.29386720000014</v>
      </c>
      <c r="M96" s="37">
        <f>SUMIFS(СВЦЭМ!$D$34:$D$777,СВЦЭМ!$A$34:$A$777,$A96,СВЦЭМ!$B$34:$B$777,M$83)+'СЕТ СН'!$H$11+СВЦЭМ!$D$10+'СЕТ СН'!$H$6-'СЕТ СН'!$H$23</f>
        <v>937.55231009000011</v>
      </c>
      <c r="N96" s="37">
        <f>SUMIFS(СВЦЭМ!$D$34:$D$777,СВЦЭМ!$A$34:$A$777,$A96,СВЦЭМ!$B$34:$B$777,N$83)+'СЕТ СН'!$H$11+СВЦЭМ!$D$10+'СЕТ СН'!$H$6-'СЕТ СН'!$H$23</f>
        <v>939.52145476999988</v>
      </c>
      <c r="O96" s="37">
        <f>SUMIFS(СВЦЭМ!$D$34:$D$777,СВЦЭМ!$A$34:$A$777,$A96,СВЦЭМ!$B$34:$B$777,O$83)+'СЕТ СН'!$H$11+СВЦЭМ!$D$10+'СЕТ СН'!$H$6-'СЕТ СН'!$H$23</f>
        <v>928.69217128999992</v>
      </c>
      <c r="P96" s="37">
        <f>SUMIFS(СВЦЭМ!$D$34:$D$777,СВЦЭМ!$A$34:$A$777,$A96,СВЦЭМ!$B$34:$B$777,P$83)+'СЕТ СН'!$H$11+СВЦЭМ!$D$10+'СЕТ СН'!$H$6-'СЕТ СН'!$H$23</f>
        <v>946.78792463999991</v>
      </c>
      <c r="Q96" s="37">
        <f>SUMIFS(СВЦЭМ!$D$34:$D$777,СВЦЭМ!$A$34:$A$777,$A96,СВЦЭМ!$B$34:$B$777,Q$83)+'СЕТ СН'!$H$11+СВЦЭМ!$D$10+'СЕТ СН'!$H$6-'СЕТ СН'!$H$23</f>
        <v>967.59907773999987</v>
      </c>
      <c r="R96" s="37">
        <f>SUMIFS(СВЦЭМ!$D$34:$D$777,СВЦЭМ!$A$34:$A$777,$A96,СВЦЭМ!$B$34:$B$777,R$83)+'СЕТ СН'!$H$11+СВЦЭМ!$D$10+'СЕТ СН'!$H$6-'СЕТ СН'!$H$23</f>
        <v>976.70638488999987</v>
      </c>
      <c r="S96" s="37">
        <f>SUMIFS(СВЦЭМ!$D$34:$D$777,СВЦЭМ!$A$34:$A$777,$A96,СВЦЭМ!$B$34:$B$777,S$83)+'СЕТ СН'!$H$11+СВЦЭМ!$D$10+'СЕТ СН'!$H$6-'СЕТ СН'!$H$23</f>
        <v>955.13448633000019</v>
      </c>
      <c r="T96" s="37">
        <f>SUMIFS(СВЦЭМ!$D$34:$D$777,СВЦЭМ!$A$34:$A$777,$A96,СВЦЭМ!$B$34:$B$777,T$83)+'СЕТ СН'!$H$11+СВЦЭМ!$D$10+'СЕТ СН'!$H$6-'СЕТ СН'!$H$23</f>
        <v>937.44311716999994</v>
      </c>
      <c r="U96" s="37">
        <f>SUMIFS(СВЦЭМ!$D$34:$D$777,СВЦЭМ!$A$34:$A$777,$A96,СВЦЭМ!$B$34:$B$777,U$83)+'СЕТ СН'!$H$11+СВЦЭМ!$D$10+'СЕТ СН'!$H$6-'СЕТ СН'!$H$23</f>
        <v>934.73159468000006</v>
      </c>
      <c r="V96" s="37">
        <f>SUMIFS(СВЦЭМ!$D$34:$D$777,СВЦЭМ!$A$34:$A$777,$A96,СВЦЭМ!$B$34:$B$777,V$83)+'СЕТ СН'!$H$11+СВЦЭМ!$D$10+'СЕТ СН'!$H$6-'СЕТ СН'!$H$23</f>
        <v>944.22806219999995</v>
      </c>
      <c r="W96" s="37">
        <f>SUMIFS(СВЦЭМ!$D$34:$D$777,СВЦЭМ!$A$34:$A$777,$A96,СВЦЭМ!$B$34:$B$777,W$83)+'СЕТ СН'!$H$11+СВЦЭМ!$D$10+'СЕТ СН'!$H$6-'СЕТ СН'!$H$23</f>
        <v>951.50017605999994</v>
      </c>
      <c r="X96" s="37">
        <f>SUMIFS(СВЦЭМ!$D$34:$D$777,СВЦЭМ!$A$34:$A$777,$A96,СВЦЭМ!$B$34:$B$777,X$83)+'СЕТ СН'!$H$11+СВЦЭМ!$D$10+'СЕТ СН'!$H$6-'СЕТ СН'!$H$23</f>
        <v>962.68360896000024</v>
      </c>
      <c r="Y96" s="37">
        <f>SUMIFS(СВЦЭМ!$D$34:$D$777,СВЦЭМ!$A$34:$A$777,$A96,СВЦЭМ!$B$34:$B$777,Y$83)+'СЕТ СН'!$H$11+СВЦЭМ!$D$10+'СЕТ СН'!$H$6-'СЕТ СН'!$H$23</f>
        <v>1007.3905587300002</v>
      </c>
    </row>
    <row r="97" spans="1:25" ht="15.75" x14ac:dyDescent="0.2">
      <c r="A97" s="36">
        <f t="shared" si="2"/>
        <v>43145</v>
      </c>
      <c r="B97" s="37">
        <f>SUMIFS(СВЦЭМ!$D$34:$D$777,СВЦЭМ!$A$34:$A$777,$A97,СВЦЭМ!$B$34:$B$777,B$83)+'СЕТ СН'!$H$11+СВЦЭМ!$D$10+'СЕТ СН'!$H$6-'СЕТ СН'!$H$23</f>
        <v>1009.5714921599998</v>
      </c>
      <c r="C97" s="37">
        <f>SUMIFS(СВЦЭМ!$D$34:$D$777,СВЦЭМ!$A$34:$A$777,$A97,СВЦЭМ!$B$34:$B$777,C$83)+'СЕТ СН'!$H$11+СВЦЭМ!$D$10+'СЕТ СН'!$H$6-'СЕТ СН'!$H$23</f>
        <v>1021.91042729</v>
      </c>
      <c r="D97" s="37">
        <f>SUMIFS(СВЦЭМ!$D$34:$D$777,СВЦЭМ!$A$34:$A$777,$A97,СВЦЭМ!$B$34:$B$777,D$83)+'СЕТ СН'!$H$11+СВЦЭМ!$D$10+'СЕТ СН'!$H$6-'СЕТ СН'!$H$23</f>
        <v>1063.0892004299999</v>
      </c>
      <c r="E97" s="37">
        <f>SUMIFS(СВЦЭМ!$D$34:$D$777,СВЦЭМ!$A$34:$A$777,$A97,СВЦЭМ!$B$34:$B$777,E$83)+'СЕТ СН'!$H$11+СВЦЭМ!$D$10+'СЕТ СН'!$H$6-'СЕТ СН'!$H$23</f>
        <v>1065.8951902700001</v>
      </c>
      <c r="F97" s="37">
        <f>SUMIFS(СВЦЭМ!$D$34:$D$777,СВЦЭМ!$A$34:$A$777,$A97,СВЦЭМ!$B$34:$B$777,F$83)+'СЕТ СН'!$H$11+СВЦЭМ!$D$10+'СЕТ СН'!$H$6-'СЕТ СН'!$H$23</f>
        <v>1070.61345433</v>
      </c>
      <c r="G97" s="37">
        <f>SUMIFS(СВЦЭМ!$D$34:$D$777,СВЦЭМ!$A$34:$A$777,$A97,СВЦЭМ!$B$34:$B$777,G$83)+'СЕТ СН'!$H$11+СВЦЭМ!$D$10+'СЕТ СН'!$H$6-'СЕТ СН'!$H$23</f>
        <v>1061.24386241</v>
      </c>
      <c r="H97" s="37">
        <f>SUMIFS(СВЦЭМ!$D$34:$D$777,СВЦЭМ!$A$34:$A$777,$A97,СВЦЭМ!$B$34:$B$777,H$83)+'СЕТ СН'!$H$11+СВЦЭМ!$D$10+'СЕТ СН'!$H$6-'СЕТ СН'!$H$23</f>
        <v>1020.9351886000001</v>
      </c>
      <c r="I97" s="37">
        <f>SUMIFS(СВЦЭМ!$D$34:$D$777,СВЦЭМ!$A$34:$A$777,$A97,СВЦЭМ!$B$34:$B$777,I$83)+'СЕТ СН'!$H$11+СВЦЭМ!$D$10+'СЕТ СН'!$H$6-'СЕТ СН'!$H$23</f>
        <v>927.41329319999988</v>
      </c>
      <c r="J97" s="37">
        <f>SUMIFS(СВЦЭМ!$D$34:$D$777,СВЦЭМ!$A$34:$A$777,$A97,СВЦЭМ!$B$34:$B$777,J$83)+'СЕТ СН'!$H$11+СВЦЭМ!$D$10+'СЕТ СН'!$H$6-'СЕТ СН'!$H$23</f>
        <v>920.90244924000001</v>
      </c>
      <c r="K97" s="37">
        <f>SUMIFS(СВЦЭМ!$D$34:$D$777,СВЦЭМ!$A$34:$A$777,$A97,СВЦЭМ!$B$34:$B$777,K$83)+'СЕТ СН'!$H$11+СВЦЭМ!$D$10+'СЕТ СН'!$H$6-'СЕТ СН'!$H$23</f>
        <v>905.59155131</v>
      </c>
      <c r="L97" s="37">
        <f>SUMIFS(СВЦЭМ!$D$34:$D$777,СВЦЭМ!$A$34:$A$777,$A97,СВЦЭМ!$B$34:$B$777,L$83)+'СЕТ СН'!$H$11+СВЦЭМ!$D$10+'СЕТ СН'!$H$6-'СЕТ СН'!$H$23</f>
        <v>895.82586311999978</v>
      </c>
      <c r="M97" s="37">
        <f>SUMIFS(СВЦЭМ!$D$34:$D$777,СВЦЭМ!$A$34:$A$777,$A97,СВЦЭМ!$B$34:$B$777,M$83)+'СЕТ СН'!$H$11+СВЦЭМ!$D$10+'СЕТ СН'!$H$6-'СЕТ СН'!$H$23</f>
        <v>899.81864644000018</v>
      </c>
      <c r="N97" s="37">
        <f>SUMIFS(СВЦЭМ!$D$34:$D$777,СВЦЭМ!$A$34:$A$777,$A97,СВЦЭМ!$B$34:$B$777,N$83)+'СЕТ СН'!$H$11+СВЦЭМ!$D$10+'СЕТ СН'!$H$6-'СЕТ СН'!$H$23</f>
        <v>913.37541157999988</v>
      </c>
      <c r="O97" s="37">
        <f>SUMIFS(СВЦЭМ!$D$34:$D$777,СВЦЭМ!$A$34:$A$777,$A97,СВЦЭМ!$B$34:$B$777,O$83)+'СЕТ СН'!$H$11+СВЦЭМ!$D$10+'СЕТ СН'!$H$6-'СЕТ СН'!$H$23</f>
        <v>920.46140078000019</v>
      </c>
      <c r="P97" s="37">
        <f>SUMIFS(СВЦЭМ!$D$34:$D$777,СВЦЭМ!$A$34:$A$777,$A97,СВЦЭМ!$B$34:$B$777,P$83)+'СЕТ СН'!$H$11+СВЦЭМ!$D$10+'СЕТ СН'!$H$6-'СЕТ СН'!$H$23</f>
        <v>940.43472798999994</v>
      </c>
      <c r="Q97" s="37">
        <f>SUMIFS(СВЦЭМ!$D$34:$D$777,СВЦЭМ!$A$34:$A$777,$A97,СВЦЭМ!$B$34:$B$777,Q$83)+'СЕТ СН'!$H$11+СВЦЭМ!$D$10+'СЕТ СН'!$H$6-'СЕТ СН'!$H$23</f>
        <v>954.02634657999999</v>
      </c>
      <c r="R97" s="37">
        <f>SUMIFS(СВЦЭМ!$D$34:$D$777,СВЦЭМ!$A$34:$A$777,$A97,СВЦЭМ!$B$34:$B$777,R$83)+'СЕТ СН'!$H$11+СВЦЭМ!$D$10+'СЕТ СН'!$H$6-'СЕТ СН'!$H$23</f>
        <v>964.05647021000016</v>
      </c>
      <c r="S97" s="37">
        <f>SUMIFS(СВЦЭМ!$D$34:$D$777,СВЦЭМ!$A$34:$A$777,$A97,СВЦЭМ!$B$34:$B$777,S$83)+'СЕТ СН'!$H$11+СВЦЭМ!$D$10+'СЕТ СН'!$H$6-'СЕТ СН'!$H$23</f>
        <v>943.77151109999988</v>
      </c>
      <c r="T97" s="37">
        <f>SUMIFS(СВЦЭМ!$D$34:$D$777,СВЦЭМ!$A$34:$A$777,$A97,СВЦЭМ!$B$34:$B$777,T$83)+'СЕТ СН'!$H$11+СВЦЭМ!$D$10+'СЕТ СН'!$H$6-'СЕТ СН'!$H$23</f>
        <v>908.95962736000013</v>
      </c>
      <c r="U97" s="37">
        <f>SUMIFS(СВЦЭМ!$D$34:$D$777,СВЦЭМ!$A$34:$A$777,$A97,СВЦЭМ!$B$34:$B$777,U$83)+'СЕТ СН'!$H$11+СВЦЭМ!$D$10+'СЕТ СН'!$H$6-'СЕТ СН'!$H$23</f>
        <v>901.27141759000017</v>
      </c>
      <c r="V97" s="37">
        <f>SUMIFS(СВЦЭМ!$D$34:$D$777,СВЦЭМ!$A$34:$A$777,$A97,СВЦЭМ!$B$34:$B$777,V$83)+'СЕТ СН'!$H$11+СВЦЭМ!$D$10+'СЕТ СН'!$H$6-'СЕТ СН'!$H$23</f>
        <v>910.59166561999984</v>
      </c>
      <c r="W97" s="37">
        <f>SUMIFS(СВЦЭМ!$D$34:$D$777,СВЦЭМ!$A$34:$A$777,$A97,СВЦЭМ!$B$34:$B$777,W$83)+'СЕТ СН'!$H$11+СВЦЭМ!$D$10+'СЕТ СН'!$H$6-'СЕТ СН'!$H$23</f>
        <v>917.17486925000014</v>
      </c>
      <c r="X97" s="37">
        <f>SUMIFS(СВЦЭМ!$D$34:$D$777,СВЦЭМ!$A$34:$A$777,$A97,СВЦЭМ!$B$34:$B$777,X$83)+'СЕТ СН'!$H$11+СВЦЭМ!$D$10+'СЕТ СН'!$H$6-'СЕТ СН'!$H$23</f>
        <v>958.92729863999978</v>
      </c>
      <c r="Y97" s="37">
        <f>SUMIFS(СВЦЭМ!$D$34:$D$777,СВЦЭМ!$A$34:$A$777,$A97,СВЦЭМ!$B$34:$B$777,Y$83)+'СЕТ СН'!$H$11+СВЦЭМ!$D$10+'СЕТ СН'!$H$6-'СЕТ СН'!$H$23</f>
        <v>1000.6622917999999</v>
      </c>
    </row>
    <row r="98" spans="1:25" ht="15.75" x14ac:dyDescent="0.2">
      <c r="A98" s="36">
        <f t="shared" si="2"/>
        <v>43146</v>
      </c>
      <c r="B98" s="37">
        <f>SUMIFS(СВЦЭМ!$D$34:$D$777,СВЦЭМ!$A$34:$A$777,$A98,СВЦЭМ!$B$34:$B$777,B$83)+'СЕТ СН'!$H$11+СВЦЭМ!$D$10+'СЕТ СН'!$H$6-'СЕТ СН'!$H$23</f>
        <v>1000.1337177000001</v>
      </c>
      <c r="C98" s="37">
        <f>SUMIFS(СВЦЭМ!$D$34:$D$777,СВЦЭМ!$A$34:$A$777,$A98,СВЦЭМ!$B$34:$B$777,C$83)+'СЕТ СН'!$H$11+СВЦЭМ!$D$10+'СЕТ СН'!$H$6-'СЕТ СН'!$H$23</f>
        <v>1034.6394292599998</v>
      </c>
      <c r="D98" s="37">
        <f>SUMIFS(СВЦЭМ!$D$34:$D$777,СВЦЭМ!$A$34:$A$777,$A98,СВЦЭМ!$B$34:$B$777,D$83)+'СЕТ СН'!$H$11+СВЦЭМ!$D$10+'СЕТ СН'!$H$6-'СЕТ СН'!$H$23</f>
        <v>1086.62788998</v>
      </c>
      <c r="E98" s="37">
        <f>SUMIFS(СВЦЭМ!$D$34:$D$777,СВЦЭМ!$A$34:$A$777,$A98,СВЦЭМ!$B$34:$B$777,E$83)+'СЕТ СН'!$H$11+СВЦЭМ!$D$10+'СЕТ СН'!$H$6-'СЕТ СН'!$H$23</f>
        <v>1083.9205546899998</v>
      </c>
      <c r="F98" s="37">
        <f>SUMIFS(СВЦЭМ!$D$34:$D$777,СВЦЭМ!$A$34:$A$777,$A98,СВЦЭМ!$B$34:$B$777,F$83)+'СЕТ СН'!$H$11+СВЦЭМ!$D$10+'СЕТ СН'!$H$6-'СЕТ СН'!$H$23</f>
        <v>1084.3505678799997</v>
      </c>
      <c r="G98" s="37">
        <f>SUMIFS(СВЦЭМ!$D$34:$D$777,СВЦЭМ!$A$34:$A$777,$A98,СВЦЭМ!$B$34:$B$777,G$83)+'СЕТ СН'!$H$11+СВЦЭМ!$D$10+'СЕТ СН'!$H$6-'СЕТ СН'!$H$23</f>
        <v>1076.31212155</v>
      </c>
      <c r="H98" s="37">
        <f>SUMIFS(СВЦЭМ!$D$34:$D$777,СВЦЭМ!$A$34:$A$777,$A98,СВЦЭМ!$B$34:$B$777,H$83)+'СЕТ СН'!$H$11+СВЦЭМ!$D$10+'СЕТ СН'!$H$6-'СЕТ СН'!$H$23</f>
        <v>1010.9910121499998</v>
      </c>
      <c r="I98" s="37">
        <f>SUMIFS(СВЦЭМ!$D$34:$D$777,СВЦЭМ!$A$34:$A$777,$A98,СВЦЭМ!$B$34:$B$777,I$83)+'СЕТ СН'!$H$11+СВЦЭМ!$D$10+'СЕТ СН'!$H$6-'СЕТ СН'!$H$23</f>
        <v>931.47343326000021</v>
      </c>
      <c r="J98" s="37">
        <f>SUMIFS(СВЦЭМ!$D$34:$D$777,СВЦЭМ!$A$34:$A$777,$A98,СВЦЭМ!$B$34:$B$777,J$83)+'СЕТ СН'!$H$11+СВЦЭМ!$D$10+'СЕТ СН'!$H$6-'СЕТ СН'!$H$23</f>
        <v>920.74822528000016</v>
      </c>
      <c r="K98" s="37">
        <f>SUMIFS(СВЦЭМ!$D$34:$D$777,СВЦЭМ!$A$34:$A$777,$A98,СВЦЭМ!$B$34:$B$777,K$83)+'СЕТ СН'!$H$11+СВЦЭМ!$D$10+'СЕТ СН'!$H$6-'СЕТ СН'!$H$23</f>
        <v>904.98258800999986</v>
      </c>
      <c r="L98" s="37">
        <f>SUMIFS(СВЦЭМ!$D$34:$D$777,СВЦЭМ!$A$34:$A$777,$A98,СВЦЭМ!$B$34:$B$777,L$83)+'СЕТ СН'!$H$11+СВЦЭМ!$D$10+'СЕТ СН'!$H$6-'СЕТ СН'!$H$23</f>
        <v>898.50390558999982</v>
      </c>
      <c r="M98" s="37">
        <f>SUMIFS(СВЦЭМ!$D$34:$D$777,СВЦЭМ!$A$34:$A$777,$A98,СВЦЭМ!$B$34:$B$777,M$83)+'СЕТ СН'!$H$11+СВЦЭМ!$D$10+'СЕТ СН'!$H$6-'СЕТ СН'!$H$23</f>
        <v>898.96217206999984</v>
      </c>
      <c r="N98" s="37">
        <f>SUMIFS(СВЦЭМ!$D$34:$D$777,СВЦЭМ!$A$34:$A$777,$A98,СВЦЭМ!$B$34:$B$777,N$83)+'СЕТ СН'!$H$11+СВЦЭМ!$D$10+'СЕТ СН'!$H$6-'СЕТ СН'!$H$23</f>
        <v>910.27985029000013</v>
      </c>
      <c r="O98" s="37">
        <f>SUMIFS(СВЦЭМ!$D$34:$D$777,СВЦЭМ!$A$34:$A$777,$A98,СВЦЭМ!$B$34:$B$777,O$83)+'СЕТ СН'!$H$11+СВЦЭМ!$D$10+'СЕТ СН'!$H$6-'СЕТ СН'!$H$23</f>
        <v>915.75477851000016</v>
      </c>
      <c r="P98" s="37">
        <f>SUMIFS(СВЦЭМ!$D$34:$D$777,СВЦЭМ!$A$34:$A$777,$A98,СВЦЭМ!$B$34:$B$777,P$83)+'СЕТ СН'!$H$11+СВЦЭМ!$D$10+'СЕТ СН'!$H$6-'СЕТ СН'!$H$23</f>
        <v>929.21418177999988</v>
      </c>
      <c r="Q98" s="37">
        <f>SUMIFS(СВЦЭМ!$D$34:$D$777,СВЦЭМ!$A$34:$A$777,$A98,СВЦЭМ!$B$34:$B$777,Q$83)+'СЕТ СН'!$H$11+СВЦЭМ!$D$10+'СЕТ СН'!$H$6-'СЕТ СН'!$H$23</f>
        <v>947.0930732500002</v>
      </c>
      <c r="R98" s="37">
        <f>SUMIFS(СВЦЭМ!$D$34:$D$777,СВЦЭМ!$A$34:$A$777,$A98,СВЦЭМ!$B$34:$B$777,R$83)+'СЕТ СН'!$H$11+СВЦЭМ!$D$10+'СЕТ СН'!$H$6-'СЕТ СН'!$H$23</f>
        <v>946.69361674999993</v>
      </c>
      <c r="S98" s="37">
        <f>SUMIFS(СВЦЭМ!$D$34:$D$777,СВЦЭМ!$A$34:$A$777,$A98,СВЦЭМ!$B$34:$B$777,S$83)+'СЕТ СН'!$H$11+СВЦЭМ!$D$10+'СЕТ СН'!$H$6-'СЕТ СН'!$H$23</f>
        <v>948.79351280000003</v>
      </c>
      <c r="T98" s="37">
        <f>SUMIFS(СВЦЭМ!$D$34:$D$777,СВЦЭМ!$A$34:$A$777,$A98,СВЦЭМ!$B$34:$B$777,T$83)+'СЕТ СН'!$H$11+СВЦЭМ!$D$10+'СЕТ СН'!$H$6-'СЕТ СН'!$H$23</f>
        <v>912.04774461999989</v>
      </c>
      <c r="U98" s="37">
        <f>SUMIFS(СВЦЭМ!$D$34:$D$777,СВЦЭМ!$A$34:$A$777,$A98,СВЦЭМ!$B$34:$B$777,U$83)+'СЕТ СН'!$H$11+СВЦЭМ!$D$10+'СЕТ СН'!$H$6-'СЕТ СН'!$H$23</f>
        <v>898.17348322999999</v>
      </c>
      <c r="V98" s="37">
        <f>SUMIFS(СВЦЭМ!$D$34:$D$777,СВЦЭМ!$A$34:$A$777,$A98,СВЦЭМ!$B$34:$B$777,V$83)+'СЕТ СН'!$H$11+СВЦЭМ!$D$10+'СЕТ СН'!$H$6-'СЕТ СН'!$H$23</f>
        <v>899.83714517999999</v>
      </c>
      <c r="W98" s="37">
        <f>SUMIFS(СВЦЭМ!$D$34:$D$777,СВЦЭМ!$A$34:$A$777,$A98,СВЦЭМ!$B$34:$B$777,W$83)+'СЕТ СН'!$H$11+СВЦЭМ!$D$10+'СЕТ СН'!$H$6-'СЕТ СН'!$H$23</f>
        <v>909.19166881000012</v>
      </c>
      <c r="X98" s="37">
        <f>SUMIFS(СВЦЭМ!$D$34:$D$777,СВЦЭМ!$A$34:$A$777,$A98,СВЦЭМ!$B$34:$B$777,X$83)+'СЕТ СН'!$H$11+СВЦЭМ!$D$10+'СЕТ СН'!$H$6-'СЕТ СН'!$H$23</f>
        <v>930.99820448999992</v>
      </c>
      <c r="Y98" s="37">
        <f>SUMIFS(СВЦЭМ!$D$34:$D$777,СВЦЭМ!$A$34:$A$777,$A98,СВЦЭМ!$B$34:$B$777,Y$83)+'СЕТ СН'!$H$11+СВЦЭМ!$D$10+'СЕТ СН'!$H$6-'СЕТ СН'!$H$23</f>
        <v>969.76600233000011</v>
      </c>
    </row>
    <row r="99" spans="1:25" ht="15.75" x14ac:dyDescent="0.2">
      <c r="A99" s="36">
        <f t="shared" si="2"/>
        <v>43147</v>
      </c>
      <c r="B99" s="37">
        <f>SUMIFS(СВЦЭМ!$D$34:$D$777,СВЦЭМ!$A$34:$A$777,$A99,СВЦЭМ!$B$34:$B$777,B$83)+'СЕТ СН'!$H$11+СВЦЭМ!$D$10+'СЕТ СН'!$H$6-'СЕТ СН'!$H$23</f>
        <v>943.14277624999988</v>
      </c>
      <c r="C99" s="37">
        <f>SUMIFS(СВЦЭМ!$D$34:$D$777,СВЦЭМ!$A$34:$A$777,$A99,СВЦЭМ!$B$34:$B$777,C$83)+'СЕТ СН'!$H$11+СВЦЭМ!$D$10+'СЕТ СН'!$H$6-'СЕТ СН'!$H$23</f>
        <v>979.30084287000011</v>
      </c>
      <c r="D99" s="37">
        <f>SUMIFS(СВЦЭМ!$D$34:$D$777,СВЦЭМ!$A$34:$A$777,$A99,СВЦЭМ!$B$34:$B$777,D$83)+'СЕТ СН'!$H$11+СВЦЭМ!$D$10+'СЕТ СН'!$H$6-'СЕТ СН'!$H$23</f>
        <v>1047.86186997</v>
      </c>
      <c r="E99" s="37">
        <f>SUMIFS(СВЦЭМ!$D$34:$D$777,СВЦЭМ!$A$34:$A$777,$A99,СВЦЭМ!$B$34:$B$777,E$83)+'СЕТ СН'!$H$11+СВЦЭМ!$D$10+'СЕТ СН'!$H$6-'СЕТ СН'!$H$23</f>
        <v>1054.39470063</v>
      </c>
      <c r="F99" s="37">
        <f>SUMIFS(СВЦЭМ!$D$34:$D$777,СВЦЭМ!$A$34:$A$777,$A99,СВЦЭМ!$B$34:$B$777,F$83)+'СЕТ СН'!$H$11+СВЦЭМ!$D$10+'СЕТ СН'!$H$6-'СЕТ СН'!$H$23</f>
        <v>1048.2328695900001</v>
      </c>
      <c r="G99" s="37">
        <f>SUMIFS(СВЦЭМ!$D$34:$D$777,СВЦЭМ!$A$34:$A$777,$A99,СВЦЭМ!$B$34:$B$777,G$83)+'СЕТ СН'!$H$11+СВЦЭМ!$D$10+'СЕТ СН'!$H$6-'СЕТ СН'!$H$23</f>
        <v>1024.3045947800001</v>
      </c>
      <c r="H99" s="37">
        <f>SUMIFS(СВЦЭМ!$D$34:$D$777,СВЦЭМ!$A$34:$A$777,$A99,СВЦЭМ!$B$34:$B$777,H$83)+'СЕТ СН'!$H$11+СВЦЭМ!$D$10+'СЕТ СН'!$H$6-'СЕТ СН'!$H$23</f>
        <v>962.6411697499999</v>
      </c>
      <c r="I99" s="37">
        <f>SUMIFS(СВЦЭМ!$D$34:$D$777,СВЦЭМ!$A$34:$A$777,$A99,СВЦЭМ!$B$34:$B$777,I$83)+'СЕТ СН'!$H$11+СВЦЭМ!$D$10+'СЕТ СН'!$H$6-'СЕТ СН'!$H$23</f>
        <v>889.30881706000002</v>
      </c>
      <c r="J99" s="37">
        <f>SUMIFS(СВЦЭМ!$D$34:$D$777,СВЦЭМ!$A$34:$A$777,$A99,СВЦЭМ!$B$34:$B$777,J$83)+'СЕТ СН'!$H$11+СВЦЭМ!$D$10+'СЕТ СН'!$H$6-'СЕТ СН'!$H$23</f>
        <v>901.98221328000011</v>
      </c>
      <c r="K99" s="37">
        <f>SUMIFS(СВЦЭМ!$D$34:$D$777,СВЦЭМ!$A$34:$A$777,$A99,СВЦЭМ!$B$34:$B$777,K$83)+'СЕТ СН'!$H$11+СВЦЭМ!$D$10+'СЕТ СН'!$H$6-'СЕТ СН'!$H$23</f>
        <v>896.18269353000017</v>
      </c>
      <c r="L99" s="37">
        <f>SUMIFS(СВЦЭМ!$D$34:$D$777,СВЦЭМ!$A$34:$A$777,$A99,СВЦЭМ!$B$34:$B$777,L$83)+'СЕТ СН'!$H$11+СВЦЭМ!$D$10+'СЕТ СН'!$H$6-'СЕТ СН'!$H$23</f>
        <v>904.0527229999999</v>
      </c>
      <c r="M99" s="37">
        <f>SUMIFS(СВЦЭМ!$D$34:$D$777,СВЦЭМ!$A$34:$A$777,$A99,СВЦЭМ!$B$34:$B$777,M$83)+'СЕТ СН'!$H$11+СВЦЭМ!$D$10+'СЕТ СН'!$H$6-'СЕТ СН'!$H$23</f>
        <v>907.26680056999987</v>
      </c>
      <c r="N99" s="37">
        <f>SUMIFS(СВЦЭМ!$D$34:$D$777,СВЦЭМ!$A$34:$A$777,$A99,СВЦЭМ!$B$34:$B$777,N$83)+'СЕТ СН'!$H$11+СВЦЭМ!$D$10+'СЕТ СН'!$H$6-'СЕТ СН'!$H$23</f>
        <v>911.79867595999997</v>
      </c>
      <c r="O99" s="37">
        <f>SUMIFS(СВЦЭМ!$D$34:$D$777,СВЦЭМ!$A$34:$A$777,$A99,СВЦЭМ!$B$34:$B$777,O$83)+'СЕТ СН'!$H$11+СВЦЭМ!$D$10+'СЕТ СН'!$H$6-'СЕТ СН'!$H$23</f>
        <v>924.96669341000018</v>
      </c>
      <c r="P99" s="37">
        <f>SUMIFS(СВЦЭМ!$D$34:$D$777,СВЦЭМ!$A$34:$A$777,$A99,СВЦЭМ!$B$34:$B$777,P$83)+'СЕТ СН'!$H$11+СВЦЭМ!$D$10+'СЕТ СН'!$H$6-'СЕТ СН'!$H$23</f>
        <v>945.30022843000017</v>
      </c>
      <c r="Q99" s="37">
        <f>SUMIFS(СВЦЭМ!$D$34:$D$777,СВЦЭМ!$A$34:$A$777,$A99,СВЦЭМ!$B$34:$B$777,Q$83)+'СЕТ СН'!$H$11+СВЦЭМ!$D$10+'СЕТ СН'!$H$6-'СЕТ СН'!$H$23</f>
        <v>946.24727097000016</v>
      </c>
      <c r="R99" s="37">
        <f>SUMIFS(СВЦЭМ!$D$34:$D$777,СВЦЭМ!$A$34:$A$777,$A99,СВЦЭМ!$B$34:$B$777,R$83)+'СЕТ СН'!$H$11+СВЦЭМ!$D$10+'СЕТ СН'!$H$6-'СЕТ СН'!$H$23</f>
        <v>945.89617053999984</v>
      </c>
      <c r="S99" s="37">
        <f>SUMIFS(СВЦЭМ!$D$34:$D$777,СВЦЭМ!$A$34:$A$777,$A99,СВЦЭМ!$B$34:$B$777,S$83)+'СЕТ СН'!$H$11+СВЦЭМ!$D$10+'СЕТ СН'!$H$6-'СЕТ СН'!$H$23</f>
        <v>939.52707711000005</v>
      </c>
      <c r="T99" s="37">
        <f>SUMIFS(СВЦЭМ!$D$34:$D$777,СВЦЭМ!$A$34:$A$777,$A99,СВЦЭМ!$B$34:$B$777,T$83)+'СЕТ СН'!$H$11+СВЦЭМ!$D$10+'СЕТ СН'!$H$6-'СЕТ СН'!$H$23</f>
        <v>906.56382491999977</v>
      </c>
      <c r="U99" s="37">
        <f>SUMIFS(СВЦЭМ!$D$34:$D$777,СВЦЭМ!$A$34:$A$777,$A99,СВЦЭМ!$B$34:$B$777,U$83)+'СЕТ СН'!$H$11+СВЦЭМ!$D$10+'СЕТ СН'!$H$6-'СЕТ СН'!$H$23</f>
        <v>883.87536293999995</v>
      </c>
      <c r="V99" s="37">
        <f>SUMIFS(СВЦЭМ!$D$34:$D$777,СВЦЭМ!$A$34:$A$777,$A99,СВЦЭМ!$B$34:$B$777,V$83)+'СЕТ СН'!$H$11+СВЦЭМ!$D$10+'СЕТ СН'!$H$6-'СЕТ СН'!$H$23</f>
        <v>891.2956055599999</v>
      </c>
      <c r="W99" s="37">
        <f>SUMIFS(СВЦЭМ!$D$34:$D$777,СВЦЭМ!$A$34:$A$777,$A99,СВЦЭМ!$B$34:$B$777,W$83)+'СЕТ СН'!$H$11+СВЦЭМ!$D$10+'СЕТ СН'!$H$6-'СЕТ СН'!$H$23</f>
        <v>895.51711634000014</v>
      </c>
      <c r="X99" s="37">
        <f>SUMIFS(СВЦЭМ!$D$34:$D$777,СВЦЭМ!$A$34:$A$777,$A99,СВЦЭМ!$B$34:$B$777,X$83)+'СЕТ СН'!$H$11+СВЦЭМ!$D$10+'СЕТ СН'!$H$6-'СЕТ СН'!$H$23</f>
        <v>898.86091493000015</v>
      </c>
      <c r="Y99" s="37">
        <f>SUMIFS(СВЦЭМ!$D$34:$D$777,СВЦЭМ!$A$34:$A$777,$A99,СВЦЭМ!$B$34:$B$777,Y$83)+'СЕТ СН'!$H$11+СВЦЭМ!$D$10+'СЕТ СН'!$H$6-'СЕТ СН'!$H$23</f>
        <v>916.76489679000008</v>
      </c>
    </row>
    <row r="100" spans="1:25" ht="15.75" x14ac:dyDescent="0.2">
      <c r="A100" s="36">
        <f t="shared" si="2"/>
        <v>43148</v>
      </c>
      <c r="B100" s="37">
        <f>SUMIFS(СВЦЭМ!$D$34:$D$777,СВЦЭМ!$A$34:$A$777,$A100,СВЦЭМ!$B$34:$B$777,B$83)+'СЕТ СН'!$H$11+СВЦЭМ!$D$10+'СЕТ СН'!$H$6-'СЕТ СН'!$H$23</f>
        <v>914.54461206000008</v>
      </c>
      <c r="C100" s="37">
        <f>SUMIFS(СВЦЭМ!$D$34:$D$777,СВЦЭМ!$A$34:$A$777,$A100,СВЦЭМ!$B$34:$B$777,C$83)+'СЕТ СН'!$H$11+СВЦЭМ!$D$10+'СЕТ СН'!$H$6-'СЕТ СН'!$H$23</f>
        <v>935.55282895999983</v>
      </c>
      <c r="D100" s="37">
        <f>SUMIFS(СВЦЭМ!$D$34:$D$777,СВЦЭМ!$A$34:$A$777,$A100,СВЦЭМ!$B$34:$B$777,D$83)+'СЕТ СН'!$H$11+СВЦЭМ!$D$10+'СЕТ СН'!$H$6-'СЕТ СН'!$H$23</f>
        <v>1004.7673759099999</v>
      </c>
      <c r="E100" s="37">
        <f>SUMIFS(СВЦЭМ!$D$34:$D$777,СВЦЭМ!$A$34:$A$777,$A100,СВЦЭМ!$B$34:$B$777,E$83)+'СЕТ СН'!$H$11+СВЦЭМ!$D$10+'СЕТ СН'!$H$6-'СЕТ СН'!$H$23</f>
        <v>1040.8083986500001</v>
      </c>
      <c r="F100" s="37">
        <f>SUMIFS(СВЦЭМ!$D$34:$D$777,СВЦЭМ!$A$34:$A$777,$A100,СВЦЭМ!$B$34:$B$777,F$83)+'СЕТ СН'!$H$11+СВЦЭМ!$D$10+'СЕТ СН'!$H$6-'СЕТ СН'!$H$23</f>
        <v>1044.3356362499999</v>
      </c>
      <c r="G100" s="37">
        <f>SUMIFS(СВЦЭМ!$D$34:$D$777,СВЦЭМ!$A$34:$A$777,$A100,СВЦЭМ!$B$34:$B$777,G$83)+'СЕТ СН'!$H$11+СВЦЭМ!$D$10+'СЕТ СН'!$H$6-'СЕТ СН'!$H$23</f>
        <v>1038.7642297299999</v>
      </c>
      <c r="H100" s="37">
        <f>SUMIFS(СВЦЭМ!$D$34:$D$777,СВЦЭМ!$A$34:$A$777,$A100,СВЦЭМ!$B$34:$B$777,H$83)+'СЕТ СН'!$H$11+СВЦЭМ!$D$10+'СЕТ СН'!$H$6-'СЕТ СН'!$H$23</f>
        <v>1011.4869252700001</v>
      </c>
      <c r="I100" s="37">
        <f>SUMIFS(СВЦЭМ!$D$34:$D$777,СВЦЭМ!$A$34:$A$777,$A100,СВЦЭМ!$B$34:$B$777,I$83)+'СЕТ СН'!$H$11+СВЦЭМ!$D$10+'СЕТ СН'!$H$6-'СЕТ СН'!$H$23</f>
        <v>947.95168992999982</v>
      </c>
      <c r="J100" s="37">
        <f>SUMIFS(СВЦЭМ!$D$34:$D$777,СВЦЭМ!$A$34:$A$777,$A100,СВЦЭМ!$B$34:$B$777,J$83)+'СЕТ СН'!$H$11+СВЦЭМ!$D$10+'СЕТ СН'!$H$6-'СЕТ СН'!$H$23</f>
        <v>919.50529235999977</v>
      </c>
      <c r="K100" s="37">
        <f>SUMIFS(СВЦЭМ!$D$34:$D$777,СВЦЭМ!$A$34:$A$777,$A100,СВЦЭМ!$B$34:$B$777,K$83)+'СЕТ СН'!$H$11+СВЦЭМ!$D$10+'СЕТ СН'!$H$6-'СЕТ СН'!$H$23</f>
        <v>873.52748299999996</v>
      </c>
      <c r="L100" s="37">
        <f>SUMIFS(СВЦЭМ!$D$34:$D$777,СВЦЭМ!$A$34:$A$777,$A100,СВЦЭМ!$B$34:$B$777,L$83)+'СЕТ СН'!$H$11+СВЦЭМ!$D$10+'СЕТ СН'!$H$6-'СЕТ СН'!$H$23</f>
        <v>851.99185976999991</v>
      </c>
      <c r="M100" s="37">
        <f>SUMIFS(СВЦЭМ!$D$34:$D$777,СВЦЭМ!$A$34:$A$777,$A100,СВЦЭМ!$B$34:$B$777,M$83)+'СЕТ СН'!$H$11+СВЦЭМ!$D$10+'СЕТ СН'!$H$6-'СЕТ СН'!$H$23</f>
        <v>857.40216135000003</v>
      </c>
      <c r="N100" s="37">
        <f>SUMIFS(СВЦЭМ!$D$34:$D$777,СВЦЭМ!$A$34:$A$777,$A100,СВЦЭМ!$B$34:$B$777,N$83)+'СЕТ СН'!$H$11+СВЦЭМ!$D$10+'СЕТ СН'!$H$6-'СЕТ СН'!$H$23</f>
        <v>861.79613580999978</v>
      </c>
      <c r="O100" s="37">
        <f>SUMIFS(СВЦЭМ!$D$34:$D$777,СВЦЭМ!$A$34:$A$777,$A100,СВЦЭМ!$B$34:$B$777,O$83)+'СЕТ СН'!$H$11+СВЦЭМ!$D$10+'СЕТ СН'!$H$6-'СЕТ СН'!$H$23</f>
        <v>885.04399244999979</v>
      </c>
      <c r="P100" s="37">
        <f>SUMIFS(СВЦЭМ!$D$34:$D$777,СВЦЭМ!$A$34:$A$777,$A100,СВЦЭМ!$B$34:$B$777,P$83)+'СЕТ СН'!$H$11+СВЦЭМ!$D$10+'СЕТ СН'!$H$6-'СЕТ СН'!$H$23</f>
        <v>905.53970684999979</v>
      </c>
      <c r="Q100" s="37">
        <f>SUMIFS(СВЦЭМ!$D$34:$D$777,СВЦЭМ!$A$34:$A$777,$A100,СВЦЭМ!$B$34:$B$777,Q$83)+'СЕТ СН'!$H$11+СВЦЭМ!$D$10+'СЕТ СН'!$H$6-'СЕТ СН'!$H$23</f>
        <v>898.73168145000011</v>
      </c>
      <c r="R100" s="37">
        <f>SUMIFS(СВЦЭМ!$D$34:$D$777,СВЦЭМ!$A$34:$A$777,$A100,СВЦЭМ!$B$34:$B$777,R$83)+'СЕТ СН'!$H$11+СВЦЭМ!$D$10+'СЕТ СН'!$H$6-'СЕТ СН'!$H$23</f>
        <v>913.33626633999995</v>
      </c>
      <c r="S100" s="37">
        <f>SUMIFS(СВЦЭМ!$D$34:$D$777,СВЦЭМ!$A$34:$A$777,$A100,СВЦЭМ!$B$34:$B$777,S$83)+'СЕТ СН'!$H$11+СВЦЭМ!$D$10+'СЕТ СН'!$H$6-'СЕТ СН'!$H$23</f>
        <v>907.83481094000001</v>
      </c>
      <c r="T100" s="37">
        <f>SUMIFS(СВЦЭМ!$D$34:$D$777,СВЦЭМ!$A$34:$A$777,$A100,СВЦЭМ!$B$34:$B$777,T$83)+'СЕТ СН'!$H$11+СВЦЭМ!$D$10+'СЕТ СН'!$H$6-'СЕТ СН'!$H$23</f>
        <v>864.66098015999989</v>
      </c>
      <c r="U100" s="37">
        <f>SUMIFS(СВЦЭМ!$D$34:$D$777,СВЦЭМ!$A$34:$A$777,$A100,СВЦЭМ!$B$34:$B$777,U$83)+'СЕТ СН'!$H$11+СВЦЭМ!$D$10+'СЕТ СН'!$H$6-'СЕТ СН'!$H$23</f>
        <v>841.24307724999983</v>
      </c>
      <c r="V100" s="37">
        <f>SUMIFS(СВЦЭМ!$D$34:$D$777,СВЦЭМ!$A$34:$A$777,$A100,СВЦЭМ!$B$34:$B$777,V$83)+'СЕТ СН'!$H$11+СВЦЭМ!$D$10+'СЕТ СН'!$H$6-'СЕТ СН'!$H$23</f>
        <v>858.20033889999979</v>
      </c>
      <c r="W100" s="37">
        <f>SUMIFS(СВЦЭМ!$D$34:$D$777,СВЦЭМ!$A$34:$A$777,$A100,СВЦЭМ!$B$34:$B$777,W$83)+'СЕТ СН'!$H$11+СВЦЭМ!$D$10+'СЕТ СН'!$H$6-'СЕТ СН'!$H$23</f>
        <v>872.89643893000004</v>
      </c>
      <c r="X100" s="37">
        <f>SUMIFS(СВЦЭМ!$D$34:$D$777,СВЦЭМ!$A$34:$A$777,$A100,СВЦЭМ!$B$34:$B$777,X$83)+'СЕТ СН'!$H$11+СВЦЭМ!$D$10+'СЕТ СН'!$H$6-'СЕТ СН'!$H$23</f>
        <v>905.75924382999995</v>
      </c>
      <c r="Y100" s="37">
        <f>SUMIFS(СВЦЭМ!$D$34:$D$777,СВЦЭМ!$A$34:$A$777,$A100,СВЦЭМ!$B$34:$B$777,Y$83)+'СЕТ СН'!$H$11+СВЦЭМ!$D$10+'СЕТ СН'!$H$6-'СЕТ СН'!$H$23</f>
        <v>927.24151919999997</v>
      </c>
    </row>
    <row r="101" spans="1:25" ht="15.75" x14ac:dyDescent="0.2">
      <c r="A101" s="36">
        <f t="shared" si="2"/>
        <v>43149</v>
      </c>
      <c r="B101" s="37">
        <f>SUMIFS(СВЦЭМ!$D$34:$D$777,СВЦЭМ!$A$34:$A$777,$A101,СВЦЭМ!$B$34:$B$777,B$83)+'СЕТ СН'!$H$11+СВЦЭМ!$D$10+'СЕТ СН'!$H$6-'СЕТ СН'!$H$23</f>
        <v>963.45738747999997</v>
      </c>
      <c r="C101" s="37">
        <f>SUMIFS(СВЦЭМ!$D$34:$D$777,СВЦЭМ!$A$34:$A$777,$A101,СВЦЭМ!$B$34:$B$777,C$83)+'СЕТ СН'!$H$11+СВЦЭМ!$D$10+'СЕТ СН'!$H$6-'СЕТ СН'!$H$23</f>
        <v>1011.14266319</v>
      </c>
      <c r="D101" s="37">
        <f>SUMIFS(СВЦЭМ!$D$34:$D$777,СВЦЭМ!$A$34:$A$777,$A101,СВЦЭМ!$B$34:$B$777,D$83)+'СЕТ СН'!$H$11+СВЦЭМ!$D$10+'СЕТ СН'!$H$6-'СЕТ СН'!$H$23</f>
        <v>1055.1108535499998</v>
      </c>
      <c r="E101" s="37">
        <f>SUMIFS(СВЦЭМ!$D$34:$D$777,СВЦЭМ!$A$34:$A$777,$A101,СВЦЭМ!$B$34:$B$777,E$83)+'СЕТ СН'!$H$11+СВЦЭМ!$D$10+'СЕТ СН'!$H$6-'СЕТ СН'!$H$23</f>
        <v>1077.7866267199997</v>
      </c>
      <c r="F101" s="37">
        <f>SUMIFS(СВЦЭМ!$D$34:$D$777,СВЦЭМ!$A$34:$A$777,$A101,СВЦЭМ!$B$34:$B$777,F$83)+'СЕТ СН'!$H$11+СВЦЭМ!$D$10+'СЕТ СН'!$H$6-'СЕТ СН'!$H$23</f>
        <v>1048.8326074500001</v>
      </c>
      <c r="G101" s="37">
        <f>SUMIFS(СВЦЭМ!$D$34:$D$777,СВЦЭМ!$A$34:$A$777,$A101,СВЦЭМ!$B$34:$B$777,G$83)+'СЕТ СН'!$H$11+СВЦЭМ!$D$10+'СЕТ СН'!$H$6-'СЕТ СН'!$H$23</f>
        <v>1020.02092671</v>
      </c>
      <c r="H101" s="37">
        <f>SUMIFS(СВЦЭМ!$D$34:$D$777,СВЦЭМ!$A$34:$A$777,$A101,СВЦЭМ!$B$34:$B$777,H$83)+'СЕТ СН'!$H$11+СВЦЭМ!$D$10+'СЕТ СН'!$H$6-'СЕТ СН'!$H$23</f>
        <v>1002.60769739</v>
      </c>
      <c r="I101" s="37">
        <f>SUMIFS(СВЦЭМ!$D$34:$D$777,СВЦЭМ!$A$34:$A$777,$A101,СВЦЭМ!$B$34:$B$777,I$83)+'СЕТ СН'!$H$11+СВЦЭМ!$D$10+'СЕТ СН'!$H$6-'СЕТ СН'!$H$23</f>
        <v>960.08289866999996</v>
      </c>
      <c r="J101" s="37">
        <f>SUMIFS(СВЦЭМ!$D$34:$D$777,СВЦЭМ!$A$34:$A$777,$A101,СВЦЭМ!$B$34:$B$777,J$83)+'СЕТ СН'!$H$11+СВЦЭМ!$D$10+'СЕТ СН'!$H$6-'СЕТ СН'!$H$23</f>
        <v>956.63315388000012</v>
      </c>
      <c r="K101" s="37">
        <f>SUMIFS(СВЦЭМ!$D$34:$D$777,СВЦЭМ!$A$34:$A$777,$A101,СВЦЭМ!$B$34:$B$777,K$83)+'СЕТ СН'!$H$11+СВЦЭМ!$D$10+'СЕТ СН'!$H$6-'СЕТ СН'!$H$23</f>
        <v>934.89378538999983</v>
      </c>
      <c r="L101" s="37">
        <f>SUMIFS(СВЦЭМ!$D$34:$D$777,СВЦЭМ!$A$34:$A$777,$A101,СВЦЭМ!$B$34:$B$777,L$83)+'СЕТ СН'!$H$11+СВЦЭМ!$D$10+'СЕТ СН'!$H$6-'СЕТ СН'!$H$23</f>
        <v>909.95550276999995</v>
      </c>
      <c r="M101" s="37">
        <f>SUMIFS(СВЦЭМ!$D$34:$D$777,СВЦЭМ!$A$34:$A$777,$A101,СВЦЭМ!$B$34:$B$777,M$83)+'СЕТ СН'!$H$11+СВЦЭМ!$D$10+'СЕТ СН'!$H$6-'СЕТ СН'!$H$23</f>
        <v>908.69154176999984</v>
      </c>
      <c r="N101" s="37">
        <f>SUMIFS(СВЦЭМ!$D$34:$D$777,СВЦЭМ!$A$34:$A$777,$A101,СВЦЭМ!$B$34:$B$777,N$83)+'СЕТ СН'!$H$11+СВЦЭМ!$D$10+'СЕТ СН'!$H$6-'СЕТ СН'!$H$23</f>
        <v>914.39592787999993</v>
      </c>
      <c r="O101" s="37">
        <f>SUMIFS(СВЦЭМ!$D$34:$D$777,СВЦЭМ!$A$34:$A$777,$A101,СВЦЭМ!$B$34:$B$777,O$83)+'СЕТ СН'!$H$11+СВЦЭМ!$D$10+'СЕТ СН'!$H$6-'СЕТ СН'!$H$23</f>
        <v>924.71770016999983</v>
      </c>
      <c r="P101" s="37">
        <f>SUMIFS(СВЦЭМ!$D$34:$D$777,СВЦЭМ!$A$34:$A$777,$A101,СВЦЭМ!$B$34:$B$777,P$83)+'СЕТ СН'!$H$11+СВЦЭМ!$D$10+'СЕТ СН'!$H$6-'СЕТ СН'!$H$23</f>
        <v>932.84671028000014</v>
      </c>
      <c r="Q101" s="37">
        <f>SUMIFS(СВЦЭМ!$D$34:$D$777,СВЦЭМ!$A$34:$A$777,$A101,СВЦЭМ!$B$34:$B$777,Q$83)+'СЕТ СН'!$H$11+СВЦЭМ!$D$10+'СЕТ СН'!$H$6-'СЕТ СН'!$H$23</f>
        <v>932.36037480000016</v>
      </c>
      <c r="R101" s="37">
        <f>SUMIFS(СВЦЭМ!$D$34:$D$777,СВЦЭМ!$A$34:$A$777,$A101,СВЦЭМ!$B$34:$B$777,R$83)+'СЕТ СН'!$H$11+СВЦЭМ!$D$10+'СЕТ СН'!$H$6-'СЕТ СН'!$H$23</f>
        <v>935.40934286999993</v>
      </c>
      <c r="S101" s="37">
        <f>SUMIFS(СВЦЭМ!$D$34:$D$777,СВЦЭМ!$A$34:$A$777,$A101,СВЦЭМ!$B$34:$B$777,S$83)+'СЕТ СН'!$H$11+СВЦЭМ!$D$10+'СЕТ СН'!$H$6-'СЕТ СН'!$H$23</f>
        <v>909.5571759300002</v>
      </c>
      <c r="T101" s="37">
        <f>SUMIFS(СВЦЭМ!$D$34:$D$777,СВЦЭМ!$A$34:$A$777,$A101,СВЦЭМ!$B$34:$B$777,T$83)+'СЕТ СН'!$H$11+СВЦЭМ!$D$10+'СЕТ СН'!$H$6-'СЕТ СН'!$H$23</f>
        <v>880.38804962999995</v>
      </c>
      <c r="U101" s="37">
        <f>SUMIFS(СВЦЭМ!$D$34:$D$777,СВЦЭМ!$A$34:$A$777,$A101,СВЦЭМ!$B$34:$B$777,U$83)+'СЕТ СН'!$H$11+СВЦЭМ!$D$10+'СЕТ СН'!$H$6-'СЕТ СН'!$H$23</f>
        <v>849.59847156999979</v>
      </c>
      <c r="V101" s="37">
        <f>SUMIFS(СВЦЭМ!$D$34:$D$777,СВЦЭМ!$A$34:$A$777,$A101,СВЦЭМ!$B$34:$B$777,V$83)+'СЕТ СН'!$H$11+СВЦЭМ!$D$10+'СЕТ СН'!$H$6-'СЕТ СН'!$H$23</f>
        <v>863.48480067000003</v>
      </c>
      <c r="W101" s="37">
        <f>SUMIFS(СВЦЭМ!$D$34:$D$777,СВЦЭМ!$A$34:$A$777,$A101,СВЦЭМ!$B$34:$B$777,W$83)+'СЕТ СН'!$H$11+СВЦЭМ!$D$10+'СЕТ СН'!$H$6-'СЕТ СН'!$H$23</f>
        <v>872.71846539000001</v>
      </c>
      <c r="X101" s="37">
        <f>SUMIFS(СВЦЭМ!$D$34:$D$777,СВЦЭМ!$A$34:$A$777,$A101,СВЦЭМ!$B$34:$B$777,X$83)+'СЕТ СН'!$H$11+СВЦЭМ!$D$10+'СЕТ СН'!$H$6-'СЕТ СН'!$H$23</f>
        <v>900.42355376999978</v>
      </c>
      <c r="Y101" s="37">
        <f>SUMIFS(СВЦЭМ!$D$34:$D$777,СВЦЭМ!$A$34:$A$777,$A101,СВЦЭМ!$B$34:$B$777,Y$83)+'СЕТ СН'!$H$11+СВЦЭМ!$D$10+'СЕТ СН'!$H$6-'СЕТ СН'!$H$23</f>
        <v>932.00970337999991</v>
      </c>
    </row>
    <row r="102" spans="1:25" ht="15.75" x14ac:dyDescent="0.2">
      <c r="A102" s="36">
        <f t="shared" si="2"/>
        <v>43150</v>
      </c>
      <c r="B102" s="37">
        <f>SUMIFS(СВЦЭМ!$D$34:$D$777,СВЦЭМ!$A$34:$A$777,$A102,СВЦЭМ!$B$34:$B$777,B$83)+'СЕТ СН'!$H$11+СВЦЭМ!$D$10+'СЕТ СН'!$H$6-'СЕТ СН'!$H$23</f>
        <v>903.2301501799999</v>
      </c>
      <c r="C102" s="37">
        <f>SUMIFS(СВЦЭМ!$D$34:$D$777,СВЦЭМ!$A$34:$A$777,$A102,СВЦЭМ!$B$34:$B$777,C$83)+'СЕТ СН'!$H$11+СВЦЭМ!$D$10+'СЕТ СН'!$H$6-'СЕТ СН'!$H$23</f>
        <v>933.16988719999983</v>
      </c>
      <c r="D102" s="37">
        <f>SUMIFS(СВЦЭМ!$D$34:$D$777,СВЦЭМ!$A$34:$A$777,$A102,СВЦЭМ!$B$34:$B$777,D$83)+'СЕТ СН'!$H$11+СВЦЭМ!$D$10+'СЕТ СН'!$H$6-'СЕТ СН'!$H$23</f>
        <v>981.08211520999987</v>
      </c>
      <c r="E102" s="37">
        <f>SUMIFS(СВЦЭМ!$D$34:$D$777,СВЦЭМ!$A$34:$A$777,$A102,СВЦЭМ!$B$34:$B$777,E$83)+'СЕТ СН'!$H$11+СВЦЭМ!$D$10+'СЕТ СН'!$H$6-'СЕТ СН'!$H$23</f>
        <v>985.61342516000025</v>
      </c>
      <c r="F102" s="37">
        <f>SUMIFS(СВЦЭМ!$D$34:$D$777,СВЦЭМ!$A$34:$A$777,$A102,СВЦЭМ!$B$34:$B$777,F$83)+'СЕТ СН'!$H$11+СВЦЭМ!$D$10+'СЕТ СН'!$H$6-'СЕТ СН'!$H$23</f>
        <v>986.78413288000013</v>
      </c>
      <c r="G102" s="37">
        <f>SUMIFS(СВЦЭМ!$D$34:$D$777,СВЦЭМ!$A$34:$A$777,$A102,СВЦЭМ!$B$34:$B$777,G$83)+'СЕТ СН'!$H$11+СВЦЭМ!$D$10+'СЕТ СН'!$H$6-'СЕТ СН'!$H$23</f>
        <v>979.65117066000005</v>
      </c>
      <c r="H102" s="37">
        <f>SUMIFS(СВЦЭМ!$D$34:$D$777,СВЦЭМ!$A$34:$A$777,$A102,СВЦЭМ!$B$34:$B$777,H$83)+'СЕТ СН'!$H$11+СВЦЭМ!$D$10+'СЕТ СН'!$H$6-'СЕТ СН'!$H$23</f>
        <v>929.81942334999997</v>
      </c>
      <c r="I102" s="37">
        <f>SUMIFS(СВЦЭМ!$D$34:$D$777,СВЦЭМ!$A$34:$A$777,$A102,СВЦЭМ!$B$34:$B$777,I$83)+'СЕТ СН'!$H$11+СВЦЭМ!$D$10+'СЕТ СН'!$H$6-'СЕТ СН'!$H$23</f>
        <v>882.65781858999992</v>
      </c>
      <c r="J102" s="37">
        <f>SUMIFS(СВЦЭМ!$D$34:$D$777,СВЦЭМ!$A$34:$A$777,$A102,СВЦЭМ!$B$34:$B$777,J$83)+'СЕТ СН'!$H$11+СВЦЭМ!$D$10+'СЕТ СН'!$H$6-'СЕТ СН'!$H$23</f>
        <v>905.29628595999986</v>
      </c>
      <c r="K102" s="37">
        <f>SUMIFS(СВЦЭМ!$D$34:$D$777,СВЦЭМ!$A$34:$A$777,$A102,СВЦЭМ!$B$34:$B$777,K$83)+'СЕТ СН'!$H$11+СВЦЭМ!$D$10+'СЕТ СН'!$H$6-'СЕТ СН'!$H$23</f>
        <v>910.73191288999999</v>
      </c>
      <c r="L102" s="37">
        <f>SUMIFS(СВЦЭМ!$D$34:$D$777,СВЦЭМ!$A$34:$A$777,$A102,СВЦЭМ!$B$34:$B$777,L$83)+'СЕТ СН'!$H$11+СВЦЭМ!$D$10+'СЕТ СН'!$H$6-'СЕТ СН'!$H$23</f>
        <v>905.61529786999984</v>
      </c>
      <c r="M102" s="37">
        <f>SUMIFS(СВЦЭМ!$D$34:$D$777,СВЦЭМ!$A$34:$A$777,$A102,СВЦЭМ!$B$34:$B$777,M$83)+'СЕТ СН'!$H$11+СВЦЭМ!$D$10+'СЕТ СН'!$H$6-'СЕТ СН'!$H$23</f>
        <v>915.49935301000016</v>
      </c>
      <c r="N102" s="37">
        <f>SUMIFS(СВЦЭМ!$D$34:$D$777,СВЦЭМ!$A$34:$A$777,$A102,СВЦЭМ!$B$34:$B$777,N$83)+'СЕТ СН'!$H$11+СВЦЭМ!$D$10+'СЕТ СН'!$H$6-'СЕТ СН'!$H$23</f>
        <v>912.84474680000005</v>
      </c>
      <c r="O102" s="37">
        <f>SUMIFS(СВЦЭМ!$D$34:$D$777,СВЦЭМ!$A$34:$A$777,$A102,СВЦЭМ!$B$34:$B$777,O$83)+'СЕТ СН'!$H$11+СВЦЭМ!$D$10+'СЕТ СН'!$H$6-'СЕТ СН'!$H$23</f>
        <v>918.82133536000003</v>
      </c>
      <c r="P102" s="37">
        <f>SUMIFS(СВЦЭМ!$D$34:$D$777,СВЦЭМ!$A$34:$A$777,$A102,СВЦЭМ!$B$34:$B$777,P$83)+'СЕТ СН'!$H$11+СВЦЭМ!$D$10+'СЕТ СН'!$H$6-'СЕТ СН'!$H$23</f>
        <v>940.73078941999995</v>
      </c>
      <c r="Q102" s="37">
        <f>SUMIFS(СВЦЭМ!$D$34:$D$777,СВЦЭМ!$A$34:$A$777,$A102,СВЦЭМ!$B$34:$B$777,Q$83)+'СЕТ СН'!$H$11+СВЦЭМ!$D$10+'СЕТ СН'!$H$6-'СЕТ СН'!$H$23</f>
        <v>930.55675935000011</v>
      </c>
      <c r="R102" s="37">
        <f>SUMIFS(СВЦЭМ!$D$34:$D$777,СВЦЭМ!$A$34:$A$777,$A102,СВЦЭМ!$B$34:$B$777,R$83)+'СЕТ СН'!$H$11+СВЦЭМ!$D$10+'СЕТ СН'!$H$6-'СЕТ СН'!$H$23</f>
        <v>927.90860526000017</v>
      </c>
      <c r="S102" s="37">
        <f>SUMIFS(СВЦЭМ!$D$34:$D$777,СВЦЭМ!$A$34:$A$777,$A102,СВЦЭМ!$B$34:$B$777,S$83)+'СЕТ СН'!$H$11+СВЦЭМ!$D$10+'СЕТ СН'!$H$6-'СЕТ СН'!$H$23</f>
        <v>920.94438231000015</v>
      </c>
      <c r="T102" s="37">
        <f>SUMIFS(СВЦЭМ!$D$34:$D$777,СВЦЭМ!$A$34:$A$777,$A102,СВЦЭМ!$B$34:$B$777,T$83)+'СЕТ СН'!$H$11+СВЦЭМ!$D$10+'СЕТ СН'!$H$6-'СЕТ СН'!$H$23</f>
        <v>893.17469183000014</v>
      </c>
      <c r="U102" s="37">
        <f>SUMIFS(СВЦЭМ!$D$34:$D$777,СВЦЭМ!$A$34:$A$777,$A102,СВЦЭМ!$B$34:$B$777,U$83)+'СЕТ СН'!$H$11+СВЦЭМ!$D$10+'СЕТ СН'!$H$6-'СЕТ СН'!$H$23</f>
        <v>879.87949028000014</v>
      </c>
      <c r="V102" s="37">
        <f>SUMIFS(СВЦЭМ!$D$34:$D$777,СВЦЭМ!$A$34:$A$777,$A102,СВЦЭМ!$B$34:$B$777,V$83)+'СЕТ СН'!$H$11+СВЦЭМ!$D$10+'СЕТ СН'!$H$6-'СЕТ СН'!$H$23</f>
        <v>909.69442910000009</v>
      </c>
      <c r="W102" s="37">
        <f>SUMIFS(СВЦЭМ!$D$34:$D$777,СВЦЭМ!$A$34:$A$777,$A102,СВЦЭМ!$B$34:$B$777,W$83)+'СЕТ СН'!$H$11+СВЦЭМ!$D$10+'СЕТ СН'!$H$6-'СЕТ СН'!$H$23</f>
        <v>913.11838498000009</v>
      </c>
      <c r="X102" s="37">
        <f>SUMIFS(СВЦЭМ!$D$34:$D$777,СВЦЭМ!$A$34:$A$777,$A102,СВЦЭМ!$B$34:$B$777,X$83)+'СЕТ СН'!$H$11+СВЦЭМ!$D$10+'СЕТ СН'!$H$6-'СЕТ СН'!$H$23</f>
        <v>925.84061368000005</v>
      </c>
      <c r="Y102" s="37">
        <f>SUMIFS(СВЦЭМ!$D$34:$D$777,СВЦЭМ!$A$34:$A$777,$A102,СВЦЭМ!$B$34:$B$777,Y$83)+'СЕТ СН'!$H$11+СВЦЭМ!$D$10+'СЕТ СН'!$H$6-'СЕТ СН'!$H$23</f>
        <v>954.95511502000011</v>
      </c>
    </row>
    <row r="103" spans="1:25" ht="15.75" x14ac:dyDescent="0.2">
      <c r="A103" s="36">
        <f t="shared" si="2"/>
        <v>43151</v>
      </c>
      <c r="B103" s="37">
        <f>SUMIFS(СВЦЭМ!$D$34:$D$777,СВЦЭМ!$A$34:$A$777,$A103,СВЦЭМ!$B$34:$B$777,B$83)+'СЕТ СН'!$H$11+СВЦЭМ!$D$10+'СЕТ СН'!$H$6-'СЕТ СН'!$H$23</f>
        <v>960.86796284000013</v>
      </c>
      <c r="C103" s="37">
        <f>SUMIFS(СВЦЭМ!$D$34:$D$777,СВЦЭМ!$A$34:$A$777,$A103,СВЦЭМ!$B$34:$B$777,C$83)+'СЕТ СН'!$H$11+СВЦЭМ!$D$10+'СЕТ СН'!$H$6-'СЕТ СН'!$H$23</f>
        <v>993.45036900000025</v>
      </c>
      <c r="D103" s="37">
        <f>SUMIFS(СВЦЭМ!$D$34:$D$777,СВЦЭМ!$A$34:$A$777,$A103,СВЦЭМ!$B$34:$B$777,D$83)+'СЕТ СН'!$H$11+СВЦЭМ!$D$10+'СЕТ СН'!$H$6-'СЕТ СН'!$H$23</f>
        <v>1043.3155806999998</v>
      </c>
      <c r="E103" s="37">
        <f>SUMIFS(СВЦЭМ!$D$34:$D$777,СВЦЭМ!$A$34:$A$777,$A103,СВЦЭМ!$B$34:$B$777,E$83)+'СЕТ СН'!$H$11+СВЦЭМ!$D$10+'СЕТ СН'!$H$6-'СЕТ СН'!$H$23</f>
        <v>1054.6503978599999</v>
      </c>
      <c r="F103" s="37">
        <f>SUMIFS(СВЦЭМ!$D$34:$D$777,СВЦЭМ!$A$34:$A$777,$A103,СВЦЭМ!$B$34:$B$777,F$83)+'СЕТ СН'!$H$11+СВЦЭМ!$D$10+'СЕТ СН'!$H$6-'СЕТ СН'!$H$23</f>
        <v>1055.03991954</v>
      </c>
      <c r="G103" s="37">
        <f>SUMIFS(СВЦЭМ!$D$34:$D$777,СВЦЭМ!$A$34:$A$777,$A103,СВЦЭМ!$B$34:$B$777,G$83)+'СЕТ СН'!$H$11+СВЦЭМ!$D$10+'СЕТ СН'!$H$6-'СЕТ СН'!$H$23</f>
        <v>1047.2836909399998</v>
      </c>
      <c r="H103" s="37">
        <f>SUMIFS(СВЦЭМ!$D$34:$D$777,СВЦЭМ!$A$34:$A$777,$A103,СВЦЭМ!$B$34:$B$777,H$83)+'СЕТ СН'!$H$11+СВЦЭМ!$D$10+'СЕТ СН'!$H$6-'СЕТ СН'!$H$23</f>
        <v>994.59257897000009</v>
      </c>
      <c r="I103" s="37">
        <f>SUMIFS(СВЦЭМ!$D$34:$D$777,СВЦЭМ!$A$34:$A$777,$A103,СВЦЭМ!$B$34:$B$777,I$83)+'СЕТ СН'!$H$11+СВЦЭМ!$D$10+'СЕТ СН'!$H$6-'СЕТ СН'!$H$23</f>
        <v>917.87793147000014</v>
      </c>
      <c r="J103" s="37">
        <f>SUMIFS(СВЦЭМ!$D$34:$D$777,СВЦЭМ!$A$34:$A$777,$A103,СВЦЭМ!$B$34:$B$777,J$83)+'СЕТ СН'!$H$11+СВЦЭМ!$D$10+'СЕТ СН'!$H$6-'СЕТ СН'!$H$23</f>
        <v>933.50171809999995</v>
      </c>
      <c r="K103" s="37">
        <f>SUMIFS(СВЦЭМ!$D$34:$D$777,СВЦЭМ!$A$34:$A$777,$A103,СВЦЭМ!$B$34:$B$777,K$83)+'СЕТ СН'!$H$11+СВЦЭМ!$D$10+'СЕТ СН'!$H$6-'СЕТ СН'!$H$23</f>
        <v>918.38006902000018</v>
      </c>
      <c r="L103" s="37">
        <f>SUMIFS(СВЦЭМ!$D$34:$D$777,СВЦЭМ!$A$34:$A$777,$A103,СВЦЭМ!$B$34:$B$777,L$83)+'СЕТ СН'!$H$11+СВЦЭМ!$D$10+'СЕТ СН'!$H$6-'СЕТ СН'!$H$23</f>
        <v>912.98295431000008</v>
      </c>
      <c r="M103" s="37">
        <f>SUMIFS(СВЦЭМ!$D$34:$D$777,СВЦЭМ!$A$34:$A$777,$A103,СВЦЭМ!$B$34:$B$777,M$83)+'СЕТ СН'!$H$11+СВЦЭМ!$D$10+'СЕТ СН'!$H$6-'СЕТ СН'!$H$23</f>
        <v>925.21282506</v>
      </c>
      <c r="N103" s="37">
        <f>SUMIFS(СВЦЭМ!$D$34:$D$777,СВЦЭМ!$A$34:$A$777,$A103,СВЦЭМ!$B$34:$B$777,N$83)+'СЕТ СН'!$H$11+СВЦЭМ!$D$10+'СЕТ СН'!$H$6-'СЕТ СН'!$H$23</f>
        <v>924.17598990999988</v>
      </c>
      <c r="O103" s="37">
        <f>SUMIFS(СВЦЭМ!$D$34:$D$777,СВЦЭМ!$A$34:$A$777,$A103,СВЦЭМ!$B$34:$B$777,O$83)+'СЕТ СН'!$H$11+СВЦЭМ!$D$10+'СЕТ СН'!$H$6-'СЕТ СН'!$H$23</f>
        <v>930.04342890999999</v>
      </c>
      <c r="P103" s="37">
        <f>SUMIFS(СВЦЭМ!$D$34:$D$777,СВЦЭМ!$A$34:$A$777,$A103,СВЦЭМ!$B$34:$B$777,P$83)+'СЕТ СН'!$H$11+СВЦЭМ!$D$10+'СЕТ СН'!$H$6-'СЕТ СН'!$H$23</f>
        <v>944.52293248999979</v>
      </c>
      <c r="Q103" s="37">
        <f>SUMIFS(СВЦЭМ!$D$34:$D$777,СВЦЭМ!$A$34:$A$777,$A103,СВЦЭМ!$B$34:$B$777,Q$83)+'СЕТ СН'!$H$11+СВЦЭМ!$D$10+'СЕТ СН'!$H$6-'СЕТ СН'!$H$23</f>
        <v>945.88381610999988</v>
      </c>
      <c r="R103" s="37">
        <f>SUMIFS(СВЦЭМ!$D$34:$D$777,СВЦЭМ!$A$34:$A$777,$A103,СВЦЭМ!$B$34:$B$777,R$83)+'СЕТ СН'!$H$11+СВЦЭМ!$D$10+'СЕТ СН'!$H$6-'СЕТ СН'!$H$23</f>
        <v>959.23380023999982</v>
      </c>
      <c r="S103" s="37">
        <f>SUMIFS(СВЦЭМ!$D$34:$D$777,СВЦЭМ!$A$34:$A$777,$A103,СВЦЭМ!$B$34:$B$777,S$83)+'СЕТ СН'!$H$11+СВЦЭМ!$D$10+'СЕТ СН'!$H$6-'СЕТ СН'!$H$23</f>
        <v>947.73050225999998</v>
      </c>
      <c r="T103" s="37">
        <f>SUMIFS(СВЦЭМ!$D$34:$D$777,СВЦЭМ!$A$34:$A$777,$A103,СВЦЭМ!$B$34:$B$777,T$83)+'СЕТ СН'!$H$11+СВЦЭМ!$D$10+'СЕТ СН'!$H$6-'СЕТ СН'!$H$23</f>
        <v>924.34377713000015</v>
      </c>
      <c r="U103" s="37">
        <f>SUMIFS(СВЦЭМ!$D$34:$D$777,СВЦЭМ!$A$34:$A$777,$A103,СВЦЭМ!$B$34:$B$777,U$83)+'СЕТ СН'!$H$11+СВЦЭМ!$D$10+'СЕТ СН'!$H$6-'СЕТ СН'!$H$23</f>
        <v>919.00892084999998</v>
      </c>
      <c r="V103" s="37">
        <f>SUMIFS(СВЦЭМ!$D$34:$D$777,СВЦЭМ!$A$34:$A$777,$A103,СВЦЭМ!$B$34:$B$777,V$83)+'СЕТ СН'!$H$11+СВЦЭМ!$D$10+'СЕТ СН'!$H$6-'СЕТ СН'!$H$23</f>
        <v>876.68127346999984</v>
      </c>
      <c r="W103" s="37">
        <f>SUMIFS(СВЦЭМ!$D$34:$D$777,СВЦЭМ!$A$34:$A$777,$A103,СВЦЭМ!$B$34:$B$777,W$83)+'СЕТ СН'!$H$11+СВЦЭМ!$D$10+'СЕТ СН'!$H$6-'СЕТ СН'!$H$23</f>
        <v>888.39614309000001</v>
      </c>
      <c r="X103" s="37">
        <f>SUMIFS(СВЦЭМ!$D$34:$D$777,СВЦЭМ!$A$34:$A$777,$A103,СВЦЭМ!$B$34:$B$777,X$83)+'СЕТ СН'!$H$11+СВЦЭМ!$D$10+'СЕТ СН'!$H$6-'СЕТ СН'!$H$23</f>
        <v>918.38580804000014</v>
      </c>
      <c r="Y103" s="37">
        <f>SUMIFS(СВЦЭМ!$D$34:$D$777,СВЦЭМ!$A$34:$A$777,$A103,СВЦЭМ!$B$34:$B$777,Y$83)+'СЕТ СН'!$H$11+СВЦЭМ!$D$10+'СЕТ СН'!$H$6-'СЕТ СН'!$H$23</f>
        <v>951.76021358999981</v>
      </c>
    </row>
    <row r="104" spans="1:25" ht="15.75" x14ac:dyDescent="0.2">
      <c r="A104" s="36">
        <f t="shared" si="2"/>
        <v>43152</v>
      </c>
      <c r="B104" s="37">
        <f>SUMIFS(СВЦЭМ!$D$34:$D$777,СВЦЭМ!$A$34:$A$777,$A104,СВЦЭМ!$B$34:$B$777,B$83)+'СЕТ СН'!$H$11+СВЦЭМ!$D$10+'СЕТ СН'!$H$6-'СЕТ СН'!$H$23</f>
        <v>952.69853526999998</v>
      </c>
      <c r="C104" s="37">
        <f>SUMIFS(СВЦЭМ!$D$34:$D$777,СВЦЭМ!$A$34:$A$777,$A104,СВЦЭМ!$B$34:$B$777,C$83)+'СЕТ СН'!$H$11+СВЦЭМ!$D$10+'СЕТ СН'!$H$6-'СЕТ СН'!$H$23</f>
        <v>984.44973841000012</v>
      </c>
      <c r="D104" s="37">
        <f>SUMIFS(СВЦЭМ!$D$34:$D$777,СВЦЭМ!$A$34:$A$777,$A104,СВЦЭМ!$B$34:$B$777,D$83)+'СЕТ СН'!$H$11+СВЦЭМ!$D$10+'СЕТ СН'!$H$6-'СЕТ СН'!$H$23</f>
        <v>1060.3253274099998</v>
      </c>
      <c r="E104" s="37">
        <f>SUMIFS(СВЦЭМ!$D$34:$D$777,СВЦЭМ!$A$34:$A$777,$A104,СВЦЭМ!$B$34:$B$777,E$83)+'СЕТ СН'!$H$11+СВЦЭМ!$D$10+'СЕТ СН'!$H$6-'СЕТ СН'!$H$23</f>
        <v>1082.1504888099998</v>
      </c>
      <c r="F104" s="37">
        <f>SUMIFS(СВЦЭМ!$D$34:$D$777,СВЦЭМ!$A$34:$A$777,$A104,СВЦЭМ!$B$34:$B$777,F$83)+'СЕТ СН'!$H$11+СВЦЭМ!$D$10+'СЕТ СН'!$H$6-'СЕТ СН'!$H$23</f>
        <v>1082.4635201799997</v>
      </c>
      <c r="G104" s="37">
        <f>SUMIFS(СВЦЭМ!$D$34:$D$777,СВЦЭМ!$A$34:$A$777,$A104,СВЦЭМ!$B$34:$B$777,G$83)+'СЕТ СН'!$H$11+СВЦЭМ!$D$10+'СЕТ СН'!$H$6-'СЕТ СН'!$H$23</f>
        <v>1072.2202330199998</v>
      </c>
      <c r="H104" s="37">
        <f>SUMIFS(СВЦЭМ!$D$34:$D$777,СВЦЭМ!$A$34:$A$777,$A104,СВЦЭМ!$B$34:$B$777,H$83)+'СЕТ СН'!$H$11+СВЦЭМ!$D$10+'СЕТ СН'!$H$6-'СЕТ СН'!$H$23</f>
        <v>1013.5311073300001</v>
      </c>
      <c r="I104" s="37">
        <f>SUMIFS(СВЦЭМ!$D$34:$D$777,СВЦЭМ!$A$34:$A$777,$A104,СВЦЭМ!$B$34:$B$777,I$83)+'СЕТ СН'!$H$11+СВЦЭМ!$D$10+'СЕТ СН'!$H$6-'СЕТ СН'!$H$23</f>
        <v>942.3344784799998</v>
      </c>
      <c r="J104" s="37">
        <f>SUMIFS(СВЦЭМ!$D$34:$D$777,СВЦЭМ!$A$34:$A$777,$A104,СВЦЭМ!$B$34:$B$777,J$83)+'СЕТ СН'!$H$11+СВЦЭМ!$D$10+'СЕТ СН'!$H$6-'СЕТ СН'!$H$23</f>
        <v>948.39928599000007</v>
      </c>
      <c r="K104" s="37">
        <f>SUMIFS(СВЦЭМ!$D$34:$D$777,СВЦЭМ!$A$34:$A$777,$A104,СВЦЭМ!$B$34:$B$777,K$83)+'СЕТ СН'!$H$11+СВЦЭМ!$D$10+'СЕТ СН'!$H$6-'СЕТ СН'!$H$23</f>
        <v>915.68563073000007</v>
      </c>
      <c r="L104" s="37">
        <f>SUMIFS(СВЦЭМ!$D$34:$D$777,СВЦЭМ!$A$34:$A$777,$A104,СВЦЭМ!$B$34:$B$777,L$83)+'СЕТ СН'!$H$11+СВЦЭМ!$D$10+'СЕТ СН'!$H$6-'СЕТ СН'!$H$23</f>
        <v>908.53984718999993</v>
      </c>
      <c r="M104" s="37">
        <f>SUMIFS(СВЦЭМ!$D$34:$D$777,СВЦЭМ!$A$34:$A$777,$A104,СВЦЭМ!$B$34:$B$777,M$83)+'СЕТ СН'!$H$11+СВЦЭМ!$D$10+'СЕТ СН'!$H$6-'СЕТ СН'!$H$23</f>
        <v>921.11016974000006</v>
      </c>
      <c r="N104" s="37">
        <f>SUMIFS(СВЦЭМ!$D$34:$D$777,СВЦЭМ!$A$34:$A$777,$A104,СВЦЭМ!$B$34:$B$777,N$83)+'СЕТ СН'!$H$11+СВЦЭМ!$D$10+'СЕТ СН'!$H$6-'СЕТ СН'!$H$23</f>
        <v>909.11932462000016</v>
      </c>
      <c r="O104" s="37">
        <f>SUMIFS(СВЦЭМ!$D$34:$D$777,СВЦЭМ!$A$34:$A$777,$A104,СВЦЭМ!$B$34:$B$777,O$83)+'СЕТ СН'!$H$11+СВЦЭМ!$D$10+'СЕТ СН'!$H$6-'СЕТ СН'!$H$23</f>
        <v>907.80690186999993</v>
      </c>
      <c r="P104" s="37">
        <f>SUMIFS(СВЦЭМ!$D$34:$D$777,СВЦЭМ!$A$34:$A$777,$A104,СВЦЭМ!$B$34:$B$777,P$83)+'СЕТ СН'!$H$11+СВЦЭМ!$D$10+'СЕТ СН'!$H$6-'СЕТ СН'!$H$23</f>
        <v>922.74467083999991</v>
      </c>
      <c r="Q104" s="37">
        <f>SUMIFS(СВЦЭМ!$D$34:$D$777,СВЦЭМ!$A$34:$A$777,$A104,СВЦЭМ!$B$34:$B$777,Q$83)+'СЕТ СН'!$H$11+СВЦЭМ!$D$10+'СЕТ СН'!$H$6-'СЕТ СН'!$H$23</f>
        <v>931.71742103999998</v>
      </c>
      <c r="R104" s="37">
        <f>SUMIFS(СВЦЭМ!$D$34:$D$777,СВЦЭМ!$A$34:$A$777,$A104,СВЦЭМ!$B$34:$B$777,R$83)+'СЕТ СН'!$H$11+СВЦЭМ!$D$10+'СЕТ СН'!$H$6-'СЕТ СН'!$H$23</f>
        <v>933.67656442000009</v>
      </c>
      <c r="S104" s="37">
        <f>SUMIFS(СВЦЭМ!$D$34:$D$777,СВЦЭМ!$A$34:$A$777,$A104,СВЦЭМ!$B$34:$B$777,S$83)+'СЕТ СН'!$H$11+СВЦЭМ!$D$10+'СЕТ СН'!$H$6-'СЕТ СН'!$H$23</f>
        <v>928.57936398999993</v>
      </c>
      <c r="T104" s="37">
        <f>SUMIFS(СВЦЭМ!$D$34:$D$777,СВЦЭМ!$A$34:$A$777,$A104,СВЦЭМ!$B$34:$B$777,T$83)+'СЕТ СН'!$H$11+СВЦЭМ!$D$10+'СЕТ СН'!$H$6-'СЕТ СН'!$H$23</f>
        <v>896.79297151999992</v>
      </c>
      <c r="U104" s="37">
        <f>SUMIFS(СВЦЭМ!$D$34:$D$777,СВЦЭМ!$A$34:$A$777,$A104,СВЦЭМ!$B$34:$B$777,U$83)+'СЕТ СН'!$H$11+СВЦЭМ!$D$10+'СЕТ СН'!$H$6-'СЕТ СН'!$H$23</f>
        <v>856.97140907999994</v>
      </c>
      <c r="V104" s="37">
        <f>SUMIFS(СВЦЭМ!$D$34:$D$777,СВЦЭМ!$A$34:$A$777,$A104,СВЦЭМ!$B$34:$B$777,V$83)+'СЕТ СН'!$H$11+СВЦЭМ!$D$10+'СЕТ СН'!$H$6-'СЕТ СН'!$H$23</f>
        <v>865.04635532999976</v>
      </c>
      <c r="W104" s="37">
        <f>SUMIFS(СВЦЭМ!$D$34:$D$777,СВЦЭМ!$A$34:$A$777,$A104,СВЦЭМ!$B$34:$B$777,W$83)+'СЕТ СН'!$H$11+СВЦЭМ!$D$10+'СЕТ СН'!$H$6-'СЕТ СН'!$H$23</f>
        <v>881.2245528499999</v>
      </c>
      <c r="X104" s="37">
        <f>SUMIFS(СВЦЭМ!$D$34:$D$777,СВЦЭМ!$A$34:$A$777,$A104,СВЦЭМ!$B$34:$B$777,X$83)+'СЕТ СН'!$H$11+СВЦЭМ!$D$10+'СЕТ СН'!$H$6-'СЕТ СН'!$H$23</f>
        <v>907.67077940999991</v>
      </c>
      <c r="Y104" s="37">
        <f>SUMIFS(СВЦЭМ!$D$34:$D$777,СВЦЭМ!$A$34:$A$777,$A104,СВЦЭМ!$B$34:$B$777,Y$83)+'СЕТ СН'!$H$11+СВЦЭМ!$D$10+'СЕТ СН'!$H$6-'СЕТ СН'!$H$23</f>
        <v>934.10660518999987</v>
      </c>
    </row>
    <row r="105" spans="1:25" ht="15.75" x14ac:dyDescent="0.2">
      <c r="A105" s="36">
        <f t="shared" si="2"/>
        <v>43153</v>
      </c>
      <c r="B105" s="37">
        <f>SUMIFS(СВЦЭМ!$D$34:$D$777,СВЦЭМ!$A$34:$A$777,$A105,СВЦЭМ!$B$34:$B$777,B$83)+'СЕТ СН'!$H$11+СВЦЭМ!$D$10+'СЕТ СН'!$H$6-'СЕТ СН'!$H$23</f>
        <v>993.7203835800002</v>
      </c>
      <c r="C105" s="37">
        <f>SUMIFS(СВЦЭМ!$D$34:$D$777,СВЦЭМ!$A$34:$A$777,$A105,СВЦЭМ!$B$34:$B$777,C$83)+'СЕТ СН'!$H$11+СВЦЭМ!$D$10+'СЕТ СН'!$H$6-'СЕТ СН'!$H$23</f>
        <v>987.93696538999995</v>
      </c>
      <c r="D105" s="37">
        <f>SUMIFS(СВЦЭМ!$D$34:$D$777,СВЦЭМ!$A$34:$A$777,$A105,СВЦЭМ!$B$34:$B$777,D$83)+'СЕТ СН'!$H$11+СВЦЭМ!$D$10+'СЕТ СН'!$H$6-'СЕТ СН'!$H$23</f>
        <v>1040.48759006</v>
      </c>
      <c r="E105" s="37">
        <f>SUMIFS(СВЦЭМ!$D$34:$D$777,СВЦЭМ!$A$34:$A$777,$A105,СВЦЭМ!$B$34:$B$777,E$83)+'СЕТ СН'!$H$11+СВЦЭМ!$D$10+'СЕТ СН'!$H$6-'СЕТ СН'!$H$23</f>
        <v>1051.5658510099997</v>
      </c>
      <c r="F105" s="37">
        <f>SUMIFS(СВЦЭМ!$D$34:$D$777,СВЦЭМ!$A$34:$A$777,$A105,СВЦЭМ!$B$34:$B$777,F$83)+'СЕТ СН'!$H$11+СВЦЭМ!$D$10+'СЕТ СН'!$H$6-'СЕТ СН'!$H$23</f>
        <v>1055.44223702</v>
      </c>
      <c r="G105" s="37">
        <f>SUMIFS(СВЦЭМ!$D$34:$D$777,СВЦЭМ!$A$34:$A$777,$A105,СВЦЭМ!$B$34:$B$777,G$83)+'СЕТ СН'!$H$11+СВЦЭМ!$D$10+'СЕТ СН'!$H$6-'СЕТ СН'!$H$23</f>
        <v>1038.7352968699997</v>
      </c>
      <c r="H105" s="37">
        <f>SUMIFS(СВЦЭМ!$D$34:$D$777,СВЦЭМ!$A$34:$A$777,$A105,СВЦЭМ!$B$34:$B$777,H$83)+'СЕТ СН'!$H$11+СВЦЭМ!$D$10+'СЕТ СН'!$H$6-'СЕТ СН'!$H$23</f>
        <v>986.3968338599999</v>
      </c>
      <c r="I105" s="37">
        <f>SUMIFS(СВЦЭМ!$D$34:$D$777,СВЦЭМ!$A$34:$A$777,$A105,СВЦЭМ!$B$34:$B$777,I$83)+'СЕТ СН'!$H$11+СВЦЭМ!$D$10+'СЕТ СН'!$H$6-'СЕТ СН'!$H$23</f>
        <v>905.41761474999987</v>
      </c>
      <c r="J105" s="37">
        <f>SUMIFS(СВЦЭМ!$D$34:$D$777,СВЦЭМ!$A$34:$A$777,$A105,СВЦЭМ!$B$34:$B$777,J$83)+'СЕТ СН'!$H$11+СВЦЭМ!$D$10+'СЕТ СН'!$H$6-'СЕТ СН'!$H$23</f>
        <v>896.98982415000012</v>
      </c>
      <c r="K105" s="37">
        <f>SUMIFS(СВЦЭМ!$D$34:$D$777,СВЦЭМ!$A$34:$A$777,$A105,СВЦЭМ!$B$34:$B$777,K$83)+'СЕТ СН'!$H$11+СВЦЭМ!$D$10+'СЕТ СН'!$H$6-'СЕТ СН'!$H$23</f>
        <v>868.5641058299999</v>
      </c>
      <c r="L105" s="37">
        <f>SUMIFS(СВЦЭМ!$D$34:$D$777,СВЦЭМ!$A$34:$A$777,$A105,СВЦЭМ!$B$34:$B$777,L$83)+'СЕТ СН'!$H$11+СВЦЭМ!$D$10+'СЕТ СН'!$H$6-'СЕТ СН'!$H$23</f>
        <v>869.51396803</v>
      </c>
      <c r="M105" s="37">
        <f>SUMIFS(СВЦЭМ!$D$34:$D$777,СВЦЭМ!$A$34:$A$777,$A105,СВЦЭМ!$B$34:$B$777,M$83)+'СЕТ СН'!$H$11+СВЦЭМ!$D$10+'СЕТ СН'!$H$6-'СЕТ СН'!$H$23</f>
        <v>886.37522953000018</v>
      </c>
      <c r="N105" s="37">
        <f>SUMIFS(СВЦЭМ!$D$34:$D$777,СВЦЭМ!$A$34:$A$777,$A105,СВЦЭМ!$B$34:$B$777,N$83)+'СЕТ СН'!$H$11+СВЦЭМ!$D$10+'СЕТ СН'!$H$6-'СЕТ СН'!$H$23</f>
        <v>900.56867171999977</v>
      </c>
      <c r="O105" s="37">
        <f>SUMIFS(СВЦЭМ!$D$34:$D$777,СВЦЭМ!$A$34:$A$777,$A105,СВЦЭМ!$B$34:$B$777,O$83)+'СЕТ СН'!$H$11+СВЦЭМ!$D$10+'СЕТ СН'!$H$6-'СЕТ СН'!$H$23</f>
        <v>906.22873678000008</v>
      </c>
      <c r="P105" s="37">
        <f>SUMIFS(СВЦЭМ!$D$34:$D$777,СВЦЭМ!$A$34:$A$777,$A105,СВЦЭМ!$B$34:$B$777,P$83)+'СЕТ СН'!$H$11+СВЦЭМ!$D$10+'СЕТ СН'!$H$6-'СЕТ СН'!$H$23</f>
        <v>923.47371548000012</v>
      </c>
      <c r="Q105" s="37">
        <f>SUMIFS(СВЦЭМ!$D$34:$D$777,СВЦЭМ!$A$34:$A$777,$A105,СВЦЭМ!$B$34:$B$777,Q$83)+'СЕТ СН'!$H$11+СВЦЭМ!$D$10+'СЕТ СН'!$H$6-'СЕТ СН'!$H$23</f>
        <v>940.70233525000015</v>
      </c>
      <c r="R105" s="37">
        <f>SUMIFS(СВЦЭМ!$D$34:$D$777,СВЦЭМ!$A$34:$A$777,$A105,СВЦЭМ!$B$34:$B$777,R$83)+'СЕТ СН'!$H$11+СВЦЭМ!$D$10+'СЕТ СН'!$H$6-'СЕТ СН'!$H$23</f>
        <v>951.78459313999986</v>
      </c>
      <c r="S105" s="37">
        <f>SUMIFS(СВЦЭМ!$D$34:$D$777,СВЦЭМ!$A$34:$A$777,$A105,СВЦЭМ!$B$34:$B$777,S$83)+'СЕТ СН'!$H$11+СВЦЭМ!$D$10+'СЕТ СН'!$H$6-'СЕТ СН'!$H$23</f>
        <v>946.53334320999977</v>
      </c>
      <c r="T105" s="37">
        <f>SUMIFS(СВЦЭМ!$D$34:$D$777,СВЦЭМ!$A$34:$A$777,$A105,СВЦЭМ!$B$34:$B$777,T$83)+'СЕТ СН'!$H$11+СВЦЭМ!$D$10+'СЕТ СН'!$H$6-'СЕТ СН'!$H$23</f>
        <v>909.31088620000003</v>
      </c>
      <c r="U105" s="37">
        <f>SUMIFS(СВЦЭМ!$D$34:$D$777,СВЦЭМ!$A$34:$A$777,$A105,СВЦЭМ!$B$34:$B$777,U$83)+'СЕТ СН'!$H$11+СВЦЭМ!$D$10+'СЕТ СН'!$H$6-'СЕТ СН'!$H$23</f>
        <v>878.50210747999984</v>
      </c>
      <c r="V105" s="37">
        <f>SUMIFS(СВЦЭМ!$D$34:$D$777,СВЦЭМ!$A$34:$A$777,$A105,СВЦЭМ!$B$34:$B$777,V$83)+'СЕТ СН'!$H$11+СВЦЭМ!$D$10+'СЕТ СН'!$H$6-'СЕТ СН'!$H$23</f>
        <v>892.30751655000006</v>
      </c>
      <c r="W105" s="37">
        <f>SUMIFS(СВЦЭМ!$D$34:$D$777,СВЦЭМ!$A$34:$A$777,$A105,СВЦЭМ!$B$34:$B$777,W$83)+'СЕТ СН'!$H$11+СВЦЭМ!$D$10+'СЕТ СН'!$H$6-'СЕТ СН'!$H$23</f>
        <v>901.01268737000021</v>
      </c>
      <c r="X105" s="37">
        <f>SUMIFS(СВЦЭМ!$D$34:$D$777,СВЦЭМ!$A$34:$A$777,$A105,СВЦЭМ!$B$34:$B$777,X$83)+'СЕТ СН'!$H$11+СВЦЭМ!$D$10+'СЕТ СН'!$H$6-'СЕТ СН'!$H$23</f>
        <v>925.27775574000009</v>
      </c>
      <c r="Y105" s="37">
        <f>SUMIFS(СВЦЭМ!$D$34:$D$777,СВЦЭМ!$A$34:$A$777,$A105,СВЦЭМ!$B$34:$B$777,Y$83)+'СЕТ СН'!$H$11+СВЦЭМ!$D$10+'СЕТ СН'!$H$6-'СЕТ СН'!$H$23</f>
        <v>966.31563737999988</v>
      </c>
    </row>
    <row r="106" spans="1:25" ht="15.75" x14ac:dyDescent="0.2">
      <c r="A106" s="36">
        <f t="shared" si="2"/>
        <v>43154</v>
      </c>
      <c r="B106" s="37">
        <f>SUMIFS(СВЦЭМ!$D$34:$D$777,СВЦЭМ!$A$34:$A$777,$A106,СВЦЭМ!$B$34:$B$777,B$83)+'СЕТ СН'!$H$11+СВЦЭМ!$D$10+'СЕТ СН'!$H$6-'СЕТ СН'!$H$23</f>
        <v>974.88023221000014</v>
      </c>
      <c r="C106" s="37">
        <f>SUMIFS(СВЦЭМ!$D$34:$D$777,СВЦЭМ!$A$34:$A$777,$A106,СВЦЭМ!$B$34:$B$777,C$83)+'СЕТ СН'!$H$11+СВЦЭМ!$D$10+'СЕТ СН'!$H$6-'СЕТ СН'!$H$23</f>
        <v>1012.3980600000001</v>
      </c>
      <c r="D106" s="37">
        <f>SUMIFS(СВЦЭМ!$D$34:$D$777,СВЦЭМ!$A$34:$A$777,$A106,СВЦЭМ!$B$34:$B$777,D$83)+'СЕТ СН'!$H$11+СВЦЭМ!$D$10+'СЕТ СН'!$H$6-'СЕТ СН'!$H$23</f>
        <v>1049.5734722799998</v>
      </c>
      <c r="E106" s="37">
        <f>SUMIFS(СВЦЭМ!$D$34:$D$777,СВЦЭМ!$A$34:$A$777,$A106,СВЦЭМ!$B$34:$B$777,E$83)+'СЕТ СН'!$H$11+СВЦЭМ!$D$10+'СЕТ СН'!$H$6-'СЕТ СН'!$H$23</f>
        <v>1050.80272006</v>
      </c>
      <c r="F106" s="37">
        <f>SUMIFS(СВЦЭМ!$D$34:$D$777,СВЦЭМ!$A$34:$A$777,$A106,СВЦЭМ!$B$34:$B$777,F$83)+'СЕТ СН'!$H$11+СВЦЭМ!$D$10+'СЕТ СН'!$H$6-'СЕТ СН'!$H$23</f>
        <v>1045.4364392799998</v>
      </c>
      <c r="G106" s="37">
        <f>SUMIFS(СВЦЭМ!$D$34:$D$777,СВЦЭМ!$A$34:$A$777,$A106,СВЦЭМ!$B$34:$B$777,G$83)+'СЕТ СН'!$H$11+СВЦЭМ!$D$10+'СЕТ СН'!$H$6-'СЕТ СН'!$H$23</f>
        <v>1034.58855644</v>
      </c>
      <c r="H106" s="37">
        <f>SUMIFS(СВЦЭМ!$D$34:$D$777,СВЦЭМ!$A$34:$A$777,$A106,СВЦЭМ!$B$34:$B$777,H$83)+'СЕТ СН'!$H$11+СВЦЭМ!$D$10+'СЕТ СН'!$H$6-'СЕТ СН'!$H$23</f>
        <v>1015.5501445000001</v>
      </c>
      <c r="I106" s="37">
        <f>SUMIFS(СВЦЭМ!$D$34:$D$777,СВЦЭМ!$A$34:$A$777,$A106,СВЦЭМ!$B$34:$B$777,I$83)+'СЕТ СН'!$H$11+СВЦЭМ!$D$10+'СЕТ СН'!$H$6-'СЕТ СН'!$H$23</f>
        <v>948.43510239</v>
      </c>
      <c r="J106" s="37">
        <f>SUMIFS(СВЦЭМ!$D$34:$D$777,СВЦЭМ!$A$34:$A$777,$A106,СВЦЭМ!$B$34:$B$777,J$83)+'СЕТ СН'!$H$11+СВЦЭМ!$D$10+'СЕТ СН'!$H$6-'СЕТ СН'!$H$23</f>
        <v>906.75589222000019</v>
      </c>
      <c r="K106" s="37">
        <f>SUMIFS(СВЦЭМ!$D$34:$D$777,СВЦЭМ!$A$34:$A$777,$A106,СВЦЭМ!$B$34:$B$777,K$83)+'СЕТ СН'!$H$11+СВЦЭМ!$D$10+'СЕТ СН'!$H$6-'СЕТ СН'!$H$23</f>
        <v>866.69321025000011</v>
      </c>
      <c r="L106" s="37">
        <f>SUMIFS(СВЦЭМ!$D$34:$D$777,СВЦЭМ!$A$34:$A$777,$A106,СВЦЭМ!$B$34:$B$777,L$83)+'СЕТ СН'!$H$11+СВЦЭМ!$D$10+'СЕТ СН'!$H$6-'СЕТ СН'!$H$23</f>
        <v>848.30599717000007</v>
      </c>
      <c r="M106" s="37">
        <f>SUMIFS(СВЦЭМ!$D$34:$D$777,СВЦЭМ!$A$34:$A$777,$A106,СВЦЭМ!$B$34:$B$777,M$83)+'СЕТ СН'!$H$11+СВЦЭМ!$D$10+'СЕТ СН'!$H$6-'СЕТ СН'!$H$23</f>
        <v>857.66796050999994</v>
      </c>
      <c r="N106" s="37">
        <f>SUMIFS(СВЦЭМ!$D$34:$D$777,СВЦЭМ!$A$34:$A$777,$A106,СВЦЭМ!$B$34:$B$777,N$83)+'СЕТ СН'!$H$11+СВЦЭМ!$D$10+'СЕТ СН'!$H$6-'СЕТ СН'!$H$23</f>
        <v>864.43802763999986</v>
      </c>
      <c r="O106" s="37">
        <f>SUMIFS(СВЦЭМ!$D$34:$D$777,СВЦЭМ!$A$34:$A$777,$A106,СВЦЭМ!$B$34:$B$777,O$83)+'СЕТ СН'!$H$11+СВЦЭМ!$D$10+'СЕТ СН'!$H$6-'СЕТ СН'!$H$23</f>
        <v>881.67740056000014</v>
      </c>
      <c r="P106" s="37">
        <f>SUMIFS(СВЦЭМ!$D$34:$D$777,СВЦЭМ!$A$34:$A$777,$A106,СВЦЭМ!$B$34:$B$777,P$83)+'СЕТ СН'!$H$11+СВЦЭМ!$D$10+'СЕТ СН'!$H$6-'СЕТ СН'!$H$23</f>
        <v>902.88376339999979</v>
      </c>
      <c r="Q106" s="37">
        <f>SUMIFS(СВЦЭМ!$D$34:$D$777,СВЦЭМ!$A$34:$A$777,$A106,СВЦЭМ!$B$34:$B$777,Q$83)+'СЕТ СН'!$H$11+СВЦЭМ!$D$10+'СЕТ СН'!$H$6-'СЕТ СН'!$H$23</f>
        <v>912.14904996000007</v>
      </c>
      <c r="R106" s="37">
        <f>SUMIFS(СВЦЭМ!$D$34:$D$777,СВЦЭМ!$A$34:$A$777,$A106,СВЦЭМ!$B$34:$B$777,R$83)+'СЕТ СН'!$H$11+СВЦЭМ!$D$10+'СЕТ СН'!$H$6-'СЕТ СН'!$H$23</f>
        <v>913.08353189999991</v>
      </c>
      <c r="S106" s="37">
        <f>SUMIFS(СВЦЭМ!$D$34:$D$777,СВЦЭМ!$A$34:$A$777,$A106,СВЦЭМ!$B$34:$B$777,S$83)+'СЕТ СН'!$H$11+СВЦЭМ!$D$10+'СЕТ СН'!$H$6-'СЕТ СН'!$H$23</f>
        <v>900.13852507000013</v>
      </c>
      <c r="T106" s="37">
        <f>SUMIFS(СВЦЭМ!$D$34:$D$777,СВЦЭМ!$A$34:$A$777,$A106,СВЦЭМ!$B$34:$B$777,T$83)+'СЕТ СН'!$H$11+СВЦЭМ!$D$10+'СЕТ СН'!$H$6-'СЕТ СН'!$H$23</f>
        <v>862.37804552999989</v>
      </c>
      <c r="U106" s="37">
        <f>SUMIFS(СВЦЭМ!$D$34:$D$777,СВЦЭМ!$A$34:$A$777,$A106,СВЦЭМ!$B$34:$B$777,U$83)+'СЕТ СН'!$H$11+СВЦЭМ!$D$10+'СЕТ СН'!$H$6-'СЕТ СН'!$H$23</f>
        <v>828.71386949999999</v>
      </c>
      <c r="V106" s="37">
        <f>SUMIFS(СВЦЭМ!$D$34:$D$777,СВЦЭМ!$A$34:$A$777,$A106,СВЦЭМ!$B$34:$B$777,V$83)+'СЕТ СН'!$H$11+СВЦЭМ!$D$10+'СЕТ СН'!$H$6-'СЕТ СН'!$H$23</f>
        <v>842.4735068199999</v>
      </c>
      <c r="W106" s="37">
        <f>SUMIFS(СВЦЭМ!$D$34:$D$777,СВЦЭМ!$A$34:$A$777,$A106,СВЦЭМ!$B$34:$B$777,W$83)+'СЕТ СН'!$H$11+СВЦЭМ!$D$10+'СЕТ СН'!$H$6-'СЕТ СН'!$H$23</f>
        <v>845.74194606999993</v>
      </c>
      <c r="X106" s="37">
        <f>SUMIFS(СВЦЭМ!$D$34:$D$777,СВЦЭМ!$A$34:$A$777,$A106,СВЦЭМ!$B$34:$B$777,X$83)+'СЕТ СН'!$H$11+СВЦЭМ!$D$10+'СЕТ СН'!$H$6-'СЕТ СН'!$H$23</f>
        <v>873.05300009999985</v>
      </c>
      <c r="Y106" s="37">
        <f>SUMIFS(СВЦЭМ!$D$34:$D$777,СВЦЭМ!$A$34:$A$777,$A106,СВЦЭМ!$B$34:$B$777,Y$83)+'СЕТ СН'!$H$11+СВЦЭМ!$D$10+'СЕТ СН'!$H$6-'СЕТ СН'!$H$23</f>
        <v>908.51558154999987</v>
      </c>
    </row>
    <row r="107" spans="1:25" ht="15.75" x14ac:dyDescent="0.2">
      <c r="A107" s="36">
        <f t="shared" si="2"/>
        <v>43155</v>
      </c>
      <c r="B107" s="37">
        <f>SUMIFS(СВЦЭМ!$D$34:$D$777,СВЦЭМ!$A$34:$A$777,$A107,СВЦЭМ!$B$34:$B$777,B$83)+'СЕТ СН'!$H$11+СВЦЭМ!$D$10+'СЕТ СН'!$H$6-'СЕТ СН'!$H$23</f>
        <v>949.32700773999989</v>
      </c>
      <c r="C107" s="37">
        <f>SUMIFS(СВЦЭМ!$D$34:$D$777,СВЦЭМ!$A$34:$A$777,$A107,СВЦЭМ!$B$34:$B$777,C$83)+'СЕТ СН'!$H$11+СВЦЭМ!$D$10+'СЕТ СН'!$H$6-'СЕТ СН'!$H$23</f>
        <v>984.8623763400002</v>
      </c>
      <c r="D107" s="37">
        <f>SUMIFS(СВЦЭМ!$D$34:$D$777,СВЦЭМ!$A$34:$A$777,$A107,СВЦЭМ!$B$34:$B$777,D$83)+'СЕТ СН'!$H$11+СВЦЭМ!$D$10+'СЕТ СН'!$H$6-'СЕТ СН'!$H$23</f>
        <v>1043.04187069</v>
      </c>
      <c r="E107" s="37">
        <f>SUMIFS(СВЦЭМ!$D$34:$D$777,СВЦЭМ!$A$34:$A$777,$A107,СВЦЭМ!$B$34:$B$777,E$83)+'СЕТ СН'!$H$11+СВЦЭМ!$D$10+'СЕТ СН'!$H$6-'СЕТ СН'!$H$23</f>
        <v>1052.9468942399999</v>
      </c>
      <c r="F107" s="37">
        <f>SUMIFS(СВЦЭМ!$D$34:$D$777,СВЦЭМ!$A$34:$A$777,$A107,СВЦЭМ!$B$34:$B$777,F$83)+'СЕТ СН'!$H$11+СВЦЭМ!$D$10+'СЕТ СН'!$H$6-'СЕТ СН'!$H$23</f>
        <v>1056.6657827999998</v>
      </c>
      <c r="G107" s="37">
        <f>SUMIFS(СВЦЭМ!$D$34:$D$777,СВЦЭМ!$A$34:$A$777,$A107,СВЦЭМ!$B$34:$B$777,G$83)+'СЕТ СН'!$H$11+СВЦЭМ!$D$10+'СЕТ СН'!$H$6-'СЕТ СН'!$H$23</f>
        <v>1046.87102572</v>
      </c>
      <c r="H107" s="37">
        <f>SUMIFS(СВЦЭМ!$D$34:$D$777,СВЦЭМ!$A$34:$A$777,$A107,СВЦЭМ!$B$34:$B$777,H$83)+'СЕТ СН'!$H$11+СВЦЭМ!$D$10+'СЕТ СН'!$H$6-'СЕТ СН'!$H$23</f>
        <v>1023.3838319600001</v>
      </c>
      <c r="I107" s="37">
        <f>SUMIFS(СВЦЭМ!$D$34:$D$777,СВЦЭМ!$A$34:$A$777,$A107,СВЦЭМ!$B$34:$B$777,I$83)+'СЕТ СН'!$H$11+СВЦЭМ!$D$10+'СЕТ СН'!$H$6-'СЕТ СН'!$H$23</f>
        <v>958.67865545000006</v>
      </c>
      <c r="J107" s="37">
        <f>SUMIFS(СВЦЭМ!$D$34:$D$777,СВЦЭМ!$A$34:$A$777,$A107,СВЦЭМ!$B$34:$B$777,J$83)+'СЕТ СН'!$H$11+СВЦЭМ!$D$10+'СЕТ СН'!$H$6-'СЕТ СН'!$H$23</f>
        <v>929.39566816999979</v>
      </c>
      <c r="K107" s="37">
        <f>SUMIFS(СВЦЭМ!$D$34:$D$777,СВЦЭМ!$A$34:$A$777,$A107,СВЦЭМ!$B$34:$B$777,K$83)+'СЕТ СН'!$H$11+СВЦЭМ!$D$10+'СЕТ СН'!$H$6-'СЕТ СН'!$H$23</f>
        <v>888.16637452999987</v>
      </c>
      <c r="L107" s="37">
        <f>SUMIFS(СВЦЭМ!$D$34:$D$777,СВЦЭМ!$A$34:$A$777,$A107,СВЦЭМ!$B$34:$B$777,L$83)+'СЕТ СН'!$H$11+СВЦЭМ!$D$10+'СЕТ СН'!$H$6-'СЕТ СН'!$H$23</f>
        <v>857.96740135999983</v>
      </c>
      <c r="M107" s="37">
        <f>SUMIFS(СВЦЭМ!$D$34:$D$777,СВЦЭМ!$A$34:$A$777,$A107,СВЦЭМ!$B$34:$B$777,M$83)+'СЕТ СН'!$H$11+СВЦЭМ!$D$10+'СЕТ СН'!$H$6-'СЕТ СН'!$H$23</f>
        <v>863.36719989000005</v>
      </c>
      <c r="N107" s="37">
        <f>SUMIFS(СВЦЭМ!$D$34:$D$777,СВЦЭМ!$A$34:$A$777,$A107,СВЦЭМ!$B$34:$B$777,N$83)+'СЕТ СН'!$H$11+СВЦЭМ!$D$10+'СЕТ СН'!$H$6-'СЕТ СН'!$H$23</f>
        <v>873.87025198999993</v>
      </c>
      <c r="O107" s="37">
        <f>SUMIFS(СВЦЭМ!$D$34:$D$777,СВЦЭМ!$A$34:$A$777,$A107,СВЦЭМ!$B$34:$B$777,O$83)+'СЕТ СН'!$H$11+СВЦЭМ!$D$10+'СЕТ СН'!$H$6-'СЕТ СН'!$H$23</f>
        <v>886.23586681000018</v>
      </c>
      <c r="P107" s="37">
        <f>SUMIFS(СВЦЭМ!$D$34:$D$777,СВЦЭМ!$A$34:$A$777,$A107,СВЦЭМ!$B$34:$B$777,P$83)+'СЕТ СН'!$H$11+СВЦЭМ!$D$10+'СЕТ СН'!$H$6-'СЕТ СН'!$H$23</f>
        <v>903.76463957999988</v>
      </c>
      <c r="Q107" s="37">
        <f>SUMIFS(СВЦЭМ!$D$34:$D$777,СВЦЭМ!$A$34:$A$777,$A107,СВЦЭМ!$B$34:$B$777,Q$83)+'СЕТ СН'!$H$11+СВЦЭМ!$D$10+'СЕТ СН'!$H$6-'СЕТ СН'!$H$23</f>
        <v>918.9095043399999</v>
      </c>
      <c r="R107" s="37">
        <f>SUMIFS(СВЦЭМ!$D$34:$D$777,СВЦЭМ!$A$34:$A$777,$A107,СВЦЭМ!$B$34:$B$777,R$83)+'СЕТ СН'!$H$11+СВЦЭМ!$D$10+'СЕТ СН'!$H$6-'СЕТ СН'!$H$23</f>
        <v>935.21669997999982</v>
      </c>
      <c r="S107" s="37">
        <f>SUMIFS(СВЦЭМ!$D$34:$D$777,СВЦЭМ!$A$34:$A$777,$A107,СВЦЭМ!$B$34:$B$777,S$83)+'СЕТ СН'!$H$11+СВЦЭМ!$D$10+'СЕТ СН'!$H$6-'СЕТ СН'!$H$23</f>
        <v>925.25363622999987</v>
      </c>
      <c r="T107" s="37">
        <f>SUMIFS(СВЦЭМ!$D$34:$D$777,СВЦЭМ!$A$34:$A$777,$A107,СВЦЭМ!$B$34:$B$777,T$83)+'СЕТ СН'!$H$11+СВЦЭМ!$D$10+'СЕТ СН'!$H$6-'СЕТ СН'!$H$23</f>
        <v>885.81247994999978</v>
      </c>
      <c r="U107" s="37">
        <f>SUMIFS(СВЦЭМ!$D$34:$D$777,СВЦЭМ!$A$34:$A$777,$A107,СВЦЭМ!$B$34:$B$777,U$83)+'СЕТ СН'!$H$11+СВЦЭМ!$D$10+'СЕТ СН'!$H$6-'СЕТ СН'!$H$23</f>
        <v>844.10805864999986</v>
      </c>
      <c r="V107" s="37">
        <f>SUMIFS(СВЦЭМ!$D$34:$D$777,СВЦЭМ!$A$34:$A$777,$A107,СВЦЭМ!$B$34:$B$777,V$83)+'СЕТ СН'!$H$11+СВЦЭМ!$D$10+'СЕТ СН'!$H$6-'СЕТ СН'!$H$23</f>
        <v>854.25908240999991</v>
      </c>
      <c r="W107" s="37">
        <f>SUMIFS(СВЦЭМ!$D$34:$D$777,СВЦЭМ!$A$34:$A$777,$A107,СВЦЭМ!$B$34:$B$777,W$83)+'СЕТ СН'!$H$11+СВЦЭМ!$D$10+'СЕТ СН'!$H$6-'СЕТ СН'!$H$23</f>
        <v>854.37369758999978</v>
      </c>
      <c r="X107" s="37">
        <f>SUMIFS(СВЦЭМ!$D$34:$D$777,СВЦЭМ!$A$34:$A$777,$A107,СВЦЭМ!$B$34:$B$777,X$83)+'СЕТ СН'!$H$11+СВЦЭМ!$D$10+'СЕТ СН'!$H$6-'СЕТ СН'!$H$23</f>
        <v>887.97516060999999</v>
      </c>
      <c r="Y107" s="37">
        <f>SUMIFS(СВЦЭМ!$D$34:$D$777,СВЦЭМ!$A$34:$A$777,$A107,СВЦЭМ!$B$34:$B$777,Y$83)+'СЕТ СН'!$H$11+СВЦЭМ!$D$10+'СЕТ СН'!$H$6-'СЕТ СН'!$H$23</f>
        <v>927.32483814999989</v>
      </c>
    </row>
    <row r="108" spans="1:25" ht="15.75" x14ac:dyDescent="0.2">
      <c r="A108" s="36">
        <f t="shared" si="2"/>
        <v>43156</v>
      </c>
      <c r="B108" s="37">
        <f>SUMIFS(СВЦЭМ!$D$34:$D$777,СВЦЭМ!$A$34:$A$777,$A108,СВЦЭМ!$B$34:$B$777,B$83)+'СЕТ СН'!$H$11+СВЦЭМ!$D$10+'СЕТ СН'!$H$6-'СЕТ СН'!$H$23</f>
        <v>939.68463546999976</v>
      </c>
      <c r="C108" s="37">
        <f>SUMIFS(СВЦЭМ!$D$34:$D$777,СВЦЭМ!$A$34:$A$777,$A108,СВЦЭМ!$B$34:$B$777,C$83)+'СЕТ СН'!$H$11+СВЦЭМ!$D$10+'СЕТ СН'!$H$6-'СЕТ СН'!$H$23</f>
        <v>963.18262767999988</v>
      </c>
      <c r="D108" s="37">
        <f>SUMIFS(СВЦЭМ!$D$34:$D$777,СВЦЭМ!$A$34:$A$777,$A108,СВЦЭМ!$B$34:$B$777,D$83)+'СЕТ СН'!$H$11+СВЦЭМ!$D$10+'СЕТ СН'!$H$6-'СЕТ СН'!$H$23</f>
        <v>1017.93762583</v>
      </c>
      <c r="E108" s="37">
        <f>SUMIFS(СВЦЭМ!$D$34:$D$777,СВЦЭМ!$A$34:$A$777,$A108,СВЦЭМ!$B$34:$B$777,E$83)+'СЕТ СН'!$H$11+СВЦЭМ!$D$10+'СЕТ СН'!$H$6-'СЕТ СН'!$H$23</f>
        <v>1028.9723332600001</v>
      </c>
      <c r="F108" s="37">
        <f>SUMIFS(СВЦЭМ!$D$34:$D$777,СВЦЭМ!$A$34:$A$777,$A108,СВЦЭМ!$B$34:$B$777,F$83)+'СЕТ СН'!$H$11+СВЦЭМ!$D$10+'СЕТ СН'!$H$6-'СЕТ СН'!$H$23</f>
        <v>1032.4128764500001</v>
      </c>
      <c r="G108" s="37">
        <f>SUMIFS(СВЦЭМ!$D$34:$D$777,СВЦЭМ!$A$34:$A$777,$A108,СВЦЭМ!$B$34:$B$777,G$83)+'СЕТ СН'!$H$11+СВЦЭМ!$D$10+'СЕТ СН'!$H$6-'СЕТ СН'!$H$23</f>
        <v>1023.3025150099999</v>
      </c>
      <c r="H108" s="37">
        <f>SUMIFS(СВЦЭМ!$D$34:$D$777,СВЦЭМ!$A$34:$A$777,$A108,СВЦЭМ!$B$34:$B$777,H$83)+'СЕТ СН'!$H$11+СВЦЭМ!$D$10+'СЕТ СН'!$H$6-'СЕТ СН'!$H$23</f>
        <v>1004.524857</v>
      </c>
      <c r="I108" s="37">
        <f>SUMIFS(СВЦЭМ!$D$34:$D$777,СВЦЭМ!$A$34:$A$777,$A108,СВЦЭМ!$B$34:$B$777,I$83)+'СЕТ СН'!$H$11+СВЦЭМ!$D$10+'СЕТ СН'!$H$6-'СЕТ СН'!$H$23</f>
        <v>952.79704559000004</v>
      </c>
      <c r="J108" s="37">
        <f>SUMIFS(СВЦЭМ!$D$34:$D$777,СВЦЭМ!$A$34:$A$777,$A108,СВЦЭМ!$B$34:$B$777,J$83)+'СЕТ СН'!$H$11+СВЦЭМ!$D$10+'СЕТ СН'!$H$6-'СЕТ СН'!$H$23</f>
        <v>932.48210101999996</v>
      </c>
      <c r="K108" s="37">
        <f>SUMIFS(СВЦЭМ!$D$34:$D$777,СВЦЭМ!$A$34:$A$777,$A108,СВЦЭМ!$B$34:$B$777,K$83)+'СЕТ СН'!$H$11+СВЦЭМ!$D$10+'СЕТ СН'!$H$6-'СЕТ СН'!$H$23</f>
        <v>883.65970204000007</v>
      </c>
      <c r="L108" s="37">
        <f>SUMIFS(СВЦЭМ!$D$34:$D$777,СВЦЭМ!$A$34:$A$777,$A108,СВЦЭМ!$B$34:$B$777,L$83)+'СЕТ СН'!$H$11+СВЦЭМ!$D$10+'СЕТ СН'!$H$6-'СЕТ СН'!$H$23</f>
        <v>851.06870390000006</v>
      </c>
      <c r="M108" s="37">
        <f>SUMIFS(СВЦЭМ!$D$34:$D$777,СВЦЭМ!$A$34:$A$777,$A108,СВЦЭМ!$B$34:$B$777,M$83)+'СЕТ СН'!$H$11+СВЦЭМ!$D$10+'СЕТ СН'!$H$6-'СЕТ СН'!$H$23</f>
        <v>855.53764914999977</v>
      </c>
      <c r="N108" s="37">
        <f>SUMIFS(СВЦЭМ!$D$34:$D$777,СВЦЭМ!$A$34:$A$777,$A108,СВЦЭМ!$B$34:$B$777,N$83)+'СЕТ СН'!$H$11+СВЦЭМ!$D$10+'СЕТ СН'!$H$6-'СЕТ СН'!$H$23</f>
        <v>864.48903760999985</v>
      </c>
      <c r="O108" s="37">
        <f>SUMIFS(СВЦЭМ!$D$34:$D$777,СВЦЭМ!$A$34:$A$777,$A108,СВЦЭМ!$B$34:$B$777,O$83)+'СЕТ СН'!$H$11+СВЦЭМ!$D$10+'СЕТ СН'!$H$6-'СЕТ СН'!$H$23</f>
        <v>873.60935604999997</v>
      </c>
      <c r="P108" s="37">
        <f>SUMIFS(СВЦЭМ!$D$34:$D$777,СВЦЭМ!$A$34:$A$777,$A108,СВЦЭМ!$B$34:$B$777,P$83)+'СЕТ СН'!$H$11+СВЦЭМ!$D$10+'СЕТ СН'!$H$6-'СЕТ СН'!$H$23</f>
        <v>889.42381777999992</v>
      </c>
      <c r="Q108" s="37">
        <f>SUMIFS(СВЦЭМ!$D$34:$D$777,СВЦЭМ!$A$34:$A$777,$A108,СВЦЭМ!$B$34:$B$777,Q$83)+'СЕТ СН'!$H$11+СВЦЭМ!$D$10+'СЕТ СН'!$H$6-'СЕТ СН'!$H$23</f>
        <v>897.82647164000002</v>
      </c>
      <c r="R108" s="37">
        <f>SUMIFS(СВЦЭМ!$D$34:$D$777,СВЦЭМ!$A$34:$A$777,$A108,СВЦЭМ!$B$34:$B$777,R$83)+'СЕТ СН'!$H$11+СВЦЭМ!$D$10+'СЕТ СН'!$H$6-'СЕТ СН'!$H$23</f>
        <v>903.86817137999981</v>
      </c>
      <c r="S108" s="37">
        <f>SUMIFS(СВЦЭМ!$D$34:$D$777,СВЦЭМ!$A$34:$A$777,$A108,СВЦЭМ!$B$34:$B$777,S$83)+'СЕТ СН'!$H$11+СВЦЭМ!$D$10+'СЕТ СН'!$H$6-'СЕТ СН'!$H$23</f>
        <v>890.40367006000008</v>
      </c>
      <c r="T108" s="37">
        <f>SUMIFS(СВЦЭМ!$D$34:$D$777,СВЦЭМ!$A$34:$A$777,$A108,СВЦЭМ!$B$34:$B$777,T$83)+'СЕТ СН'!$H$11+СВЦЭМ!$D$10+'СЕТ СН'!$H$6-'СЕТ СН'!$H$23</f>
        <v>854.91492120999976</v>
      </c>
      <c r="U108" s="37">
        <f>SUMIFS(СВЦЭМ!$D$34:$D$777,СВЦЭМ!$A$34:$A$777,$A108,СВЦЭМ!$B$34:$B$777,U$83)+'СЕТ СН'!$H$11+СВЦЭМ!$D$10+'СЕТ СН'!$H$6-'СЕТ СН'!$H$23</f>
        <v>817.21853050999982</v>
      </c>
      <c r="V108" s="37">
        <f>SUMIFS(СВЦЭМ!$D$34:$D$777,СВЦЭМ!$A$34:$A$777,$A108,СВЦЭМ!$B$34:$B$777,V$83)+'СЕТ СН'!$H$11+СВЦЭМ!$D$10+'СЕТ СН'!$H$6-'СЕТ СН'!$H$23</f>
        <v>823.03308809999987</v>
      </c>
      <c r="W108" s="37">
        <f>SUMIFS(СВЦЭМ!$D$34:$D$777,СВЦЭМ!$A$34:$A$777,$A108,СВЦЭМ!$B$34:$B$777,W$83)+'СЕТ СН'!$H$11+СВЦЭМ!$D$10+'СЕТ СН'!$H$6-'СЕТ СН'!$H$23</f>
        <v>832.42653683999981</v>
      </c>
      <c r="X108" s="37">
        <f>SUMIFS(СВЦЭМ!$D$34:$D$777,СВЦЭМ!$A$34:$A$777,$A108,СВЦЭМ!$B$34:$B$777,X$83)+'СЕТ СН'!$H$11+СВЦЭМ!$D$10+'СЕТ СН'!$H$6-'СЕТ СН'!$H$23</f>
        <v>863.31342026000004</v>
      </c>
      <c r="Y108" s="37">
        <f>SUMIFS(СВЦЭМ!$D$34:$D$777,СВЦЭМ!$A$34:$A$777,$A108,СВЦЭМ!$B$34:$B$777,Y$83)+'СЕТ СН'!$H$11+СВЦЭМ!$D$10+'СЕТ СН'!$H$6-'СЕТ СН'!$H$23</f>
        <v>901.64099235000015</v>
      </c>
    </row>
    <row r="109" spans="1:25" ht="15.75" x14ac:dyDescent="0.2">
      <c r="A109" s="36">
        <f t="shared" si="2"/>
        <v>43157</v>
      </c>
      <c r="B109" s="37">
        <f>SUMIFS(СВЦЭМ!$D$34:$D$777,СВЦЭМ!$A$34:$A$777,$A109,СВЦЭМ!$B$34:$B$777,B$83)+'СЕТ СН'!$H$11+СВЦЭМ!$D$10+'СЕТ СН'!$H$6-'СЕТ СН'!$H$23</f>
        <v>923.00481903000002</v>
      </c>
      <c r="C109" s="37">
        <f>SUMIFS(СВЦЭМ!$D$34:$D$777,СВЦЭМ!$A$34:$A$777,$A109,СВЦЭМ!$B$34:$B$777,C$83)+'СЕТ СН'!$H$11+СВЦЭМ!$D$10+'СЕТ СН'!$H$6-'СЕТ СН'!$H$23</f>
        <v>946.03546579999977</v>
      </c>
      <c r="D109" s="37">
        <f>SUMIFS(СВЦЭМ!$D$34:$D$777,СВЦЭМ!$A$34:$A$777,$A109,СВЦЭМ!$B$34:$B$777,D$83)+'СЕТ СН'!$H$11+СВЦЭМ!$D$10+'СЕТ СН'!$H$6-'СЕТ СН'!$H$23</f>
        <v>1000.2925915299999</v>
      </c>
      <c r="E109" s="37">
        <f>SUMIFS(СВЦЭМ!$D$34:$D$777,СВЦЭМ!$A$34:$A$777,$A109,СВЦЭМ!$B$34:$B$777,E$83)+'СЕТ СН'!$H$11+СВЦЭМ!$D$10+'СЕТ СН'!$H$6-'СЕТ СН'!$H$23</f>
        <v>1006.2889590599999</v>
      </c>
      <c r="F109" s="37">
        <f>SUMIFS(СВЦЭМ!$D$34:$D$777,СВЦЭМ!$A$34:$A$777,$A109,СВЦЭМ!$B$34:$B$777,F$83)+'СЕТ СН'!$H$11+СВЦЭМ!$D$10+'СЕТ СН'!$H$6-'СЕТ СН'!$H$23</f>
        <v>1002.8263432999998</v>
      </c>
      <c r="G109" s="37">
        <f>SUMIFS(СВЦЭМ!$D$34:$D$777,СВЦЭМ!$A$34:$A$777,$A109,СВЦЭМ!$B$34:$B$777,G$83)+'СЕТ СН'!$H$11+СВЦЭМ!$D$10+'СЕТ СН'!$H$6-'СЕТ СН'!$H$23</f>
        <v>992.49841104000018</v>
      </c>
      <c r="H109" s="37">
        <f>SUMIFS(СВЦЭМ!$D$34:$D$777,СВЦЭМ!$A$34:$A$777,$A109,СВЦЭМ!$B$34:$B$777,H$83)+'СЕТ СН'!$H$11+СВЦЭМ!$D$10+'СЕТ СН'!$H$6-'СЕТ СН'!$H$23</f>
        <v>971.94491849000008</v>
      </c>
      <c r="I109" s="37">
        <f>SUMIFS(СВЦЭМ!$D$34:$D$777,СВЦЭМ!$A$34:$A$777,$A109,СВЦЭМ!$B$34:$B$777,I$83)+'СЕТ СН'!$H$11+СВЦЭМ!$D$10+'СЕТ СН'!$H$6-'СЕТ СН'!$H$23</f>
        <v>914.55058775999998</v>
      </c>
      <c r="J109" s="37">
        <f>SUMIFS(СВЦЭМ!$D$34:$D$777,СВЦЭМ!$A$34:$A$777,$A109,СВЦЭМ!$B$34:$B$777,J$83)+'СЕТ СН'!$H$11+СВЦЭМ!$D$10+'СЕТ СН'!$H$6-'СЕТ СН'!$H$23</f>
        <v>920.73652021000009</v>
      </c>
      <c r="K109" s="37">
        <f>SUMIFS(СВЦЭМ!$D$34:$D$777,СВЦЭМ!$A$34:$A$777,$A109,СВЦЭМ!$B$34:$B$777,K$83)+'СЕТ СН'!$H$11+СВЦЭМ!$D$10+'СЕТ СН'!$H$6-'СЕТ СН'!$H$23</f>
        <v>906.71504471999981</v>
      </c>
      <c r="L109" s="37">
        <f>SUMIFS(СВЦЭМ!$D$34:$D$777,СВЦЭМ!$A$34:$A$777,$A109,СВЦЭМ!$B$34:$B$777,L$83)+'СЕТ СН'!$H$11+СВЦЭМ!$D$10+'СЕТ СН'!$H$6-'СЕТ СН'!$H$23</f>
        <v>897.6996518000002</v>
      </c>
      <c r="M109" s="37">
        <f>SUMIFS(СВЦЭМ!$D$34:$D$777,СВЦЭМ!$A$34:$A$777,$A109,СВЦЭМ!$B$34:$B$777,M$83)+'СЕТ СН'!$H$11+СВЦЭМ!$D$10+'СЕТ СН'!$H$6-'СЕТ СН'!$H$23</f>
        <v>907.97856387000013</v>
      </c>
      <c r="N109" s="37">
        <f>SUMIFS(СВЦЭМ!$D$34:$D$777,СВЦЭМ!$A$34:$A$777,$A109,СВЦЭМ!$B$34:$B$777,N$83)+'СЕТ СН'!$H$11+СВЦЭМ!$D$10+'СЕТ СН'!$H$6-'СЕТ СН'!$H$23</f>
        <v>922.86071486999992</v>
      </c>
      <c r="O109" s="37">
        <f>SUMIFS(СВЦЭМ!$D$34:$D$777,СВЦЭМ!$A$34:$A$777,$A109,СВЦЭМ!$B$34:$B$777,O$83)+'СЕТ СН'!$H$11+СВЦЭМ!$D$10+'СЕТ СН'!$H$6-'СЕТ СН'!$H$23</f>
        <v>935.3967026900001</v>
      </c>
      <c r="P109" s="37">
        <f>SUMIFS(СВЦЭМ!$D$34:$D$777,СВЦЭМ!$A$34:$A$777,$A109,СВЦЭМ!$B$34:$B$777,P$83)+'СЕТ СН'!$H$11+СВЦЭМ!$D$10+'СЕТ СН'!$H$6-'СЕТ СН'!$H$23</f>
        <v>955.17732531000013</v>
      </c>
      <c r="Q109" s="37">
        <f>SUMIFS(СВЦЭМ!$D$34:$D$777,СВЦЭМ!$A$34:$A$777,$A109,СВЦЭМ!$B$34:$B$777,Q$83)+'СЕТ СН'!$H$11+СВЦЭМ!$D$10+'СЕТ СН'!$H$6-'СЕТ СН'!$H$23</f>
        <v>968.57173513999999</v>
      </c>
      <c r="R109" s="37">
        <f>SUMIFS(СВЦЭМ!$D$34:$D$777,СВЦЭМ!$A$34:$A$777,$A109,СВЦЭМ!$B$34:$B$777,R$83)+'СЕТ СН'!$H$11+СВЦЭМ!$D$10+'СЕТ СН'!$H$6-'СЕТ СН'!$H$23</f>
        <v>971.05915827000001</v>
      </c>
      <c r="S109" s="37">
        <f>SUMIFS(СВЦЭМ!$D$34:$D$777,СВЦЭМ!$A$34:$A$777,$A109,СВЦЭМ!$B$34:$B$777,S$83)+'СЕТ СН'!$H$11+СВЦЭМ!$D$10+'СЕТ СН'!$H$6-'СЕТ СН'!$H$23</f>
        <v>965.53291243000024</v>
      </c>
      <c r="T109" s="37">
        <f>SUMIFS(СВЦЭМ!$D$34:$D$777,СВЦЭМ!$A$34:$A$777,$A109,СВЦЭМ!$B$34:$B$777,T$83)+'СЕТ СН'!$H$11+СВЦЭМ!$D$10+'СЕТ СН'!$H$6-'СЕТ СН'!$H$23</f>
        <v>932.04725156999996</v>
      </c>
      <c r="U109" s="37">
        <f>SUMIFS(СВЦЭМ!$D$34:$D$777,СВЦЭМ!$A$34:$A$777,$A109,СВЦЭМ!$B$34:$B$777,U$83)+'СЕТ СН'!$H$11+СВЦЭМ!$D$10+'СЕТ СН'!$H$6-'СЕТ СН'!$H$23</f>
        <v>893.82330637999996</v>
      </c>
      <c r="V109" s="37">
        <f>SUMIFS(СВЦЭМ!$D$34:$D$777,СВЦЭМ!$A$34:$A$777,$A109,СВЦЭМ!$B$34:$B$777,V$83)+'СЕТ СН'!$H$11+СВЦЭМ!$D$10+'СЕТ СН'!$H$6-'СЕТ СН'!$H$23</f>
        <v>898.11409426000012</v>
      </c>
      <c r="W109" s="37">
        <f>SUMIFS(СВЦЭМ!$D$34:$D$777,СВЦЭМ!$A$34:$A$777,$A109,СВЦЭМ!$B$34:$B$777,W$83)+'СЕТ СН'!$H$11+СВЦЭМ!$D$10+'СЕТ СН'!$H$6-'СЕТ СН'!$H$23</f>
        <v>908.1220827100002</v>
      </c>
      <c r="X109" s="37">
        <f>SUMIFS(СВЦЭМ!$D$34:$D$777,СВЦЭМ!$A$34:$A$777,$A109,СВЦЭМ!$B$34:$B$777,X$83)+'СЕТ СН'!$H$11+СВЦЭМ!$D$10+'СЕТ СН'!$H$6-'СЕТ СН'!$H$23</f>
        <v>938.04635861999998</v>
      </c>
      <c r="Y109" s="37">
        <f>SUMIFS(СВЦЭМ!$D$34:$D$777,СВЦЭМ!$A$34:$A$777,$A109,СВЦЭМ!$B$34:$B$777,Y$83)+'СЕТ СН'!$H$11+СВЦЭМ!$D$10+'СЕТ СН'!$H$6-'СЕТ СН'!$H$23</f>
        <v>969.47733938000022</v>
      </c>
    </row>
    <row r="110" spans="1:25" ht="15.75" x14ac:dyDescent="0.2">
      <c r="A110" s="36">
        <f t="shared" si="2"/>
        <v>43158</v>
      </c>
      <c r="B110" s="37">
        <f>SUMIFS(СВЦЭМ!$D$34:$D$777,СВЦЭМ!$A$34:$A$777,$A110,СВЦЭМ!$B$34:$B$777,B$83)+'СЕТ СН'!$H$11+СВЦЭМ!$D$10+'СЕТ СН'!$H$6-'СЕТ СН'!$H$23</f>
        <v>925.65380654000012</v>
      </c>
      <c r="C110" s="37">
        <f>SUMIFS(СВЦЭМ!$D$34:$D$777,СВЦЭМ!$A$34:$A$777,$A110,СВЦЭМ!$B$34:$B$777,C$83)+'СЕТ СН'!$H$11+СВЦЭМ!$D$10+'СЕТ СН'!$H$6-'СЕТ СН'!$H$23</f>
        <v>949.55757977999986</v>
      </c>
      <c r="D110" s="37">
        <f>SUMIFS(СВЦЭМ!$D$34:$D$777,СВЦЭМ!$A$34:$A$777,$A110,СВЦЭМ!$B$34:$B$777,D$83)+'СЕТ СН'!$H$11+СВЦЭМ!$D$10+'СЕТ СН'!$H$6-'СЕТ СН'!$H$23</f>
        <v>1005.0660578200001</v>
      </c>
      <c r="E110" s="37">
        <f>SUMIFS(СВЦЭМ!$D$34:$D$777,СВЦЭМ!$A$34:$A$777,$A110,СВЦЭМ!$B$34:$B$777,E$83)+'СЕТ СН'!$H$11+СВЦЭМ!$D$10+'СЕТ СН'!$H$6-'СЕТ СН'!$H$23</f>
        <v>1024.3175545399999</v>
      </c>
      <c r="F110" s="37">
        <f>SUMIFS(СВЦЭМ!$D$34:$D$777,СВЦЭМ!$A$34:$A$777,$A110,СВЦЭМ!$B$34:$B$777,F$83)+'СЕТ СН'!$H$11+СВЦЭМ!$D$10+'СЕТ СН'!$H$6-'СЕТ СН'!$H$23</f>
        <v>1021.5507075299998</v>
      </c>
      <c r="G110" s="37">
        <f>SUMIFS(СВЦЭМ!$D$34:$D$777,СВЦЭМ!$A$34:$A$777,$A110,СВЦЭМ!$B$34:$B$777,G$83)+'СЕТ СН'!$H$11+СВЦЭМ!$D$10+'СЕТ СН'!$H$6-'СЕТ СН'!$H$23</f>
        <v>1003.1152708999999</v>
      </c>
      <c r="H110" s="37">
        <f>SUMIFS(СВЦЭМ!$D$34:$D$777,СВЦЭМ!$A$34:$A$777,$A110,СВЦЭМ!$B$34:$B$777,H$83)+'СЕТ СН'!$H$11+СВЦЭМ!$D$10+'СЕТ СН'!$H$6-'СЕТ СН'!$H$23</f>
        <v>984.51579603999983</v>
      </c>
      <c r="I110" s="37">
        <f>SUMIFS(СВЦЭМ!$D$34:$D$777,СВЦЭМ!$A$34:$A$777,$A110,СВЦЭМ!$B$34:$B$777,I$83)+'СЕТ СН'!$H$11+СВЦЭМ!$D$10+'СЕТ СН'!$H$6-'СЕТ СН'!$H$23</f>
        <v>913.32193961999985</v>
      </c>
      <c r="J110" s="37">
        <f>SUMIFS(СВЦЭМ!$D$34:$D$777,СВЦЭМ!$A$34:$A$777,$A110,СВЦЭМ!$B$34:$B$777,J$83)+'СЕТ СН'!$H$11+СВЦЭМ!$D$10+'СЕТ СН'!$H$6-'СЕТ СН'!$H$23</f>
        <v>921.48599935999994</v>
      </c>
      <c r="K110" s="37">
        <f>SUMIFS(СВЦЭМ!$D$34:$D$777,СВЦЭМ!$A$34:$A$777,$A110,СВЦЭМ!$B$34:$B$777,K$83)+'СЕТ СН'!$H$11+СВЦЭМ!$D$10+'СЕТ СН'!$H$6-'СЕТ СН'!$H$23</f>
        <v>904.48781724999992</v>
      </c>
      <c r="L110" s="37">
        <f>SUMIFS(СВЦЭМ!$D$34:$D$777,СВЦЭМ!$A$34:$A$777,$A110,СВЦЭМ!$B$34:$B$777,L$83)+'СЕТ СН'!$H$11+СВЦЭМ!$D$10+'СЕТ СН'!$H$6-'СЕТ СН'!$H$23</f>
        <v>899.13268681000011</v>
      </c>
      <c r="M110" s="37">
        <f>SUMIFS(СВЦЭМ!$D$34:$D$777,СВЦЭМ!$A$34:$A$777,$A110,СВЦЭМ!$B$34:$B$777,M$83)+'СЕТ СН'!$H$11+СВЦЭМ!$D$10+'СЕТ СН'!$H$6-'СЕТ СН'!$H$23</f>
        <v>908.27114458000017</v>
      </c>
      <c r="N110" s="37">
        <f>SUMIFS(СВЦЭМ!$D$34:$D$777,СВЦЭМ!$A$34:$A$777,$A110,СВЦЭМ!$B$34:$B$777,N$83)+'СЕТ СН'!$H$11+СВЦЭМ!$D$10+'СЕТ СН'!$H$6-'СЕТ СН'!$H$23</f>
        <v>927.79891031</v>
      </c>
      <c r="O110" s="37">
        <f>SUMIFS(СВЦЭМ!$D$34:$D$777,СВЦЭМ!$A$34:$A$777,$A110,СВЦЭМ!$B$34:$B$777,O$83)+'СЕТ СН'!$H$11+СВЦЭМ!$D$10+'СЕТ СН'!$H$6-'СЕТ СН'!$H$23</f>
        <v>937.92298132999997</v>
      </c>
      <c r="P110" s="37">
        <f>SUMIFS(СВЦЭМ!$D$34:$D$777,СВЦЭМ!$A$34:$A$777,$A110,СВЦЭМ!$B$34:$B$777,P$83)+'СЕТ СН'!$H$11+СВЦЭМ!$D$10+'СЕТ СН'!$H$6-'СЕТ СН'!$H$23</f>
        <v>950.99674427999992</v>
      </c>
      <c r="Q110" s="37">
        <f>SUMIFS(СВЦЭМ!$D$34:$D$777,СВЦЭМ!$A$34:$A$777,$A110,СВЦЭМ!$B$34:$B$777,Q$83)+'СЕТ СН'!$H$11+СВЦЭМ!$D$10+'СЕТ СН'!$H$6-'СЕТ СН'!$H$23</f>
        <v>957.12782148000008</v>
      </c>
      <c r="R110" s="37">
        <f>SUMIFS(СВЦЭМ!$D$34:$D$777,СВЦЭМ!$A$34:$A$777,$A110,СВЦЭМ!$B$34:$B$777,R$83)+'СЕТ СН'!$H$11+СВЦЭМ!$D$10+'СЕТ СН'!$H$6-'СЕТ СН'!$H$23</f>
        <v>958.79276447999985</v>
      </c>
      <c r="S110" s="37">
        <f>SUMIFS(СВЦЭМ!$D$34:$D$777,СВЦЭМ!$A$34:$A$777,$A110,СВЦЭМ!$B$34:$B$777,S$83)+'СЕТ СН'!$H$11+СВЦЭМ!$D$10+'СЕТ СН'!$H$6-'СЕТ СН'!$H$23</f>
        <v>958.15774780000004</v>
      </c>
      <c r="T110" s="37">
        <f>SUMIFS(СВЦЭМ!$D$34:$D$777,СВЦЭМ!$A$34:$A$777,$A110,СВЦЭМ!$B$34:$B$777,T$83)+'СЕТ СН'!$H$11+СВЦЭМ!$D$10+'СЕТ СН'!$H$6-'СЕТ СН'!$H$23</f>
        <v>920.59598977999997</v>
      </c>
      <c r="U110" s="37">
        <f>SUMIFS(СВЦЭМ!$D$34:$D$777,СВЦЭМ!$A$34:$A$777,$A110,СВЦЭМ!$B$34:$B$777,U$83)+'СЕТ СН'!$H$11+СВЦЭМ!$D$10+'СЕТ СН'!$H$6-'СЕТ СН'!$H$23</f>
        <v>890.49341177000008</v>
      </c>
      <c r="V110" s="37">
        <f>SUMIFS(СВЦЭМ!$D$34:$D$777,СВЦЭМ!$A$34:$A$777,$A110,СВЦЭМ!$B$34:$B$777,V$83)+'СЕТ СН'!$H$11+СВЦЭМ!$D$10+'СЕТ СН'!$H$6-'СЕТ СН'!$H$23</f>
        <v>892.5754568399999</v>
      </c>
      <c r="W110" s="37">
        <f>SUMIFS(СВЦЭМ!$D$34:$D$777,СВЦЭМ!$A$34:$A$777,$A110,СВЦЭМ!$B$34:$B$777,W$83)+'СЕТ СН'!$H$11+СВЦЭМ!$D$10+'СЕТ СН'!$H$6-'СЕТ СН'!$H$23</f>
        <v>893.13329385999998</v>
      </c>
      <c r="X110" s="37">
        <f>SUMIFS(СВЦЭМ!$D$34:$D$777,СВЦЭМ!$A$34:$A$777,$A110,СВЦЭМ!$B$34:$B$777,X$83)+'СЕТ СН'!$H$11+СВЦЭМ!$D$10+'СЕТ СН'!$H$6-'СЕТ СН'!$H$23</f>
        <v>918.33203071999981</v>
      </c>
      <c r="Y110" s="37">
        <f>SUMIFS(СВЦЭМ!$D$34:$D$777,СВЦЭМ!$A$34:$A$777,$A110,СВЦЭМ!$B$34:$B$777,Y$83)+'СЕТ СН'!$H$11+СВЦЭМ!$D$10+'СЕТ СН'!$H$6-'СЕТ СН'!$H$23</f>
        <v>952.86675187000003</v>
      </c>
    </row>
    <row r="111" spans="1:25" ht="15.75" x14ac:dyDescent="0.2">
      <c r="A111" s="36">
        <f t="shared" si="2"/>
        <v>43159</v>
      </c>
      <c r="B111" s="37">
        <f>SUMIFS(СВЦЭМ!$D$34:$D$777,СВЦЭМ!$A$34:$A$777,$A111,СВЦЭМ!$B$34:$B$777,B$83)+'СЕТ СН'!$H$11+СВЦЭМ!$D$10+'СЕТ СН'!$H$6-'СЕТ СН'!$H$23</f>
        <v>940.78217405999987</v>
      </c>
      <c r="C111" s="37">
        <f>SUMIFS(СВЦЭМ!$D$34:$D$777,СВЦЭМ!$A$34:$A$777,$A111,СВЦЭМ!$B$34:$B$777,C$83)+'СЕТ СН'!$H$11+СВЦЭМ!$D$10+'СЕТ СН'!$H$6-'СЕТ СН'!$H$23</f>
        <v>972.48648221999986</v>
      </c>
      <c r="D111" s="37">
        <f>SUMIFS(СВЦЭМ!$D$34:$D$777,СВЦЭМ!$A$34:$A$777,$A111,СВЦЭМ!$B$34:$B$777,D$83)+'СЕТ СН'!$H$11+СВЦЭМ!$D$10+'СЕТ СН'!$H$6-'СЕТ СН'!$H$23</f>
        <v>1024.83739031</v>
      </c>
      <c r="E111" s="37">
        <f>SUMIFS(СВЦЭМ!$D$34:$D$777,СВЦЭМ!$A$34:$A$777,$A111,СВЦЭМ!$B$34:$B$777,E$83)+'СЕТ СН'!$H$11+СВЦЭМ!$D$10+'СЕТ СН'!$H$6-'СЕТ СН'!$H$23</f>
        <v>1036.4892077300001</v>
      </c>
      <c r="F111" s="37">
        <f>SUMIFS(СВЦЭМ!$D$34:$D$777,СВЦЭМ!$A$34:$A$777,$A111,СВЦЭМ!$B$34:$B$777,F$83)+'СЕТ СН'!$H$11+СВЦЭМ!$D$10+'СЕТ СН'!$H$6-'СЕТ СН'!$H$23</f>
        <v>1030.8314296799999</v>
      </c>
      <c r="G111" s="37">
        <f>SUMIFS(СВЦЭМ!$D$34:$D$777,СВЦЭМ!$A$34:$A$777,$A111,СВЦЭМ!$B$34:$B$777,G$83)+'СЕТ СН'!$H$11+СВЦЭМ!$D$10+'СЕТ СН'!$H$6-'СЕТ СН'!$H$23</f>
        <v>1004.0456803799999</v>
      </c>
      <c r="H111" s="37">
        <f>SUMIFS(СВЦЭМ!$D$34:$D$777,СВЦЭМ!$A$34:$A$777,$A111,СВЦЭМ!$B$34:$B$777,H$83)+'СЕТ СН'!$H$11+СВЦЭМ!$D$10+'СЕТ СН'!$H$6-'СЕТ СН'!$H$23</f>
        <v>953.82182685999999</v>
      </c>
      <c r="I111" s="37">
        <f>SUMIFS(СВЦЭМ!$D$34:$D$777,СВЦЭМ!$A$34:$A$777,$A111,СВЦЭМ!$B$34:$B$777,I$83)+'СЕТ СН'!$H$11+СВЦЭМ!$D$10+'СЕТ СН'!$H$6-'СЕТ СН'!$H$23</f>
        <v>896.81442170999992</v>
      </c>
      <c r="J111" s="37">
        <f>SUMIFS(СВЦЭМ!$D$34:$D$777,СВЦЭМ!$A$34:$A$777,$A111,СВЦЭМ!$B$34:$B$777,J$83)+'СЕТ СН'!$H$11+СВЦЭМ!$D$10+'СЕТ СН'!$H$6-'СЕТ СН'!$H$23</f>
        <v>911.64543378000019</v>
      </c>
      <c r="K111" s="37">
        <f>SUMIFS(СВЦЭМ!$D$34:$D$777,СВЦЭМ!$A$34:$A$777,$A111,СВЦЭМ!$B$34:$B$777,K$83)+'СЕТ СН'!$H$11+СВЦЭМ!$D$10+'СЕТ СН'!$H$6-'СЕТ СН'!$H$23</f>
        <v>885.04634740999984</v>
      </c>
      <c r="L111" s="37">
        <f>SUMIFS(СВЦЭМ!$D$34:$D$777,СВЦЭМ!$A$34:$A$777,$A111,СВЦЭМ!$B$34:$B$777,L$83)+'СЕТ СН'!$H$11+СВЦЭМ!$D$10+'СЕТ СН'!$H$6-'СЕТ СН'!$H$23</f>
        <v>883.12629253999978</v>
      </c>
      <c r="M111" s="37">
        <f>SUMIFS(СВЦЭМ!$D$34:$D$777,СВЦЭМ!$A$34:$A$777,$A111,СВЦЭМ!$B$34:$B$777,M$83)+'СЕТ СН'!$H$11+СВЦЭМ!$D$10+'СЕТ СН'!$H$6-'СЕТ СН'!$H$23</f>
        <v>900.06831437999983</v>
      </c>
      <c r="N111" s="37">
        <f>SUMIFS(СВЦЭМ!$D$34:$D$777,СВЦЭМ!$A$34:$A$777,$A111,СВЦЭМ!$B$34:$B$777,N$83)+'СЕТ СН'!$H$11+СВЦЭМ!$D$10+'СЕТ СН'!$H$6-'СЕТ СН'!$H$23</f>
        <v>901.38899042000014</v>
      </c>
      <c r="O111" s="37">
        <f>SUMIFS(СВЦЭМ!$D$34:$D$777,СВЦЭМ!$A$34:$A$777,$A111,СВЦЭМ!$B$34:$B$777,O$83)+'СЕТ СН'!$H$11+СВЦЭМ!$D$10+'СЕТ СН'!$H$6-'СЕТ СН'!$H$23</f>
        <v>898.50523559999976</v>
      </c>
      <c r="P111" s="37">
        <f>SUMIFS(СВЦЭМ!$D$34:$D$777,СВЦЭМ!$A$34:$A$777,$A111,СВЦЭМ!$B$34:$B$777,P$83)+'СЕТ СН'!$H$11+СВЦЭМ!$D$10+'СЕТ СН'!$H$6-'СЕТ СН'!$H$23</f>
        <v>931.28614247999997</v>
      </c>
      <c r="Q111" s="37">
        <f>SUMIFS(СВЦЭМ!$D$34:$D$777,СВЦЭМ!$A$34:$A$777,$A111,СВЦЭМ!$B$34:$B$777,Q$83)+'СЕТ СН'!$H$11+СВЦЭМ!$D$10+'СЕТ СН'!$H$6-'СЕТ СН'!$H$23</f>
        <v>932.87950861000002</v>
      </c>
      <c r="R111" s="37">
        <f>SUMIFS(СВЦЭМ!$D$34:$D$777,СВЦЭМ!$A$34:$A$777,$A111,СВЦЭМ!$B$34:$B$777,R$83)+'СЕТ СН'!$H$11+СВЦЭМ!$D$10+'СЕТ СН'!$H$6-'СЕТ СН'!$H$23</f>
        <v>934.07095129999982</v>
      </c>
      <c r="S111" s="37">
        <f>SUMIFS(СВЦЭМ!$D$34:$D$777,СВЦЭМ!$A$34:$A$777,$A111,СВЦЭМ!$B$34:$B$777,S$83)+'СЕТ СН'!$H$11+СВЦЭМ!$D$10+'СЕТ СН'!$H$6-'СЕТ СН'!$H$23</f>
        <v>921.94397301999982</v>
      </c>
      <c r="T111" s="37">
        <f>SUMIFS(СВЦЭМ!$D$34:$D$777,СВЦЭМ!$A$34:$A$777,$A111,СВЦЭМ!$B$34:$B$777,T$83)+'СЕТ СН'!$H$11+СВЦЭМ!$D$10+'СЕТ СН'!$H$6-'СЕТ СН'!$H$23</f>
        <v>909.65324896999994</v>
      </c>
      <c r="U111" s="37">
        <f>SUMIFS(СВЦЭМ!$D$34:$D$777,СВЦЭМ!$A$34:$A$777,$A111,СВЦЭМ!$B$34:$B$777,U$83)+'СЕТ СН'!$H$11+СВЦЭМ!$D$10+'СЕТ СН'!$H$6-'СЕТ СН'!$H$23</f>
        <v>880.61714448999976</v>
      </c>
      <c r="V111" s="37">
        <f>SUMIFS(СВЦЭМ!$D$34:$D$777,СВЦЭМ!$A$34:$A$777,$A111,СВЦЭМ!$B$34:$B$777,V$83)+'СЕТ СН'!$H$11+СВЦЭМ!$D$10+'СЕТ СН'!$H$6-'СЕТ СН'!$H$23</f>
        <v>883.46856674999992</v>
      </c>
      <c r="W111" s="37">
        <f>SUMIFS(СВЦЭМ!$D$34:$D$777,СВЦЭМ!$A$34:$A$777,$A111,СВЦЭМ!$B$34:$B$777,W$83)+'СЕТ СН'!$H$11+СВЦЭМ!$D$10+'СЕТ СН'!$H$6-'СЕТ СН'!$H$23</f>
        <v>896.18093628999998</v>
      </c>
      <c r="X111" s="37">
        <f>SUMIFS(СВЦЭМ!$D$34:$D$777,СВЦЭМ!$A$34:$A$777,$A111,СВЦЭМ!$B$34:$B$777,X$83)+'СЕТ СН'!$H$11+СВЦЭМ!$D$10+'СЕТ СН'!$H$6-'СЕТ СН'!$H$23</f>
        <v>919.46349986999996</v>
      </c>
      <c r="Y111" s="37">
        <f>SUMIFS(СВЦЭМ!$D$34:$D$777,СВЦЭМ!$A$34:$A$777,$A111,СВЦЭМ!$B$34:$B$777,Y$83)+'СЕТ СН'!$H$11+СВЦЭМ!$D$10+'СЕТ СН'!$H$6-'СЕТ СН'!$H$23</f>
        <v>927.63544035999996</v>
      </c>
    </row>
    <row r="112" spans="1:25" ht="15.75" hidden="1" x14ac:dyDescent="0.2">
      <c r="A112" s="36">
        <f t="shared" si="2"/>
        <v>43160</v>
      </c>
      <c r="B112" s="37">
        <f>SUMIFS(СВЦЭМ!$D$34:$D$777,СВЦЭМ!$A$34:$A$777,$A112,СВЦЭМ!$B$34:$B$777,B$83)+'СЕТ СН'!$H$11+СВЦЭМ!$D$10+'СЕТ СН'!$H$6-'СЕТ СН'!$H$23</f>
        <v>-61.498384110000075</v>
      </c>
      <c r="C112" s="37">
        <f>SUMIFS(СВЦЭМ!$D$34:$D$777,СВЦЭМ!$A$34:$A$777,$A112,СВЦЭМ!$B$34:$B$777,C$83)+'СЕТ СН'!$H$11+СВЦЭМ!$D$10+'СЕТ СН'!$H$6-'СЕТ СН'!$H$23</f>
        <v>-61.498384110000075</v>
      </c>
      <c r="D112" s="37">
        <f>SUMIFS(СВЦЭМ!$D$34:$D$777,СВЦЭМ!$A$34:$A$777,$A112,СВЦЭМ!$B$34:$B$777,D$83)+'СЕТ СН'!$H$11+СВЦЭМ!$D$10+'СЕТ СН'!$H$6-'СЕТ СН'!$H$23</f>
        <v>-61.498384110000075</v>
      </c>
      <c r="E112" s="37">
        <f>SUMIFS(СВЦЭМ!$D$34:$D$777,СВЦЭМ!$A$34:$A$777,$A112,СВЦЭМ!$B$34:$B$777,E$83)+'СЕТ СН'!$H$11+СВЦЭМ!$D$10+'СЕТ СН'!$H$6-'СЕТ СН'!$H$23</f>
        <v>-61.498384110000075</v>
      </c>
      <c r="F112" s="37">
        <f>SUMIFS(СВЦЭМ!$D$34:$D$777,СВЦЭМ!$A$34:$A$777,$A112,СВЦЭМ!$B$34:$B$777,F$83)+'СЕТ СН'!$H$11+СВЦЭМ!$D$10+'СЕТ СН'!$H$6-'СЕТ СН'!$H$23</f>
        <v>-61.498384110000075</v>
      </c>
      <c r="G112" s="37">
        <f>SUMIFS(СВЦЭМ!$D$34:$D$777,СВЦЭМ!$A$34:$A$777,$A112,СВЦЭМ!$B$34:$B$777,G$83)+'СЕТ СН'!$H$11+СВЦЭМ!$D$10+'СЕТ СН'!$H$6-'СЕТ СН'!$H$23</f>
        <v>-61.498384110000075</v>
      </c>
      <c r="H112" s="37">
        <f>SUMIFS(СВЦЭМ!$D$34:$D$777,СВЦЭМ!$A$34:$A$777,$A112,СВЦЭМ!$B$34:$B$777,H$83)+'СЕТ СН'!$H$11+СВЦЭМ!$D$10+'СЕТ СН'!$H$6-'СЕТ СН'!$H$23</f>
        <v>-61.498384110000075</v>
      </c>
      <c r="I112" s="37">
        <f>SUMIFS(СВЦЭМ!$D$34:$D$777,СВЦЭМ!$A$34:$A$777,$A112,СВЦЭМ!$B$34:$B$777,I$83)+'СЕТ СН'!$H$11+СВЦЭМ!$D$10+'СЕТ СН'!$H$6-'СЕТ СН'!$H$23</f>
        <v>-61.498384110000075</v>
      </c>
      <c r="J112" s="37">
        <f>SUMIFS(СВЦЭМ!$D$34:$D$777,СВЦЭМ!$A$34:$A$777,$A112,СВЦЭМ!$B$34:$B$777,J$83)+'СЕТ СН'!$H$11+СВЦЭМ!$D$10+'СЕТ СН'!$H$6-'СЕТ СН'!$H$23</f>
        <v>-61.498384110000075</v>
      </c>
      <c r="K112" s="37">
        <f>SUMIFS(СВЦЭМ!$D$34:$D$777,СВЦЭМ!$A$34:$A$777,$A112,СВЦЭМ!$B$34:$B$777,K$83)+'СЕТ СН'!$H$11+СВЦЭМ!$D$10+'СЕТ СН'!$H$6-'СЕТ СН'!$H$23</f>
        <v>-61.498384110000075</v>
      </c>
      <c r="L112" s="37">
        <f>SUMIFS(СВЦЭМ!$D$34:$D$777,СВЦЭМ!$A$34:$A$777,$A112,СВЦЭМ!$B$34:$B$777,L$83)+'СЕТ СН'!$H$11+СВЦЭМ!$D$10+'СЕТ СН'!$H$6-'СЕТ СН'!$H$23</f>
        <v>-61.498384110000075</v>
      </c>
      <c r="M112" s="37">
        <f>SUMIFS(СВЦЭМ!$D$34:$D$777,СВЦЭМ!$A$34:$A$777,$A112,СВЦЭМ!$B$34:$B$777,M$83)+'СЕТ СН'!$H$11+СВЦЭМ!$D$10+'СЕТ СН'!$H$6-'СЕТ СН'!$H$23</f>
        <v>-61.498384110000075</v>
      </c>
      <c r="N112" s="37">
        <f>SUMIFS(СВЦЭМ!$D$34:$D$777,СВЦЭМ!$A$34:$A$777,$A112,СВЦЭМ!$B$34:$B$777,N$83)+'СЕТ СН'!$H$11+СВЦЭМ!$D$10+'СЕТ СН'!$H$6-'СЕТ СН'!$H$23</f>
        <v>-61.498384110000075</v>
      </c>
      <c r="O112" s="37">
        <f>SUMIFS(СВЦЭМ!$D$34:$D$777,СВЦЭМ!$A$34:$A$777,$A112,СВЦЭМ!$B$34:$B$777,O$83)+'СЕТ СН'!$H$11+СВЦЭМ!$D$10+'СЕТ СН'!$H$6-'СЕТ СН'!$H$23</f>
        <v>-61.498384110000075</v>
      </c>
      <c r="P112" s="37">
        <f>SUMIFS(СВЦЭМ!$D$34:$D$777,СВЦЭМ!$A$34:$A$777,$A112,СВЦЭМ!$B$34:$B$777,P$83)+'СЕТ СН'!$H$11+СВЦЭМ!$D$10+'СЕТ СН'!$H$6-'СЕТ СН'!$H$23</f>
        <v>-61.498384110000075</v>
      </c>
      <c r="Q112" s="37">
        <f>SUMIFS(СВЦЭМ!$D$34:$D$777,СВЦЭМ!$A$34:$A$777,$A112,СВЦЭМ!$B$34:$B$777,Q$83)+'СЕТ СН'!$H$11+СВЦЭМ!$D$10+'СЕТ СН'!$H$6-'СЕТ СН'!$H$23</f>
        <v>-61.498384110000075</v>
      </c>
      <c r="R112" s="37">
        <f>SUMIFS(СВЦЭМ!$D$34:$D$777,СВЦЭМ!$A$34:$A$777,$A112,СВЦЭМ!$B$34:$B$777,R$83)+'СЕТ СН'!$H$11+СВЦЭМ!$D$10+'СЕТ СН'!$H$6-'СЕТ СН'!$H$23</f>
        <v>-61.498384110000075</v>
      </c>
      <c r="S112" s="37">
        <f>SUMIFS(СВЦЭМ!$D$34:$D$777,СВЦЭМ!$A$34:$A$777,$A112,СВЦЭМ!$B$34:$B$777,S$83)+'СЕТ СН'!$H$11+СВЦЭМ!$D$10+'СЕТ СН'!$H$6-'СЕТ СН'!$H$23</f>
        <v>-61.498384110000075</v>
      </c>
      <c r="T112" s="37">
        <f>SUMIFS(СВЦЭМ!$D$34:$D$777,СВЦЭМ!$A$34:$A$777,$A112,СВЦЭМ!$B$34:$B$777,T$83)+'СЕТ СН'!$H$11+СВЦЭМ!$D$10+'СЕТ СН'!$H$6-'СЕТ СН'!$H$23</f>
        <v>-61.498384110000075</v>
      </c>
      <c r="U112" s="37">
        <f>SUMIFS(СВЦЭМ!$D$34:$D$777,СВЦЭМ!$A$34:$A$777,$A112,СВЦЭМ!$B$34:$B$777,U$83)+'СЕТ СН'!$H$11+СВЦЭМ!$D$10+'СЕТ СН'!$H$6-'СЕТ СН'!$H$23</f>
        <v>-61.498384110000075</v>
      </c>
      <c r="V112" s="37">
        <f>SUMIFS(СВЦЭМ!$D$34:$D$777,СВЦЭМ!$A$34:$A$777,$A112,СВЦЭМ!$B$34:$B$777,V$83)+'СЕТ СН'!$H$11+СВЦЭМ!$D$10+'СЕТ СН'!$H$6-'СЕТ СН'!$H$23</f>
        <v>-61.498384110000075</v>
      </c>
      <c r="W112" s="37">
        <f>SUMIFS(СВЦЭМ!$D$34:$D$777,СВЦЭМ!$A$34:$A$777,$A112,СВЦЭМ!$B$34:$B$777,W$83)+'СЕТ СН'!$H$11+СВЦЭМ!$D$10+'СЕТ СН'!$H$6-'СЕТ СН'!$H$23</f>
        <v>-61.498384110000075</v>
      </c>
      <c r="X112" s="37">
        <f>SUMIFS(СВЦЭМ!$D$34:$D$777,СВЦЭМ!$A$34:$A$777,$A112,СВЦЭМ!$B$34:$B$777,X$83)+'СЕТ СН'!$H$11+СВЦЭМ!$D$10+'СЕТ СН'!$H$6-'СЕТ СН'!$H$23</f>
        <v>-61.498384110000075</v>
      </c>
      <c r="Y112" s="37">
        <f>SUMIFS(СВЦЭМ!$D$34:$D$777,СВЦЭМ!$A$34:$A$777,$A112,СВЦЭМ!$B$34:$B$777,Y$83)+'СЕТ СН'!$H$11+СВЦЭМ!$D$10+'СЕТ СН'!$H$6-'СЕТ СН'!$H$23</f>
        <v>-61.498384110000075</v>
      </c>
    </row>
    <row r="113" spans="1:27" ht="15.75" hidden="1" x14ac:dyDescent="0.2">
      <c r="A113" s="36">
        <f t="shared" si="2"/>
        <v>43161</v>
      </c>
      <c r="B113" s="37">
        <f>SUMIFS(СВЦЭМ!$D$34:$D$777,СВЦЭМ!$A$34:$A$777,$A113,СВЦЭМ!$B$34:$B$777,B$83)+'СЕТ СН'!$H$11+СВЦЭМ!$D$10+'СЕТ СН'!$H$6-'СЕТ СН'!$H$23</f>
        <v>-61.498384110000075</v>
      </c>
      <c r="C113" s="37">
        <f>SUMIFS(СВЦЭМ!$D$34:$D$777,СВЦЭМ!$A$34:$A$777,$A113,СВЦЭМ!$B$34:$B$777,C$83)+'СЕТ СН'!$H$11+СВЦЭМ!$D$10+'СЕТ СН'!$H$6-'СЕТ СН'!$H$23</f>
        <v>-61.498384110000075</v>
      </c>
      <c r="D113" s="37">
        <f>SUMIFS(СВЦЭМ!$D$34:$D$777,СВЦЭМ!$A$34:$A$777,$A113,СВЦЭМ!$B$34:$B$777,D$83)+'СЕТ СН'!$H$11+СВЦЭМ!$D$10+'СЕТ СН'!$H$6-'СЕТ СН'!$H$23</f>
        <v>-61.498384110000075</v>
      </c>
      <c r="E113" s="37">
        <f>SUMIFS(СВЦЭМ!$D$34:$D$777,СВЦЭМ!$A$34:$A$777,$A113,СВЦЭМ!$B$34:$B$777,E$83)+'СЕТ СН'!$H$11+СВЦЭМ!$D$10+'СЕТ СН'!$H$6-'СЕТ СН'!$H$23</f>
        <v>-61.498384110000075</v>
      </c>
      <c r="F113" s="37">
        <f>SUMIFS(СВЦЭМ!$D$34:$D$777,СВЦЭМ!$A$34:$A$777,$A113,СВЦЭМ!$B$34:$B$777,F$83)+'СЕТ СН'!$H$11+СВЦЭМ!$D$10+'СЕТ СН'!$H$6-'СЕТ СН'!$H$23</f>
        <v>-61.498384110000075</v>
      </c>
      <c r="G113" s="37">
        <f>SUMIFS(СВЦЭМ!$D$34:$D$777,СВЦЭМ!$A$34:$A$777,$A113,СВЦЭМ!$B$34:$B$777,G$83)+'СЕТ СН'!$H$11+СВЦЭМ!$D$10+'СЕТ СН'!$H$6-'СЕТ СН'!$H$23</f>
        <v>-61.498384110000075</v>
      </c>
      <c r="H113" s="37">
        <f>SUMIFS(СВЦЭМ!$D$34:$D$777,СВЦЭМ!$A$34:$A$777,$A113,СВЦЭМ!$B$34:$B$777,H$83)+'СЕТ СН'!$H$11+СВЦЭМ!$D$10+'СЕТ СН'!$H$6-'СЕТ СН'!$H$23</f>
        <v>-61.498384110000075</v>
      </c>
      <c r="I113" s="37">
        <f>SUMIFS(СВЦЭМ!$D$34:$D$777,СВЦЭМ!$A$34:$A$777,$A113,СВЦЭМ!$B$34:$B$777,I$83)+'СЕТ СН'!$H$11+СВЦЭМ!$D$10+'СЕТ СН'!$H$6-'СЕТ СН'!$H$23</f>
        <v>-61.498384110000075</v>
      </c>
      <c r="J113" s="37">
        <f>SUMIFS(СВЦЭМ!$D$34:$D$777,СВЦЭМ!$A$34:$A$777,$A113,СВЦЭМ!$B$34:$B$777,J$83)+'СЕТ СН'!$H$11+СВЦЭМ!$D$10+'СЕТ СН'!$H$6-'СЕТ СН'!$H$23</f>
        <v>-61.498384110000075</v>
      </c>
      <c r="K113" s="37">
        <f>SUMIFS(СВЦЭМ!$D$34:$D$777,СВЦЭМ!$A$34:$A$777,$A113,СВЦЭМ!$B$34:$B$777,K$83)+'СЕТ СН'!$H$11+СВЦЭМ!$D$10+'СЕТ СН'!$H$6-'СЕТ СН'!$H$23</f>
        <v>-61.498384110000075</v>
      </c>
      <c r="L113" s="37">
        <f>SUMIFS(СВЦЭМ!$D$34:$D$777,СВЦЭМ!$A$34:$A$777,$A113,СВЦЭМ!$B$34:$B$777,L$83)+'СЕТ СН'!$H$11+СВЦЭМ!$D$10+'СЕТ СН'!$H$6-'СЕТ СН'!$H$23</f>
        <v>-61.498384110000075</v>
      </c>
      <c r="M113" s="37">
        <f>SUMIFS(СВЦЭМ!$D$34:$D$777,СВЦЭМ!$A$34:$A$777,$A113,СВЦЭМ!$B$34:$B$777,M$83)+'СЕТ СН'!$H$11+СВЦЭМ!$D$10+'СЕТ СН'!$H$6-'СЕТ СН'!$H$23</f>
        <v>-61.498384110000075</v>
      </c>
      <c r="N113" s="37">
        <f>SUMIFS(СВЦЭМ!$D$34:$D$777,СВЦЭМ!$A$34:$A$777,$A113,СВЦЭМ!$B$34:$B$777,N$83)+'СЕТ СН'!$H$11+СВЦЭМ!$D$10+'СЕТ СН'!$H$6-'СЕТ СН'!$H$23</f>
        <v>-61.498384110000075</v>
      </c>
      <c r="O113" s="37">
        <f>SUMIFS(СВЦЭМ!$D$34:$D$777,СВЦЭМ!$A$34:$A$777,$A113,СВЦЭМ!$B$34:$B$777,O$83)+'СЕТ СН'!$H$11+СВЦЭМ!$D$10+'СЕТ СН'!$H$6-'СЕТ СН'!$H$23</f>
        <v>-61.498384110000075</v>
      </c>
      <c r="P113" s="37">
        <f>SUMIFS(СВЦЭМ!$D$34:$D$777,СВЦЭМ!$A$34:$A$777,$A113,СВЦЭМ!$B$34:$B$777,P$83)+'СЕТ СН'!$H$11+СВЦЭМ!$D$10+'СЕТ СН'!$H$6-'СЕТ СН'!$H$23</f>
        <v>-61.498384110000075</v>
      </c>
      <c r="Q113" s="37">
        <f>SUMIFS(СВЦЭМ!$D$34:$D$777,СВЦЭМ!$A$34:$A$777,$A113,СВЦЭМ!$B$34:$B$777,Q$83)+'СЕТ СН'!$H$11+СВЦЭМ!$D$10+'СЕТ СН'!$H$6-'СЕТ СН'!$H$23</f>
        <v>-61.498384110000075</v>
      </c>
      <c r="R113" s="37">
        <f>SUMIFS(СВЦЭМ!$D$34:$D$777,СВЦЭМ!$A$34:$A$777,$A113,СВЦЭМ!$B$34:$B$777,R$83)+'СЕТ СН'!$H$11+СВЦЭМ!$D$10+'СЕТ СН'!$H$6-'СЕТ СН'!$H$23</f>
        <v>-61.498384110000075</v>
      </c>
      <c r="S113" s="37">
        <f>SUMIFS(СВЦЭМ!$D$34:$D$777,СВЦЭМ!$A$34:$A$777,$A113,СВЦЭМ!$B$34:$B$777,S$83)+'СЕТ СН'!$H$11+СВЦЭМ!$D$10+'СЕТ СН'!$H$6-'СЕТ СН'!$H$23</f>
        <v>-61.498384110000075</v>
      </c>
      <c r="T113" s="37">
        <f>SUMIFS(СВЦЭМ!$D$34:$D$777,СВЦЭМ!$A$34:$A$777,$A113,СВЦЭМ!$B$34:$B$777,T$83)+'СЕТ СН'!$H$11+СВЦЭМ!$D$10+'СЕТ СН'!$H$6-'СЕТ СН'!$H$23</f>
        <v>-61.498384110000075</v>
      </c>
      <c r="U113" s="37">
        <f>SUMIFS(СВЦЭМ!$D$34:$D$777,СВЦЭМ!$A$34:$A$777,$A113,СВЦЭМ!$B$34:$B$777,U$83)+'СЕТ СН'!$H$11+СВЦЭМ!$D$10+'СЕТ СН'!$H$6-'СЕТ СН'!$H$23</f>
        <v>-61.498384110000075</v>
      </c>
      <c r="V113" s="37">
        <f>SUMIFS(СВЦЭМ!$D$34:$D$777,СВЦЭМ!$A$34:$A$777,$A113,СВЦЭМ!$B$34:$B$777,V$83)+'СЕТ СН'!$H$11+СВЦЭМ!$D$10+'СЕТ СН'!$H$6-'СЕТ СН'!$H$23</f>
        <v>-61.498384110000075</v>
      </c>
      <c r="W113" s="37">
        <f>SUMIFS(СВЦЭМ!$D$34:$D$777,СВЦЭМ!$A$34:$A$777,$A113,СВЦЭМ!$B$34:$B$777,W$83)+'СЕТ СН'!$H$11+СВЦЭМ!$D$10+'СЕТ СН'!$H$6-'СЕТ СН'!$H$23</f>
        <v>-61.498384110000075</v>
      </c>
      <c r="X113" s="37">
        <f>SUMIFS(СВЦЭМ!$D$34:$D$777,СВЦЭМ!$A$34:$A$777,$A113,СВЦЭМ!$B$34:$B$777,X$83)+'СЕТ СН'!$H$11+СВЦЭМ!$D$10+'СЕТ СН'!$H$6-'СЕТ СН'!$H$23</f>
        <v>-61.498384110000075</v>
      </c>
      <c r="Y113" s="37">
        <f>SUMIFS(СВЦЭМ!$D$34:$D$777,СВЦЭМ!$A$34:$A$777,$A113,СВЦЭМ!$B$34:$B$777,Y$83)+'СЕТ СН'!$H$11+СВЦЭМ!$D$10+'СЕТ СН'!$H$6-'СЕТ СН'!$H$23</f>
        <v>-61.498384110000075</v>
      </c>
    </row>
    <row r="114" spans="1:27" ht="15.75" hidden="1" x14ac:dyDescent="0.2">
      <c r="A114" s="36">
        <f t="shared" si="2"/>
        <v>43162</v>
      </c>
      <c r="B114" s="37">
        <f>SUMIFS(СВЦЭМ!$D$34:$D$777,СВЦЭМ!$A$34:$A$777,$A114,СВЦЭМ!$B$34:$B$777,B$83)+'СЕТ СН'!$H$11+СВЦЭМ!$D$10+'СЕТ СН'!$H$6-'СЕТ СН'!$H$23</f>
        <v>-61.498384110000075</v>
      </c>
      <c r="C114" s="37">
        <f>SUMIFS(СВЦЭМ!$D$34:$D$777,СВЦЭМ!$A$34:$A$777,$A114,СВЦЭМ!$B$34:$B$777,C$83)+'СЕТ СН'!$H$11+СВЦЭМ!$D$10+'СЕТ СН'!$H$6-'СЕТ СН'!$H$23</f>
        <v>-61.498384110000075</v>
      </c>
      <c r="D114" s="37">
        <f>SUMIFS(СВЦЭМ!$D$34:$D$777,СВЦЭМ!$A$34:$A$777,$A114,СВЦЭМ!$B$34:$B$777,D$83)+'СЕТ СН'!$H$11+СВЦЭМ!$D$10+'СЕТ СН'!$H$6-'СЕТ СН'!$H$23</f>
        <v>-61.498384110000075</v>
      </c>
      <c r="E114" s="37">
        <f>SUMIFS(СВЦЭМ!$D$34:$D$777,СВЦЭМ!$A$34:$A$777,$A114,СВЦЭМ!$B$34:$B$777,E$83)+'СЕТ СН'!$H$11+СВЦЭМ!$D$10+'СЕТ СН'!$H$6-'СЕТ СН'!$H$23</f>
        <v>-61.498384110000075</v>
      </c>
      <c r="F114" s="37">
        <f>SUMIFS(СВЦЭМ!$D$34:$D$777,СВЦЭМ!$A$34:$A$777,$A114,СВЦЭМ!$B$34:$B$777,F$83)+'СЕТ СН'!$H$11+СВЦЭМ!$D$10+'СЕТ СН'!$H$6-'СЕТ СН'!$H$23</f>
        <v>-61.498384110000075</v>
      </c>
      <c r="G114" s="37">
        <f>SUMIFS(СВЦЭМ!$D$34:$D$777,СВЦЭМ!$A$34:$A$777,$A114,СВЦЭМ!$B$34:$B$777,G$83)+'СЕТ СН'!$H$11+СВЦЭМ!$D$10+'СЕТ СН'!$H$6-'СЕТ СН'!$H$23</f>
        <v>-61.498384110000075</v>
      </c>
      <c r="H114" s="37">
        <f>SUMIFS(СВЦЭМ!$D$34:$D$777,СВЦЭМ!$A$34:$A$777,$A114,СВЦЭМ!$B$34:$B$777,H$83)+'СЕТ СН'!$H$11+СВЦЭМ!$D$10+'СЕТ СН'!$H$6-'СЕТ СН'!$H$23</f>
        <v>-61.498384110000075</v>
      </c>
      <c r="I114" s="37">
        <f>SUMIFS(СВЦЭМ!$D$34:$D$777,СВЦЭМ!$A$34:$A$777,$A114,СВЦЭМ!$B$34:$B$777,I$83)+'СЕТ СН'!$H$11+СВЦЭМ!$D$10+'СЕТ СН'!$H$6-'СЕТ СН'!$H$23</f>
        <v>-61.498384110000075</v>
      </c>
      <c r="J114" s="37">
        <f>SUMIFS(СВЦЭМ!$D$34:$D$777,СВЦЭМ!$A$34:$A$777,$A114,СВЦЭМ!$B$34:$B$777,J$83)+'СЕТ СН'!$H$11+СВЦЭМ!$D$10+'СЕТ СН'!$H$6-'СЕТ СН'!$H$23</f>
        <v>-61.498384110000075</v>
      </c>
      <c r="K114" s="37">
        <f>SUMIFS(СВЦЭМ!$D$34:$D$777,СВЦЭМ!$A$34:$A$777,$A114,СВЦЭМ!$B$34:$B$777,K$83)+'СЕТ СН'!$H$11+СВЦЭМ!$D$10+'СЕТ СН'!$H$6-'СЕТ СН'!$H$23</f>
        <v>-61.498384110000075</v>
      </c>
      <c r="L114" s="37">
        <f>SUMIFS(СВЦЭМ!$D$34:$D$777,СВЦЭМ!$A$34:$A$777,$A114,СВЦЭМ!$B$34:$B$777,L$83)+'СЕТ СН'!$H$11+СВЦЭМ!$D$10+'СЕТ СН'!$H$6-'СЕТ СН'!$H$23</f>
        <v>-61.498384110000075</v>
      </c>
      <c r="M114" s="37">
        <f>SUMIFS(СВЦЭМ!$D$34:$D$777,СВЦЭМ!$A$34:$A$777,$A114,СВЦЭМ!$B$34:$B$777,M$83)+'СЕТ СН'!$H$11+СВЦЭМ!$D$10+'СЕТ СН'!$H$6-'СЕТ СН'!$H$23</f>
        <v>-61.498384110000075</v>
      </c>
      <c r="N114" s="37">
        <f>SUMIFS(СВЦЭМ!$D$34:$D$777,СВЦЭМ!$A$34:$A$777,$A114,СВЦЭМ!$B$34:$B$777,N$83)+'СЕТ СН'!$H$11+СВЦЭМ!$D$10+'СЕТ СН'!$H$6-'СЕТ СН'!$H$23</f>
        <v>-61.498384110000075</v>
      </c>
      <c r="O114" s="37">
        <f>SUMIFS(СВЦЭМ!$D$34:$D$777,СВЦЭМ!$A$34:$A$777,$A114,СВЦЭМ!$B$34:$B$777,O$83)+'СЕТ СН'!$H$11+СВЦЭМ!$D$10+'СЕТ СН'!$H$6-'СЕТ СН'!$H$23</f>
        <v>-61.498384110000075</v>
      </c>
      <c r="P114" s="37">
        <f>SUMIFS(СВЦЭМ!$D$34:$D$777,СВЦЭМ!$A$34:$A$777,$A114,СВЦЭМ!$B$34:$B$777,P$83)+'СЕТ СН'!$H$11+СВЦЭМ!$D$10+'СЕТ СН'!$H$6-'СЕТ СН'!$H$23</f>
        <v>-61.498384110000075</v>
      </c>
      <c r="Q114" s="37">
        <f>SUMIFS(СВЦЭМ!$D$34:$D$777,СВЦЭМ!$A$34:$A$777,$A114,СВЦЭМ!$B$34:$B$777,Q$83)+'СЕТ СН'!$H$11+СВЦЭМ!$D$10+'СЕТ СН'!$H$6-'СЕТ СН'!$H$23</f>
        <v>-61.498384110000075</v>
      </c>
      <c r="R114" s="37">
        <f>SUMIFS(СВЦЭМ!$D$34:$D$777,СВЦЭМ!$A$34:$A$777,$A114,СВЦЭМ!$B$34:$B$777,R$83)+'СЕТ СН'!$H$11+СВЦЭМ!$D$10+'СЕТ СН'!$H$6-'СЕТ СН'!$H$23</f>
        <v>-61.498384110000075</v>
      </c>
      <c r="S114" s="37">
        <f>SUMIFS(СВЦЭМ!$D$34:$D$777,СВЦЭМ!$A$34:$A$777,$A114,СВЦЭМ!$B$34:$B$777,S$83)+'СЕТ СН'!$H$11+СВЦЭМ!$D$10+'СЕТ СН'!$H$6-'СЕТ СН'!$H$23</f>
        <v>-61.498384110000075</v>
      </c>
      <c r="T114" s="37">
        <f>SUMIFS(СВЦЭМ!$D$34:$D$777,СВЦЭМ!$A$34:$A$777,$A114,СВЦЭМ!$B$34:$B$777,T$83)+'СЕТ СН'!$H$11+СВЦЭМ!$D$10+'СЕТ СН'!$H$6-'СЕТ СН'!$H$23</f>
        <v>-61.498384110000075</v>
      </c>
      <c r="U114" s="37">
        <f>SUMIFS(СВЦЭМ!$D$34:$D$777,СВЦЭМ!$A$34:$A$777,$A114,СВЦЭМ!$B$34:$B$777,U$83)+'СЕТ СН'!$H$11+СВЦЭМ!$D$10+'СЕТ СН'!$H$6-'СЕТ СН'!$H$23</f>
        <v>-61.498384110000075</v>
      </c>
      <c r="V114" s="37">
        <f>SUMIFS(СВЦЭМ!$D$34:$D$777,СВЦЭМ!$A$34:$A$777,$A114,СВЦЭМ!$B$34:$B$777,V$83)+'СЕТ СН'!$H$11+СВЦЭМ!$D$10+'СЕТ СН'!$H$6-'СЕТ СН'!$H$23</f>
        <v>-61.498384110000075</v>
      </c>
      <c r="W114" s="37">
        <f>SUMIFS(СВЦЭМ!$D$34:$D$777,СВЦЭМ!$A$34:$A$777,$A114,СВЦЭМ!$B$34:$B$777,W$83)+'СЕТ СН'!$H$11+СВЦЭМ!$D$10+'СЕТ СН'!$H$6-'СЕТ СН'!$H$23</f>
        <v>-61.498384110000075</v>
      </c>
      <c r="X114" s="37">
        <f>SUMIFS(СВЦЭМ!$D$34:$D$777,СВЦЭМ!$A$34:$A$777,$A114,СВЦЭМ!$B$34:$B$777,X$83)+'СЕТ СН'!$H$11+СВЦЭМ!$D$10+'СЕТ СН'!$H$6-'СЕТ СН'!$H$23</f>
        <v>-61.498384110000075</v>
      </c>
      <c r="Y114" s="37">
        <f>SUMIFS(СВЦЭМ!$D$34:$D$777,СВЦЭМ!$A$34:$A$777,$A114,СВЦЭМ!$B$34:$B$777,Y$83)+'СЕТ СН'!$H$11+СВЦЭМ!$D$10+'СЕТ СН'!$H$6-'СЕТ СН'!$H$23</f>
        <v>-61.498384110000075</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01.02.2018</v>
      </c>
      <c r="B120" s="37">
        <f>SUMIFS(СВЦЭМ!$D$34:$D$777,СВЦЭМ!$A$34:$A$777,$A120,СВЦЭМ!$B$34:$B$777,B$119)+'СЕТ СН'!$I$11+СВЦЭМ!$D$10+'СЕТ СН'!$I$6-'СЕТ СН'!$I$23</f>
        <v>1528.5920324899998</v>
      </c>
      <c r="C120" s="37">
        <f>SUMIFS(СВЦЭМ!$D$34:$D$777,СВЦЭМ!$A$34:$A$777,$A120,СВЦЭМ!$B$34:$B$777,C$119)+'СЕТ СН'!$I$11+СВЦЭМ!$D$10+'СЕТ СН'!$I$6-'СЕТ СН'!$I$23</f>
        <v>1565.0344312399998</v>
      </c>
      <c r="D120" s="37">
        <f>SUMIFS(СВЦЭМ!$D$34:$D$777,СВЦЭМ!$A$34:$A$777,$A120,СВЦЭМ!$B$34:$B$777,D$119)+'СЕТ СН'!$I$11+СВЦЭМ!$D$10+'СЕТ СН'!$I$6-'СЕТ СН'!$I$23</f>
        <v>1618.8541973899996</v>
      </c>
      <c r="E120" s="37">
        <f>SUMIFS(СВЦЭМ!$D$34:$D$777,СВЦЭМ!$A$34:$A$777,$A120,СВЦЭМ!$B$34:$B$777,E$119)+'СЕТ СН'!$I$11+СВЦЭМ!$D$10+'СЕТ СН'!$I$6-'СЕТ СН'!$I$23</f>
        <v>1633.9941164099996</v>
      </c>
      <c r="F120" s="37">
        <f>SUMIFS(СВЦЭМ!$D$34:$D$777,СВЦЭМ!$A$34:$A$777,$A120,СВЦЭМ!$B$34:$B$777,F$119)+'СЕТ СН'!$I$11+СВЦЭМ!$D$10+'СЕТ СН'!$I$6-'СЕТ СН'!$I$23</f>
        <v>1630.5951699399998</v>
      </c>
      <c r="G120" s="37">
        <f>SUMIFS(СВЦЭМ!$D$34:$D$777,СВЦЭМ!$A$34:$A$777,$A120,СВЦЭМ!$B$34:$B$777,G$119)+'СЕТ СН'!$I$11+СВЦЭМ!$D$10+'СЕТ СН'!$I$6-'СЕТ СН'!$I$23</f>
        <v>1607.16145779</v>
      </c>
      <c r="H120" s="37">
        <f>SUMIFS(СВЦЭМ!$D$34:$D$777,СВЦЭМ!$A$34:$A$777,$A120,СВЦЭМ!$B$34:$B$777,H$119)+'СЕТ СН'!$I$11+СВЦЭМ!$D$10+'СЕТ СН'!$I$6-'СЕТ СН'!$I$23</f>
        <v>1584.4011759999999</v>
      </c>
      <c r="I120" s="37">
        <f>SUMIFS(СВЦЭМ!$D$34:$D$777,СВЦЭМ!$A$34:$A$777,$A120,СВЦЭМ!$B$34:$B$777,I$119)+'СЕТ СН'!$I$11+СВЦЭМ!$D$10+'СЕТ СН'!$I$6-'СЕТ СН'!$I$23</f>
        <v>1496.6630712899996</v>
      </c>
      <c r="J120" s="37">
        <f>SUMIFS(СВЦЭМ!$D$34:$D$777,СВЦЭМ!$A$34:$A$777,$A120,СВЦЭМ!$B$34:$B$777,J$119)+'СЕТ СН'!$I$11+СВЦЭМ!$D$10+'СЕТ СН'!$I$6-'СЕТ СН'!$I$23</f>
        <v>1446.0033196699997</v>
      </c>
      <c r="K120" s="37">
        <f>SUMIFS(СВЦЭМ!$D$34:$D$777,СВЦЭМ!$A$34:$A$777,$A120,СВЦЭМ!$B$34:$B$777,K$119)+'СЕТ СН'!$I$11+СВЦЭМ!$D$10+'СЕТ СН'!$I$6-'СЕТ СН'!$I$23</f>
        <v>1427.1179429899998</v>
      </c>
      <c r="L120" s="37">
        <f>SUMIFS(СВЦЭМ!$D$34:$D$777,СВЦЭМ!$A$34:$A$777,$A120,СВЦЭМ!$B$34:$B$777,L$119)+'СЕТ СН'!$I$11+СВЦЭМ!$D$10+'СЕТ СН'!$I$6-'СЕТ СН'!$I$23</f>
        <v>1413.2500647499996</v>
      </c>
      <c r="M120" s="37">
        <f>SUMIFS(СВЦЭМ!$D$34:$D$777,СВЦЭМ!$A$34:$A$777,$A120,СВЦЭМ!$B$34:$B$777,M$119)+'СЕТ СН'!$I$11+СВЦЭМ!$D$10+'СЕТ СН'!$I$6-'СЕТ СН'!$I$23</f>
        <v>1419.4013616499997</v>
      </c>
      <c r="N120" s="37">
        <f>SUMIFS(СВЦЭМ!$D$34:$D$777,СВЦЭМ!$A$34:$A$777,$A120,СВЦЭМ!$B$34:$B$777,N$119)+'СЕТ СН'!$I$11+СВЦЭМ!$D$10+'СЕТ СН'!$I$6-'СЕТ СН'!$I$23</f>
        <v>1421.8546867</v>
      </c>
      <c r="O120" s="37">
        <f>SUMIFS(СВЦЭМ!$D$34:$D$777,СВЦЭМ!$A$34:$A$777,$A120,СВЦЭМ!$B$34:$B$777,O$119)+'СЕТ СН'!$I$11+СВЦЭМ!$D$10+'СЕТ СН'!$I$6-'СЕТ СН'!$I$23</f>
        <v>1428.7865133999999</v>
      </c>
      <c r="P120" s="37">
        <f>SUMIFS(СВЦЭМ!$D$34:$D$777,СВЦЭМ!$A$34:$A$777,$A120,СВЦЭМ!$B$34:$B$777,P$119)+'СЕТ СН'!$I$11+СВЦЭМ!$D$10+'СЕТ СН'!$I$6-'СЕТ СН'!$I$23</f>
        <v>1440.5358315499998</v>
      </c>
      <c r="Q120" s="37">
        <f>SUMIFS(СВЦЭМ!$D$34:$D$777,СВЦЭМ!$A$34:$A$777,$A120,СВЦЭМ!$B$34:$B$777,Q$119)+'СЕТ СН'!$I$11+СВЦЭМ!$D$10+'СЕТ СН'!$I$6-'СЕТ СН'!$I$23</f>
        <v>1451.3143792399997</v>
      </c>
      <c r="R120" s="37">
        <f>SUMIFS(СВЦЭМ!$D$34:$D$777,СВЦЭМ!$A$34:$A$777,$A120,СВЦЭМ!$B$34:$B$777,R$119)+'СЕТ СН'!$I$11+СВЦЭМ!$D$10+'СЕТ СН'!$I$6-'СЕТ СН'!$I$23</f>
        <v>1453.4153651499996</v>
      </c>
      <c r="S120" s="37">
        <f>SUMIFS(СВЦЭМ!$D$34:$D$777,СВЦЭМ!$A$34:$A$777,$A120,СВЦЭМ!$B$34:$B$777,S$119)+'СЕТ СН'!$I$11+СВЦЭМ!$D$10+'СЕТ СН'!$I$6-'СЕТ СН'!$I$23</f>
        <v>1449.5291714799996</v>
      </c>
      <c r="T120" s="37">
        <f>SUMIFS(СВЦЭМ!$D$34:$D$777,СВЦЭМ!$A$34:$A$777,$A120,СВЦЭМ!$B$34:$B$777,T$119)+'СЕТ СН'!$I$11+СВЦЭМ!$D$10+'СЕТ СН'!$I$6-'СЕТ СН'!$I$23</f>
        <v>1412.1788828999997</v>
      </c>
      <c r="U120" s="37">
        <f>SUMIFS(СВЦЭМ!$D$34:$D$777,СВЦЭМ!$A$34:$A$777,$A120,СВЦЭМ!$B$34:$B$777,U$119)+'СЕТ СН'!$I$11+СВЦЭМ!$D$10+'СЕТ СН'!$I$6-'СЕТ СН'!$I$23</f>
        <v>1405.4650986599995</v>
      </c>
      <c r="V120" s="37">
        <f>SUMIFS(СВЦЭМ!$D$34:$D$777,СВЦЭМ!$A$34:$A$777,$A120,СВЦЭМ!$B$34:$B$777,V$119)+'СЕТ СН'!$I$11+СВЦЭМ!$D$10+'СЕТ СН'!$I$6-'СЕТ СН'!$I$23</f>
        <v>1409.8075400899997</v>
      </c>
      <c r="W120" s="37">
        <f>SUMIFS(СВЦЭМ!$D$34:$D$777,СВЦЭМ!$A$34:$A$777,$A120,СВЦЭМ!$B$34:$B$777,W$119)+'СЕТ СН'!$I$11+СВЦЭМ!$D$10+'СЕТ СН'!$I$6-'СЕТ СН'!$I$23</f>
        <v>1414.2282779599996</v>
      </c>
      <c r="X120" s="37">
        <f>SUMIFS(СВЦЭМ!$D$34:$D$777,СВЦЭМ!$A$34:$A$777,$A120,СВЦЭМ!$B$34:$B$777,X$119)+'СЕТ СН'!$I$11+СВЦЭМ!$D$10+'СЕТ СН'!$I$6-'СЕТ СН'!$I$23</f>
        <v>1425.8952438699998</v>
      </c>
      <c r="Y120" s="37">
        <f>SUMIFS(СВЦЭМ!$D$34:$D$777,СВЦЭМ!$A$34:$A$777,$A120,СВЦЭМ!$B$34:$B$777,Y$119)+'СЕТ СН'!$I$11+СВЦЭМ!$D$10+'СЕТ СН'!$I$6-'СЕТ СН'!$I$23</f>
        <v>1498.9550241899997</v>
      </c>
      <c r="AA120" s="46"/>
    </row>
    <row r="121" spans="1:27" ht="15.75" x14ac:dyDescent="0.2">
      <c r="A121" s="36">
        <f>A120+1</f>
        <v>43133</v>
      </c>
      <c r="B121" s="37">
        <f>SUMIFS(СВЦЭМ!$D$34:$D$777,СВЦЭМ!$A$34:$A$777,$A121,СВЦЭМ!$B$34:$B$777,B$119)+'СЕТ СН'!$I$11+СВЦЭМ!$D$10+'СЕТ СН'!$I$6-'СЕТ СН'!$I$23</f>
        <v>1552.8564998299998</v>
      </c>
      <c r="C121" s="37">
        <f>SUMIFS(СВЦЭМ!$D$34:$D$777,СВЦЭМ!$A$34:$A$777,$A121,СВЦЭМ!$B$34:$B$777,C$119)+'СЕТ СН'!$I$11+СВЦЭМ!$D$10+'СЕТ СН'!$I$6-'СЕТ СН'!$I$23</f>
        <v>1592.1861894799999</v>
      </c>
      <c r="D121" s="37">
        <f>SUMIFS(СВЦЭМ!$D$34:$D$777,СВЦЭМ!$A$34:$A$777,$A121,СВЦЭМ!$B$34:$B$777,D$119)+'СЕТ СН'!$I$11+СВЦЭМ!$D$10+'СЕТ СН'!$I$6-'СЕТ СН'!$I$23</f>
        <v>1656.1507311599999</v>
      </c>
      <c r="E121" s="37">
        <f>SUMIFS(СВЦЭМ!$D$34:$D$777,СВЦЭМ!$A$34:$A$777,$A121,СВЦЭМ!$B$34:$B$777,E$119)+'СЕТ СН'!$I$11+СВЦЭМ!$D$10+'СЕТ СН'!$I$6-'СЕТ СН'!$I$23</f>
        <v>1669.1472536499996</v>
      </c>
      <c r="F121" s="37">
        <f>SUMIFS(СВЦЭМ!$D$34:$D$777,СВЦЭМ!$A$34:$A$777,$A121,СВЦЭМ!$B$34:$B$777,F$119)+'СЕТ СН'!$I$11+СВЦЭМ!$D$10+'СЕТ СН'!$I$6-'СЕТ СН'!$I$23</f>
        <v>1667.8684233999998</v>
      </c>
      <c r="G121" s="37">
        <f>SUMIFS(СВЦЭМ!$D$34:$D$777,СВЦЭМ!$A$34:$A$777,$A121,СВЦЭМ!$B$34:$B$777,G$119)+'СЕТ СН'!$I$11+СВЦЭМ!$D$10+'СЕТ СН'!$I$6-'СЕТ СН'!$I$23</f>
        <v>1644.3373713199999</v>
      </c>
      <c r="H121" s="37">
        <f>SUMIFS(СВЦЭМ!$D$34:$D$777,СВЦЭМ!$A$34:$A$777,$A121,СВЦЭМ!$B$34:$B$777,H$119)+'СЕТ СН'!$I$11+СВЦЭМ!$D$10+'СЕТ СН'!$I$6-'СЕТ СН'!$I$23</f>
        <v>1579.1767799499999</v>
      </c>
      <c r="I121" s="37">
        <f>SUMIFS(СВЦЭМ!$D$34:$D$777,СВЦЭМ!$A$34:$A$777,$A121,СВЦЭМ!$B$34:$B$777,I$119)+'СЕТ СН'!$I$11+СВЦЭМ!$D$10+'СЕТ СН'!$I$6-'СЕТ СН'!$I$23</f>
        <v>1490.7149304399995</v>
      </c>
      <c r="J121" s="37">
        <f>SUMIFS(СВЦЭМ!$D$34:$D$777,СВЦЭМ!$A$34:$A$777,$A121,СВЦЭМ!$B$34:$B$777,J$119)+'СЕТ СН'!$I$11+СВЦЭМ!$D$10+'СЕТ СН'!$I$6-'СЕТ СН'!$I$23</f>
        <v>1427.5293492199999</v>
      </c>
      <c r="K121" s="37">
        <f>SUMIFS(СВЦЭМ!$D$34:$D$777,СВЦЭМ!$A$34:$A$777,$A121,СВЦЭМ!$B$34:$B$777,K$119)+'СЕТ СН'!$I$11+СВЦЭМ!$D$10+'СЕТ СН'!$I$6-'СЕТ СН'!$I$23</f>
        <v>1387.5354063499999</v>
      </c>
      <c r="L121" s="37">
        <f>SUMIFS(СВЦЭМ!$D$34:$D$777,СВЦЭМ!$A$34:$A$777,$A121,СВЦЭМ!$B$34:$B$777,L$119)+'СЕТ СН'!$I$11+СВЦЭМ!$D$10+'СЕТ СН'!$I$6-'СЕТ СН'!$I$23</f>
        <v>1374.9603818299997</v>
      </c>
      <c r="M121" s="37">
        <f>SUMIFS(СВЦЭМ!$D$34:$D$777,СВЦЭМ!$A$34:$A$777,$A121,СВЦЭМ!$B$34:$B$777,M$119)+'СЕТ СН'!$I$11+СВЦЭМ!$D$10+'СЕТ СН'!$I$6-'СЕТ СН'!$I$23</f>
        <v>1384.8395904699996</v>
      </c>
      <c r="N121" s="37">
        <f>SUMIFS(СВЦЭМ!$D$34:$D$777,СВЦЭМ!$A$34:$A$777,$A121,СВЦЭМ!$B$34:$B$777,N$119)+'СЕТ СН'!$I$11+СВЦЭМ!$D$10+'СЕТ СН'!$I$6-'СЕТ СН'!$I$23</f>
        <v>1403.3650244799996</v>
      </c>
      <c r="O121" s="37">
        <f>SUMIFS(СВЦЭМ!$D$34:$D$777,СВЦЭМ!$A$34:$A$777,$A121,СВЦЭМ!$B$34:$B$777,O$119)+'СЕТ СН'!$I$11+СВЦЭМ!$D$10+'СЕТ СН'!$I$6-'СЕТ СН'!$I$23</f>
        <v>1413.1955227699996</v>
      </c>
      <c r="P121" s="37">
        <f>SUMIFS(СВЦЭМ!$D$34:$D$777,СВЦЭМ!$A$34:$A$777,$A121,СВЦЭМ!$B$34:$B$777,P$119)+'СЕТ СН'!$I$11+СВЦЭМ!$D$10+'СЕТ СН'!$I$6-'СЕТ СН'!$I$23</f>
        <v>1428.4978462199997</v>
      </c>
      <c r="Q121" s="37">
        <f>SUMIFS(СВЦЭМ!$D$34:$D$777,СВЦЭМ!$A$34:$A$777,$A121,СВЦЭМ!$B$34:$B$777,Q$119)+'СЕТ СН'!$I$11+СВЦЭМ!$D$10+'СЕТ СН'!$I$6-'СЕТ СН'!$I$23</f>
        <v>1437.9068845999996</v>
      </c>
      <c r="R121" s="37">
        <f>SUMIFS(СВЦЭМ!$D$34:$D$777,СВЦЭМ!$A$34:$A$777,$A121,СВЦЭМ!$B$34:$B$777,R$119)+'СЕТ СН'!$I$11+СВЦЭМ!$D$10+'СЕТ СН'!$I$6-'СЕТ СН'!$I$23</f>
        <v>1450.0486139999998</v>
      </c>
      <c r="S121" s="37">
        <f>SUMIFS(СВЦЭМ!$D$34:$D$777,СВЦЭМ!$A$34:$A$777,$A121,СВЦЭМ!$B$34:$B$777,S$119)+'СЕТ СН'!$I$11+СВЦЭМ!$D$10+'СЕТ СН'!$I$6-'СЕТ СН'!$I$23</f>
        <v>1442.7873058699997</v>
      </c>
      <c r="T121" s="37">
        <f>SUMIFS(СВЦЭМ!$D$34:$D$777,СВЦЭМ!$A$34:$A$777,$A121,СВЦЭМ!$B$34:$B$777,T$119)+'СЕТ СН'!$I$11+СВЦЭМ!$D$10+'СЕТ СН'!$I$6-'СЕТ СН'!$I$23</f>
        <v>1405.0572758499998</v>
      </c>
      <c r="U121" s="37">
        <f>SUMIFS(СВЦЭМ!$D$34:$D$777,СВЦЭМ!$A$34:$A$777,$A121,СВЦЭМ!$B$34:$B$777,U$119)+'СЕТ СН'!$I$11+СВЦЭМ!$D$10+'СЕТ СН'!$I$6-'СЕТ СН'!$I$23</f>
        <v>1386.5722168799998</v>
      </c>
      <c r="V121" s="37">
        <f>SUMIFS(СВЦЭМ!$D$34:$D$777,СВЦЭМ!$A$34:$A$777,$A121,СВЦЭМ!$B$34:$B$777,V$119)+'СЕТ СН'!$I$11+СВЦЭМ!$D$10+'СЕТ СН'!$I$6-'СЕТ СН'!$I$23</f>
        <v>1396.0176573199997</v>
      </c>
      <c r="W121" s="37">
        <f>SUMIFS(СВЦЭМ!$D$34:$D$777,СВЦЭМ!$A$34:$A$777,$A121,СВЦЭМ!$B$34:$B$777,W$119)+'СЕТ СН'!$I$11+СВЦЭМ!$D$10+'СЕТ СН'!$I$6-'СЕТ СН'!$I$23</f>
        <v>1413.4059366399997</v>
      </c>
      <c r="X121" s="37">
        <f>SUMIFS(СВЦЭМ!$D$34:$D$777,СВЦЭМ!$A$34:$A$777,$A121,СВЦЭМ!$B$34:$B$777,X$119)+'СЕТ СН'!$I$11+СВЦЭМ!$D$10+'СЕТ СН'!$I$6-'СЕТ СН'!$I$23</f>
        <v>1433.9059922199999</v>
      </c>
      <c r="Y121" s="37">
        <f>SUMIFS(СВЦЭМ!$D$34:$D$777,СВЦЭМ!$A$34:$A$777,$A121,СВЦЭМ!$B$34:$B$777,Y$119)+'СЕТ СН'!$I$11+СВЦЭМ!$D$10+'СЕТ СН'!$I$6-'СЕТ СН'!$I$23</f>
        <v>1493.4350320499998</v>
      </c>
    </row>
    <row r="122" spans="1:27" ht="15.75" x14ac:dyDescent="0.2">
      <c r="A122" s="36">
        <f t="shared" ref="A122:A150" si="3">A121+1</f>
        <v>43134</v>
      </c>
      <c r="B122" s="37">
        <f>SUMIFS(СВЦЭМ!$D$34:$D$777,СВЦЭМ!$A$34:$A$777,$A122,СВЦЭМ!$B$34:$B$777,B$119)+'СЕТ СН'!$I$11+СВЦЭМ!$D$10+'СЕТ СН'!$I$6-'СЕТ СН'!$I$23</f>
        <v>1530.0745654599996</v>
      </c>
      <c r="C122" s="37">
        <f>SUMIFS(СВЦЭМ!$D$34:$D$777,СВЦЭМ!$A$34:$A$777,$A122,СВЦЭМ!$B$34:$B$777,C$119)+'СЕТ СН'!$I$11+СВЦЭМ!$D$10+'СЕТ СН'!$I$6-'СЕТ СН'!$I$23</f>
        <v>1567.75192208</v>
      </c>
      <c r="D122" s="37">
        <f>SUMIFS(СВЦЭМ!$D$34:$D$777,СВЦЭМ!$A$34:$A$777,$A122,СВЦЭМ!$B$34:$B$777,D$119)+'СЕТ СН'!$I$11+СВЦЭМ!$D$10+'СЕТ СН'!$I$6-'СЕТ СН'!$I$23</f>
        <v>1632.1745777399997</v>
      </c>
      <c r="E122" s="37">
        <f>SUMIFS(СВЦЭМ!$D$34:$D$777,СВЦЭМ!$A$34:$A$777,$A122,СВЦЭМ!$B$34:$B$777,E$119)+'СЕТ СН'!$I$11+СВЦЭМ!$D$10+'СЕТ СН'!$I$6-'СЕТ СН'!$I$23</f>
        <v>1641.9186397599997</v>
      </c>
      <c r="F122" s="37">
        <f>SUMIFS(СВЦЭМ!$D$34:$D$777,СВЦЭМ!$A$34:$A$777,$A122,СВЦЭМ!$B$34:$B$777,F$119)+'СЕТ СН'!$I$11+СВЦЭМ!$D$10+'СЕТ СН'!$I$6-'СЕТ СН'!$I$23</f>
        <v>1647.3199052299997</v>
      </c>
      <c r="G122" s="37">
        <f>SUMIFS(СВЦЭМ!$D$34:$D$777,СВЦЭМ!$A$34:$A$777,$A122,СВЦЭМ!$B$34:$B$777,G$119)+'СЕТ СН'!$I$11+СВЦЭМ!$D$10+'СЕТ СН'!$I$6-'СЕТ СН'!$I$23</f>
        <v>1627.8057373399997</v>
      </c>
      <c r="H122" s="37">
        <f>SUMIFS(СВЦЭМ!$D$34:$D$777,СВЦЭМ!$A$34:$A$777,$A122,СВЦЭМ!$B$34:$B$777,H$119)+'СЕТ СН'!$I$11+СВЦЭМ!$D$10+'СЕТ СН'!$I$6-'СЕТ СН'!$I$23</f>
        <v>1603.0361170499996</v>
      </c>
      <c r="I122" s="37">
        <f>SUMIFS(СВЦЭМ!$D$34:$D$777,СВЦЭМ!$A$34:$A$777,$A122,СВЦЭМ!$B$34:$B$777,I$119)+'СЕТ СН'!$I$11+СВЦЭМ!$D$10+'СЕТ СН'!$I$6-'СЕТ СН'!$I$23</f>
        <v>1527.1090000499998</v>
      </c>
      <c r="J122" s="37">
        <f>SUMIFS(СВЦЭМ!$D$34:$D$777,СВЦЭМ!$A$34:$A$777,$A122,СВЦЭМ!$B$34:$B$777,J$119)+'СЕТ СН'!$I$11+СВЦЭМ!$D$10+'СЕТ СН'!$I$6-'СЕТ СН'!$I$23</f>
        <v>1468.4678742899996</v>
      </c>
      <c r="K122" s="37">
        <f>SUMIFS(СВЦЭМ!$D$34:$D$777,СВЦЭМ!$A$34:$A$777,$A122,СВЦЭМ!$B$34:$B$777,K$119)+'СЕТ СН'!$I$11+СВЦЭМ!$D$10+'СЕТ СН'!$I$6-'СЕТ СН'!$I$23</f>
        <v>1418.4596803199997</v>
      </c>
      <c r="L122" s="37">
        <f>SUMIFS(СВЦЭМ!$D$34:$D$777,СВЦЭМ!$A$34:$A$777,$A122,СВЦЭМ!$B$34:$B$777,L$119)+'СЕТ СН'!$I$11+СВЦЭМ!$D$10+'СЕТ СН'!$I$6-'СЕТ СН'!$I$23</f>
        <v>1386.1791370199999</v>
      </c>
      <c r="M122" s="37">
        <f>SUMIFS(СВЦЭМ!$D$34:$D$777,СВЦЭМ!$A$34:$A$777,$A122,СВЦЭМ!$B$34:$B$777,M$119)+'СЕТ СН'!$I$11+СВЦЭМ!$D$10+'СЕТ СН'!$I$6-'СЕТ СН'!$I$23</f>
        <v>1386.8821435799996</v>
      </c>
      <c r="N122" s="37">
        <f>SUMIFS(СВЦЭМ!$D$34:$D$777,СВЦЭМ!$A$34:$A$777,$A122,СВЦЭМ!$B$34:$B$777,N$119)+'СЕТ СН'!$I$11+СВЦЭМ!$D$10+'СЕТ СН'!$I$6-'СЕТ СН'!$I$23</f>
        <v>1393.9052363699998</v>
      </c>
      <c r="O122" s="37">
        <f>SUMIFS(СВЦЭМ!$D$34:$D$777,СВЦЭМ!$A$34:$A$777,$A122,СВЦЭМ!$B$34:$B$777,O$119)+'СЕТ СН'!$I$11+СВЦЭМ!$D$10+'СЕТ СН'!$I$6-'СЕТ СН'!$I$23</f>
        <v>1403.4000277599998</v>
      </c>
      <c r="P122" s="37">
        <f>SUMIFS(СВЦЭМ!$D$34:$D$777,СВЦЭМ!$A$34:$A$777,$A122,СВЦЭМ!$B$34:$B$777,P$119)+'СЕТ СН'!$I$11+СВЦЭМ!$D$10+'СЕТ СН'!$I$6-'СЕТ СН'!$I$23</f>
        <v>1417.06742274</v>
      </c>
      <c r="Q122" s="37">
        <f>SUMIFS(СВЦЭМ!$D$34:$D$777,СВЦЭМ!$A$34:$A$777,$A122,СВЦЭМ!$B$34:$B$777,Q$119)+'СЕТ СН'!$I$11+СВЦЭМ!$D$10+'СЕТ СН'!$I$6-'СЕТ СН'!$I$23</f>
        <v>1427.9455929999999</v>
      </c>
      <c r="R122" s="37">
        <f>SUMIFS(СВЦЭМ!$D$34:$D$777,СВЦЭМ!$A$34:$A$777,$A122,СВЦЭМ!$B$34:$B$777,R$119)+'СЕТ СН'!$I$11+СВЦЭМ!$D$10+'СЕТ СН'!$I$6-'СЕТ СН'!$I$23</f>
        <v>1430.1922438199999</v>
      </c>
      <c r="S122" s="37">
        <f>SUMIFS(СВЦЭМ!$D$34:$D$777,СВЦЭМ!$A$34:$A$777,$A122,СВЦЭМ!$B$34:$B$777,S$119)+'СЕТ СН'!$I$11+СВЦЭМ!$D$10+'СЕТ СН'!$I$6-'СЕТ СН'!$I$23</f>
        <v>1417.9758474199998</v>
      </c>
      <c r="T122" s="37">
        <f>SUMIFS(СВЦЭМ!$D$34:$D$777,СВЦЭМ!$A$34:$A$777,$A122,СВЦЭМ!$B$34:$B$777,T$119)+'СЕТ СН'!$I$11+СВЦЭМ!$D$10+'СЕТ СН'!$I$6-'СЕТ СН'!$I$23</f>
        <v>1386.3176683999995</v>
      </c>
      <c r="U122" s="37">
        <f>SUMIFS(СВЦЭМ!$D$34:$D$777,СВЦЭМ!$A$34:$A$777,$A122,СВЦЭМ!$B$34:$B$777,U$119)+'СЕТ СН'!$I$11+СВЦЭМ!$D$10+'СЕТ СН'!$I$6-'СЕТ СН'!$I$23</f>
        <v>1378.11552153</v>
      </c>
      <c r="V122" s="37">
        <f>SUMIFS(СВЦЭМ!$D$34:$D$777,СВЦЭМ!$A$34:$A$777,$A122,СВЦЭМ!$B$34:$B$777,V$119)+'СЕТ СН'!$I$11+СВЦЭМ!$D$10+'СЕТ СН'!$I$6-'СЕТ СН'!$I$23</f>
        <v>1387.6555273099998</v>
      </c>
      <c r="W122" s="37">
        <f>SUMIFS(СВЦЭМ!$D$34:$D$777,СВЦЭМ!$A$34:$A$777,$A122,СВЦЭМ!$B$34:$B$777,W$119)+'СЕТ СН'!$I$11+СВЦЭМ!$D$10+'СЕТ СН'!$I$6-'СЕТ СН'!$I$23</f>
        <v>1404.9247876099998</v>
      </c>
      <c r="X122" s="37">
        <f>SUMIFS(СВЦЭМ!$D$34:$D$777,СВЦЭМ!$A$34:$A$777,$A122,СВЦЭМ!$B$34:$B$777,X$119)+'СЕТ СН'!$I$11+СВЦЭМ!$D$10+'СЕТ СН'!$I$6-'СЕТ СН'!$I$23</f>
        <v>1431.7095682499998</v>
      </c>
      <c r="Y122" s="37">
        <f>SUMIFS(СВЦЭМ!$D$34:$D$777,СВЦЭМ!$A$34:$A$777,$A122,СВЦЭМ!$B$34:$B$777,Y$119)+'СЕТ СН'!$I$11+СВЦЭМ!$D$10+'СЕТ СН'!$I$6-'СЕТ СН'!$I$23</f>
        <v>1502.9316886999995</v>
      </c>
    </row>
    <row r="123" spans="1:27" ht="15.75" x14ac:dyDescent="0.2">
      <c r="A123" s="36">
        <f t="shared" si="3"/>
        <v>43135</v>
      </c>
      <c r="B123" s="37">
        <f>SUMIFS(СВЦЭМ!$D$34:$D$777,СВЦЭМ!$A$34:$A$777,$A123,СВЦЭМ!$B$34:$B$777,B$119)+'СЕТ СН'!$I$11+СВЦЭМ!$D$10+'СЕТ СН'!$I$6-'СЕТ СН'!$I$23</f>
        <v>1505.3158605799999</v>
      </c>
      <c r="C123" s="37">
        <f>SUMIFS(СВЦЭМ!$D$34:$D$777,СВЦЭМ!$A$34:$A$777,$A123,СВЦЭМ!$B$34:$B$777,C$119)+'СЕТ СН'!$I$11+СВЦЭМ!$D$10+'СЕТ СН'!$I$6-'СЕТ СН'!$I$23</f>
        <v>1522.4229560599997</v>
      </c>
      <c r="D123" s="37">
        <f>SUMIFS(СВЦЭМ!$D$34:$D$777,СВЦЭМ!$A$34:$A$777,$A123,СВЦЭМ!$B$34:$B$777,D$119)+'СЕТ СН'!$I$11+СВЦЭМ!$D$10+'СЕТ СН'!$I$6-'СЕТ СН'!$I$23</f>
        <v>1589.5732424099997</v>
      </c>
      <c r="E123" s="37">
        <f>SUMIFS(СВЦЭМ!$D$34:$D$777,СВЦЭМ!$A$34:$A$777,$A123,СВЦЭМ!$B$34:$B$777,E$119)+'СЕТ СН'!$I$11+СВЦЭМ!$D$10+'СЕТ СН'!$I$6-'СЕТ СН'!$I$23</f>
        <v>1595.98092989</v>
      </c>
      <c r="F123" s="37">
        <f>SUMIFS(СВЦЭМ!$D$34:$D$777,СВЦЭМ!$A$34:$A$777,$A123,СВЦЭМ!$B$34:$B$777,F$119)+'СЕТ СН'!$I$11+СВЦЭМ!$D$10+'СЕТ СН'!$I$6-'СЕТ СН'!$I$23</f>
        <v>1597.5181204799997</v>
      </c>
      <c r="G123" s="37">
        <f>SUMIFS(СВЦЭМ!$D$34:$D$777,СВЦЭМ!$A$34:$A$777,$A123,СВЦЭМ!$B$34:$B$777,G$119)+'СЕТ СН'!$I$11+СВЦЭМ!$D$10+'СЕТ СН'!$I$6-'СЕТ СН'!$I$23</f>
        <v>1587.7683975599998</v>
      </c>
      <c r="H123" s="37">
        <f>SUMIFS(СВЦЭМ!$D$34:$D$777,СВЦЭМ!$A$34:$A$777,$A123,СВЦЭМ!$B$34:$B$777,H$119)+'СЕТ СН'!$I$11+СВЦЭМ!$D$10+'СЕТ СН'!$I$6-'СЕТ СН'!$I$23</f>
        <v>1567.9564981399999</v>
      </c>
      <c r="I123" s="37">
        <f>SUMIFS(СВЦЭМ!$D$34:$D$777,СВЦЭМ!$A$34:$A$777,$A123,СВЦЭМ!$B$34:$B$777,I$119)+'СЕТ СН'!$I$11+СВЦЭМ!$D$10+'СЕТ СН'!$I$6-'СЕТ СН'!$I$23</f>
        <v>1504.5320208999997</v>
      </c>
      <c r="J123" s="37">
        <f>SUMIFS(СВЦЭМ!$D$34:$D$777,СВЦЭМ!$A$34:$A$777,$A123,СВЦЭМ!$B$34:$B$777,J$119)+'СЕТ СН'!$I$11+СВЦЭМ!$D$10+'СЕТ СН'!$I$6-'СЕТ СН'!$I$23</f>
        <v>1462.6716256299997</v>
      </c>
      <c r="K123" s="37">
        <f>SUMIFS(СВЦЭМ!$D$34:$D$777,СВЦЭМ!$A$34:$A$777,$A123,СВЦЭМ!$B$34:$B$777,K$119)+'СЕТ СН'!$I$11+СВЦЭМ!$D$10+'СЕТ СН'!$I$6-'СЕТ СН'!$I$23</f>
        <v>1410.4006347099998</v>
      </c>
      <c r="L123" s="37">
        <f>SUMIFS(СВЦЭМ!$D$34:$D$777,СВЦЭМ!$A$34:$A$777,$A123,СВЦЭМ!$B$34:$B$777,L$119)+'СЕТ СН'!$I$11+СВЦЭМ!$D$10+'СЕТ СН'!$I$6-'СЕТ СН'!$I$23</f>
        <v>1368.2363421799996</v>
      </c>
      <c r="M123" s="37">
        <f>SUMIFS(СВЦЭМ!$D$34:$D$777,СВЦЭМ!$A$34:$A$777,$A123,СВЦЭМ!$B$34:$B$777,M$119)+'СЕТ СН'!$I$11+СВЦЭМ!$D$10+'СЕТ СН'!$I$6-'СЕТ СН'!$I$23</f>
        <v>1362.0294937399999</v>
      </c>
      <c r="N123" s="37">
        <f>SUMIFS(СВЦЭМ!$D$34:$D$777,СВЦЭМ!$A$34:$A$777,$A123,СВЦЭМ!$B$34:$B$777,N$119)+'СЕТ СН'!$I$11+СВЦЭМ!$D$10+'СЕТ СН'!$I$6-'СЕТ СН'!$I$23</f>
        <v>1376.1229823899998</v>
      </c>
      <c r="O123" s="37">
        <f>SUMIFS(СВЦЭМ!$D$34:$D$777,СВЦЭМ!$A$34:$A$777,$A123,СВЦЭМ!$B$34:$B$777,O$119)+'СЕТ СН'!$I$11+СВЦЭМ!$D$10+'СЕТ СН'!$I$6-'СЕТ СН'!$I$23</f>
        <v>1388.2274392899999</v>
      </c>
      <c r="P123" s="37">
        <f>SUMIFS(СВЦЭМ!$D$34:$D$777,СВЦЭМ!$A$34:$A$777,$A123,СВЦЭМ!$B$34:$B$777,P$119)+'СЕТ СН'!$I$11+СВЦЭМ!$D$10+'СЕТ СН'!$I$6-'СЕТ СН'!$I$23</f>
        <v>1396.1602707199995</v>
      </c>
      <c r="Q123" s="37">
        <f>SUMIFS(СВЦЭМ!$D$34:$D$777,СВЦЭМ!$A$34:$A$777,$A123,СВЦЭМ!$B$34:$B$777,Q$119)+'СЕТ СН'!$I$11+СВЦЭМ!$D$10+'СЕТ СН'!$I$6-'СЕТ СН'!$I$23</f>
        <v>1402.26253038</v>
      </c>
      <c r="R123" s="37">
        <f>SUMIFS(СВЦЭМ!$D$34:$D$777,СВЦЭМ!$A$34:$A$777,$A123,СВЦЭМ!$B$34:$B$777,R$119)+'СЕТ СН'!$I$11+СВЦЭМ!$D$10+'СЕТ СН'!$I$6-'СЕТ СН'!$I$23</f>
        <v>1403.6921319399999</v>
      </c>
      <c r="S123" s="37">
        <f>SUMIFS(СВЦЭМ!$D$34:$D$777,СВЦЭМ!$A$34:$A$777,$A123,СВЦЭМ!$B$34:$B$777,S$119)+'СЕТ СН'!$I$11+СВЦЭМ!$D$10+'СЕТ СН'!$I$6-'СЕТ СН'!$I$23</f>
        <v>1392.6177313899998</v>
      </c>
      <c r="T123" s="37">
        <f>SUMIFS(СВЦЭМ!$D$34:$D$777,СВЦЭМ!$A$34:$A$777,$A123,СВЦЭМ!$B$34:$B$777,T$119)+'СЕТ СН'!$I$11+СВЦЭМ!$D$10+'СЕТ СН'!$I$6-'СЕТ СН'!$I$23</f>
        <v>1381.4856365199998</v>
      </c>
      <c r="U123" s="37">
        <f>SUMIFS(СВЦЭМ!$D$34:$D$777,СВЦЭМ!$A$34:$A$777,$A123,СВЦЭМ!$B$34:$B$777,U$119)+'СЕТ СН'!$I$11+СВЦЭМ!$D$10+'СЕТ СН'!$I$6-'СЕТ СН'!$I$23</f>
        <v>1387.1932998999996</v>
      </c>
      <c r="V123" s="37">
        <f>SUMIFS(СВЦЭМ!$D$34:$D$777,СВЦЭМ!$A$34:$A$777,$A123,СВЦЭМ!$B$34:$B$777,V$119)+'СЕТ СН'!$I$11+СВЦЭМ!$D$10+'СЕТ СН'!$I$6-'СЕТ СН'!$I$23</f>
        <v>1374.4899239399997</v>
      </c>
      <c r="W123" s="37">
        <f>SUMIFS(СВЦЭМ!$D$34:$D$777,СВЦЭМ!$A$34:$A$777,$A123,СВЦЭМ!$B$34:$B$777,W$119)+'СЕТ СН'!$I$11+СВЦЭМ!$D$10+'СЕТ СН'!$I$6-'СЕТ СН'!$I$23</f>
        <v>1359.5156718699996</v>
      </c>
      <c r="X123" s="37">
        <f>SUMIFS(СВЦЭМ!$D$34:$D$777,СВЦЭМ!$A$34:$A$777,$A123,СВЦЭМ!$B$34:$B$777,X$119)+'СЕТ СН'!$I$11+СВЦЭМ!$D$10+'СЕТ СН'!$I$6-'СЕТ СН'!$I$23</f>
        <v>1378.4654872899996</v>
      </c>
      <c r="Y123" s="37">
        <f>SUMIFS(СВЦЭМ!$D$34:$D$777,СВЦЭМ!$A$34:$A$777,$A123,СВЦЭМ!$B$34:$B$777,Y$119)+'СЕТ СН'!$I$11+СВЦЭМ!$D$10+'СЕТ СН'!$I$6-'СЕТ СН'!$I$23</f>
        <v>1445.7505457299999</v>
      </c>
    </row>
    <row r="124" spans="1:27" ht="15.75" x14ac:dyDescent="0.2">
      <c r="A124" s="36">
        <f t="shared" si="3"/>
        <v>43136</v>
      </c>
      <c r="B124" s="37">
        <f>SUMIFS(СВЦЭМ!$D$34:$D$777,СВЦЭМ!$A$34:$A$777,$A124,СВЦЭМ!$B$34:$B$777,B$119)+'СЕТ СН'!$I$11+СВЦЭМ!$D$10+'СЕТ СН'!$I$6-'СЕТ СН'!$I$23</f>
        <v>1551.0223654799997</v>
      </c>
      <c r="C124" s="37">
        <f>SUMIFS(СВЦЭМ!$D$34:$D$777,СВЦЭМ!$A$34:$A$777,$A124,СВЦЭМ!$B$34:$B$777,C$119)+'СЕТ СН'!$I$11+СВЦЭМ!$D$10+'СЕТ СН'!$I$6-'СЕТ СН'!$I$23</f>
        <v>1585.0928967999998</v>
      </c>
      <c r="D124" s="37">
        <f>SUMIFS(СВЦЭМ!$D$34:$D$777,СВЦЭМ!$A$34:$A$777,$A124,СВЦЭМ!$B$34:$B$777,D$119)+'СЕТ СН'!$I$11+СВЦЭМ!$D$10+'СЕТ СН'!$I$6-'СЕТ СН'!$I$23</f>
        <v>1641.4082915499998</v>
      </c>
      <c r="E124" s="37">
        <f>SUMIFS(СВЦЭМ!$D$34:$D$777,СВЦЭМ!$A$34:$A$777,$A124,СВЦЭМ!$B$34:$B$777,E$119)+'СЕТ СН'!$I$11+СВЦЭМ!$D$10+'СЕТ СН'!$I$6-'СЕТ СН'!$I$23</f>
        <v>1654.7583370999996</v>
      </c>
      <c r="F124" s="37">
        <f>SUMIFS(СВЦЭМ!$D$34:$D$777,СВЦЭМ!$A$34:$A$777,$A124,СВЦЭМ!$B$34:$B$777,F$119)+'СЕТ СН'!$I$11+СВЦЭМ!$D$10+'СЕТ СН'!$I$6-'СЕТ СН'!$I$23</f>
        <v>1654.0951711499997</v>
      </c>
      <c r="G124" s="37">
        <f>SUMIFS(СВЦЭМ!$D$34:$D$777,СВЦЭМ!$A$34:$A$777,$A124,СВЦЭМ!$B$34:$B$777,G$119)+'СЕТ СН'!$I$11+СВЦЭМ!$D$10+'СЕТ СН'!$I$6-'СЕТ СН'!$I$23</f>
        <v>1638.7533318799997</v>
      </c>
      <c r="H124" s="37">
        <f>SUMIFS(СВЦЭМ!$D$34:$D$777,СВЦЭМ!$A$34:$A$777,$A124,СВЦЭМ!$B$34:$B$777,H$119)+'СЕТ СН'!$I$11+СВЦЭМ!$D$10+'СЕТ СН'!$I$6-'СЕТ СН'!$I$23</f>
        <v>1574.5533785799998</v>
      </c>
      <c r="I124" s="37">
        <f>SUMIFS(СВЦЭМ!$D$34:$D$777,СВЦЭМ!$A$34:$A$777,$A124,СВЦЭМ!$B$34:$B$777,I$119)+'СЕТ СН'!$I$11+СВЦЭМ!$D$10+'СЕТ СН'!$I$6-'СЕТ СН'!$I$23</f>
        <v>1470.6502040299997</v>
      </c>
      <c r="J124" s="37">
        <f>SUMIFS(СВЦЭМ!$D$34:$D$777,СВЦЭМ!$A$34:$A$777,$A124,СВЦЭМ!$B$34:$B$777,J$119)+'СЕТ СН'!$I$11+СВЦЭМ!$D$10+'СЕТ СН'!$I$6-'СЕТ СН'!$I$23</f>
        <v>1439.98169646</v>
      </c>
      <c r="K124" s="37">
        <f>SUMIFS(СВЦЭМ!$D$34:$D$777,СВЦЭМ!$A$34:$A$777,$A124,СВЦЭМ!$B$34:$B$777,K$119)+'СЕТ СН'!$I$11+СВЦЭМ!$D$10+'СЕТ СН'!$I$6-'СЕТ СН'!$I$23</f>
        <v>1435.7875387599997</v>
      </c>
      <c r="L124" s="37">
        <f>SUMIFS(СВЦЭМ!$D$34:$D$777,СВЦЭМ!$A$34:$A$777,$A124,СВЦЭМ!$B$34:$B$777,L$119)+'СЕТ СН'!$I$11+СВЦЭМ!$D$10+'СЕТ СН'!$I$6-'СЕТ СН'!$I$23</f>
        <v>1430.8594841599997</v>
      </c>
      <c r="M124" s="37">
        <f>SUMIFS(СВЦЭМ!$D$34:$D$777,СВЦЭМ!$A$34:$A$777,$A124,СВЦЭМ!$B$34:$B$777,M$119)+'СЕТ СН'!$I$11+СВЦЭМ!$D$10+'СЕТ СН'!$I$6-'СЕТ СН'!$I$23</f>
        <v>1430.4076540599999</v>
      </c>
      <c r="N124" s="37">
        <f>SUMIFS(СВЦЭМ!$D$34:$D$777,СВЦЭМ!$A$34:$A$777,$A124,СВЦЭМ!$B$34:$B$777,N$119)+'СЕТ СН'!$I$11+СВЦЭМ!$D$10+'СЕТ СН'!$I$6-'СЕТ СН'!$I$23</f>
        <v>1425.7400669199997</v>
      </c>
      <c r="O124" s="37">
        <f>SUMIFS(СВЦЭМ!$D$34:$D$777,СВЦЭМ!$A$34:$A$777,$A124,СВЦЭМ!$B$34:$B$777,O$119)+'СЕТ СН'!$I$11+СВЦЭМ!$D$10+'СЕТ СН'!$I$6-'СЕТ СН'!$I$23</f>
        <v>1427.7793131599997</v>
      </c>
      <c r="P124" s="37">
        <f>SUMIFS(СВЦЭМ!$D$34:$D$777,СВЦЭМ!$A$34:$A$777,$A124,СВЦЭМ!$B$34:$B$777,P$119)+'СЕТ СН'!$I$11+СВЦЭМ!$D$10+'СЕТ СН'!$I$6-'СЕТ СН'!$I$23</f>
        <v>1442.9977823699996</v>
      </c>
      <c r="Q124" s="37">
        <f>SUMIFS(СВЦЭМ!$D$34:$D$777,СВЦЭМ!$A$34:$A$777,$A124,СВЦЭМ!$B$34:$B$777,Q$119)+'СЕТ СН'!$I$11+СВЦЭМ!$D$10+'СЕТ СН'!$I$6-'СЕТ СН'!$I$23</f>
        <v>1448.4403178299999</v>
      </c>
      <c r="R124" s="37">
        <f>SUMIFS(СВЦЭМ!$D$34:$D$777,СВЦЭМ!$A$34:$A$777,$A124,СВЦЭМ!$B$34:$B$777,R$119)+'СЕТ СН'!$I$11+СВЦЭМ!$D$10+'СЕТ СН'!$I$6-'СЕТ СН'!$I$23</f>
        <v>1455.4256053499998</v>
      </c>
      <c r="S124" s="37">
        <f>SUMIFS(СВЦЭМ!$D$34:$D$777,СВЦЭМ!$A$34:$A$777,$A124,СВЦЭМ!$B$34:$B$777,S$119)+'СЕТ СН'!$I$11+СВЦЭМ!$D$10+'СЕТ СН'!$I$6-'СЕТ СН'!$I$23</f>
        <v>1452.4406944199995</v>
      </c>
      <c r="T124" s="37">
        <f>SUMIFS(СВЦЭМ!$D$34:$D$777,СВЦЭМ!$A$34:$A$777,$A124,СВЦЭМ!$B$34:$B$777,T$119)+'СЕТ СН'!$I$11+СВЦЭМ!$D$10+'СЕТ СН'!$I$6-'СЕТ СН'!$I$23</f>
        <v>1427.2022009099996</v>
      </c>
      <c r="U124" s="37">
        <f>SUMIFS(СВЦЭМ!$D$34:$D$777,СВЦЭМ!$A$34:$A$777,$A124,СВЦЭМ!$B$34:$B$777,U$119)+'СЕТ СН'!$I$11+СВЦЭМ!$D$10+'СЕТ СН'!$I$6-'СЕТ СН'!$I$23</f>
        <v>1420.2534928999999</v>
      </c>
      <c r="V124" s="37">
        <f>SUMIFS(СВЦЭМ!$D$34:$D$777,СВЦЭМ!$A$34:$A$777,$A124,СВЦЭМ!$B$34:$B$777,V$119)+'СЕТ СН'!$I$11+СВЦЭМ!$D$10+'СЕТ СН'!$I$6-'СЕТ СН'!$I$23</f>
        <v>1418.1365321499998</v>
      </c>
      <c r="W124" s="37">
        <f>SUMIFS(СВЦЭМ!$D$34:$D$777,СВЦЭМ!$A$34:$A$777,$A124,СВЦЭМ!$B$34:$B$777,W$119)+'СЕТ СН'!$I$11+СВЦЭМ!$D$10+'СЕТ СН'!$I$6-'СЕТ СН'!$I$23</f>
        <v>1422.6293293599997</v>
      </c>
      <c r="X124" s="37">
        <f>SUMIFS(СВЦЭМ!$D$34:$D$777,СВЦЭМ!$A$34:$A$777,$A124,СВЦЭМ!$B$34:$B$777,X$119)+'СЕТ СН'!$I$11+СВЦЭМ!$D$10+'СЕТ СН'!$I$6-'СЕТ СН'!$I$23</f>
        <v>1442.0044061899998</v>
      </c>
      <c r="Y124" s="37">
        <f>SUMIFS(СВЦЭМ!$D$34:$D$777,СВЦЭМ!$A$34:$A$777,$A124,СВЦЭМ!$B$34:$B$777,Y$119)+'СЕТ СН'!$I$11+СВЦЭМ!$D$10+'СЕТ СН'!$I$6-'СЕТ СН'!$I$23</f>
        <v>1520.7293770799997</v>
      </c>
    </row>
    <row r="125" spans="1:27" ht="15.75" x14ac:dyDescent="0.2">
      <c r="A125" s="36">
        <f t="shared" si="3"/>
        <v>43137</v>
      </c>
      <c r="B125" s="37">
        <f>SUMIFS(СВЦЭМ!$D$34:$D$777,СВЦЭМ!$A$34:$A$777,$A125,СВЦЭМ!$B$34:$B$777,B$119)+'СЕТ СН'!$I$11+СВЦЭМ!$D$10+'СЕТ СН'!$I$6-'СЕТ СН'!$I$23</f>
        <v>1494.8360324599998</v>
      </c>
      <c r="C125" s="37">
        <f>SUMIFS(СВЦЭМ!$D$34:$D$777,СВЦЭМ!$A$34:$A$777,$A125,СВЦЭМ!$B$34:$B$777,C$119)+'СЕТ СН'!$I$11+СВЦЭМ!$D$10+'СЕТ СН'!$I$6-'СЕТ СН'!$I$23</f>
        <v>1523.8358878399999</v>
      </c>
      <c r="D125" s="37">
        <f>SUMIFS(СВЦЭМ!$D$34:$D$777,СВЦЭМ!$A$34:$A$777,$A125,СВЦЭМ!$B$34:$B$777,D$119)+'СЕТ СН'!$I$11+СВЦЭМ!$D$10+'СЕТ СН'!$I$6-'СЕТ СН'!$I$23</f>
        <v>1594.6030980099999</v>
      </c>
      <c r="E125" s="37">
        <f>SUMIFS(СВЦЭМ!$D$34:$D$777,СВЦЭМ!$A$34:$A$777,$A125,СВЦЭМ!$B$34:$B$777,E$119)+'СЕТ СН'!$I$11+СВЦЭМ!$D$10+'СЕТ СН'!$I$6-'СЕТ СН'!$I$23</f>
        <v>1613.2710017299996</v>
      </c>
      <c r="F125" s="37">
        <f>SUMIFS(СВЦЭМ!$D$34:$D$777,СВЦЭМ!$A$34:$A$777,$A125,СВЦЭМ!$B$34:$B$777,F$119)+'СЕТ СН'!$I$11+СВЦЭМ!$D$10+'СЕТ СН'!$I$6-'СЕТ СН'!$I$23</f>
        <v>1604.4867497499999</v>
      </c>
      <c r="G125" s="37">
        <f>SUMIFS(СВЦЭМ!$D$34:$D$777,СВЦЭМ!$A$34:$A$777,$A125,СВЦЭМ!$B$34:$B$777,G$119)+'СЕТ СН'!$I$11+СВЦЭМ!$D$10+'СЕТ СН'!$I$6-'СЕТ СН'!$I$23</f>
        <v>1585.9768749199998</v>
      </c>
      <c r="H125" s="37">
        <f>SUMIFS(СВЦЭМ!$D$34:$D$777,СВЦЭМ!$A$34:$A$777,$A125,СВЦЭМ!$B$34:$B$777,H$119)+'СЕТ СН'!$I$11+СВЦЭМ!$D$10+'СЕТ СН'!$I$6-'СЕТ СН'!$I$23</f>
        <v>1524.5368845399998</v>
      </c>
      <c r="I125" s="37">
        <f>SUMIFS(СВЦЭМ!$D$34:$D$777,СВЦЭМ!$A$34:$A$777,$A125,СВЦЭМ!$B$34:$B$777,I$119)+'СЕТ СН'!$I$11+СВЦЭМ!$D$10+'СЕТ СН'!$I$6-'СЕТ СН'!$I$23</f>
        <v>1436.69412745</v>
      </c>
      <c r="J125" s="37">
        <f>SUMIFS(СВЦЭМ!$D$34:$D$777,СВЦЭМ!$A$34:$A$777,$A125,СВЦЭМ!$B$34:$B$777,J$119)+'СЕТ СН'!$I$11+СВЦЭМ!$D$10+'СЕТ СН'!$I$6-'СЕТ СН'!$I$23</f>
        <v>1391.5257431299997</v>
      </c>
      <c r="K125" s="37">
        <f>SUMIFS(СВЦЭМ!$D$34:$D$777,СВЦЭМ!$A$34:$A$777,$A125,СВЦЭМ!$B$34:$B$777,K$119)+'СЕТ СН'!$I$11+СВЦЭМ!$D$10+'СЕТ СН'!$I$6-'СЕТ СН'!$I$23</f>
        <v>1363.9860896299997</v>
      </c>
      <c r="L125" s="37">
        <f>SUMIFS(СВЦЭМ!$D$34:$D$777,СВЦЭМ!$A$34:$A$777,$A125,СВЦЭМ!$B$34:$B$777,L$119)+'СЕТ СН'!$I$11+СВЦЭМ!$D$10+'СЕТ СН'!$I$6-'СЕТ СН'!$I$23</f>
        <v>1361.2427583199997</v>
      </c>
      <c r="M125" s="37">
        <f>SUMIFS(СВЦЭМ!$D$34:$D$777,СВЦЭМ!$A$34:$A$777,$A125,СВЦЭМ!$B$34:$B$777,M$119)+'СЕТ СН'!$I$11+СВЦЭМ!$D$10+'СЕТ СН'!$I$6-'СЕТ СН'!$I$23</f>
        <v>1372.1184111999996</v>
      </c>
      <c r="N125" s="37">
        <f>SUMIFS(СВЦЭМ!$D$34:$D$777,СВЦЭМ!$A$34:$A$777,$A125,СВЦЭМ!$B$34:$B$777,N$119)+'СЕТ СН'!$I$11+СВЦЭМ!$D$10+'СЕТ СН'!$I$6-'СЕТ СН'!$I$23</f>
        <v>1395.0067420299997</v>
      </c>
      <c r="O125" s="37">
        <f>SUMIFS(СВЦЭМ!$D$34:$D$777,СВЦЭМ!$A$34:$A$777,$A125,СВЦЭМ!$B$34:$B$777,O$119)+'СЕТ СН'!$I$11+СВЦЭМ!$D$10+'СЕТ СН'!$I$6-'СЕТ СН'!$I$23</f>
        <v>1412.2135992399999</v>
      </c>
      <c r="P125" s="37">
        <f>SUMIFS(СВЦЭМ!$D$34:$D$777,СВЦЭМ!$A$34:$A$777,$A125,СВЦЭМ!$B$34:$B$777,P$119)+'СЕТ СН'!$I$11+СВЦЭМ!$D$10+'СЕТ СН'!$I$6-'СЕТ СН'!$I$23</f>
        <v>1419.4860689899997</v>
      </c>
      <c r="Q125" s="37">
        <f>SUMIFS(СВЦЭМ!$D$34:$D$777,СВЦЭМ!$A$34:$A$777,$A125,СВЦЭМ!$B$34:$B$777,Q$119)+'СЕТ СН'!$I$11+СВЦЭМ!$D$10+'СЕТ СН'!$I$6-'СЕТ СН'!$I$23</f>
        <v>1441.4665535199997</v>
      </c>
      <c r="R125" s="37">
        <f>SUMIFS(СВЦЭМ!$D$34:$D$777,СВЦЭМ!$A$34:$A$777,$A125,СВЦЭМ!$B$34:$B$777,R$119)+'СЕТ СН'!$I$11+СВЦЭМ!$D$10+'СЕТ СН'!$I$6-'СЕТ СН'!$I$23</f>
        <v>1448.7489222899999</v>
      </c>
      <c r="S125" s="37">
        <f>SUMIFS(СВЦЭМ!$D$34:$D$777,СВЦЭМ!$A$34:$A$777,$A125,СВЦЭМ!$B$34:$B$777,S$119)+'СЕТ СН'!$I$11+СВЦЭМ!$D$10+'СЕТ СН'!$I$6-'СЕТ СН'!$I$23</f>
        <v>1436.4328904099998</v>
      </c>
      <c r="T125" s="37">
        <f>SUMIFS(СВЦЭМ!$D$34:$D$777,СВЦЭМ!$A$34:$A$777,$A125,СВЦЭМ!$B$34:$B$777,T$119)+'СЕТ СН'!$I$11+СВЦЭМ!$D$10+'СЕТ СН'!$I$6-'СЕТ СН'!$I$23</f>
        <v>1411.9167359999997</v>
      </c>
      <c r="U125" s="37">
        <f>SUMIFS(СВЦЭМ!$D$34:$D$777,СВЦЭМ!$A$34:$A$777,$A125,СВЦЭМ!$B$34:$B$777,U$119)+'СЕТ СН'!$I$11+СВЦЭМ!$D$10+'СЕТ СН'!$I$6-'СЕТ СН'!$I$23</f>
        <v>1402.4691235599998</v>
      </c>
      <c r="V125" s="37">
        <f>SUMIFS(СВЦЭМ!$D$34:$D$777,СВЦЭМ!$A$34:$A$777,$A125,СВЦЭМ!$B$34:$B$777,V$119)+'СЕТ СН'!$I$11+СВЦЭМ!$D$10+'СЕТ СН'!$I$6-'СЕТ СН'!$I$23</f>
        <v>1395.4849373399998</v>
      </c>
      <c r="W125" s="37">
        <f>SUMIFS(СВЦЭМ!$D$34:$D$777,СВЦЭМ!$A$34:$A$777,$A125,СВЦЭМ!$B$34:$B$777,W$119)+'СЕТ СН'!$I$11+СВЦЭМ!$D$10+'СЕТ СН'!$I$6-'СЕТ СН'!$I$23</f>
        <v>1410.9576379899995</v>
      </c>
      <c r="X125" s="37">
        <f>SUMIFS(СВЦЭМ!$D$34:$D$777,СВЦЭМ!$A$34:$A$777,$A125,СВЦЭМ!$B$34:$B$777,X$119)+'СЕТ СН'!$I$11+СВЦЭМ!$D$10+'СЕТ СН'!$I$6-'СЕТ СН'!$I$23</f>
        <v>1431.18665835</v>
      </c>
      <c r="Y125" s="37">
        <f>SUMIFS(СВЦЭМ!$D$34:$D$777,СВЦЭМ!$A$34:$A$777,$A125,СВЦЭМ!$B$34:$B$777,Y$119)+'СЕТ СН'!$I$11+СВЦЭМ!$D$10+'СЕТ СН'!$I$6-'СЕТ СН'!$I$23</f>
        <v>1502.8225605399998</v>
      </c>
    </row>
    <row r="126" spans="1:27" ht="15.75" x14ac:dyDescent="0.2">
      <c r="A126" s="36">
        <f t="shared" si="3"/>
        <v>43138</v>
      </c>
      <c r="B126" s="37">
        <f>SUMIFS(СВЦЭМ!$D$34:$D$777,СВЦЭМ!$A$34:$A$777,$A126,СВЦЭМ!$B$34:$B$777,B$119)+'СЕТ СН'!$I$11+СВЦЭМ!$D$10+'СЕТ СН'!$I$6-'СЕТ СН'!$I$23</f>
        <v>1562.1474150299996</v>
      </c>
      <c r="C126" s="37">
        <f>SUMIFS(СВЦЭМ!$D$34:$D$777,СВЦЭМ!$A$34:$A$777,$A126,СВЦЭМ!$B$34:$B$777,C$119)+'СЕТ СН'!$I$11+СВЦЭМ!$D$10+'СЕТ СН'!$I$6-'СЕТ СН'!$I$23</f>
        <v>1594.7427961399999</v>
      </c>
      <c r="D126" s="37">
        <f>SUMIFS(СВЦЭМ!$D$34:$D$777,СВЦЭМ!$A$34:$A$777,$A126,СВЦЭМ!$B$34:$B$777,D$119)+'СЕТ СН'!$I$11+СВЦЭМ!$D$10+'СЕТ СН'!$I$6-'СЕТ СН'!$I$23</f>
        <v>1662.4701167199996</v>
      </c>
      <c r="E126" s="37">
        <f>SUMIFS(СВЦЭМ!$D$34:$D$777,СВЦЭМ!$A$34:$A$777,$A126,СВЦЭМ!$B$34:$B$777,E$119)+'СЕТ СН'!$I$11+СВЦЭМ!$D$10+'СЕТ СН'!$I$6-'СЕТ СН'!$I$23</f>
        <v>1672.0456217799997</v>
      </c>
      <c r="F126" s="37">
        <f>SUMIFS(СВЦЭМ!$D$34:$D$777,СВЦЭМ!$A$34:$A$777,$A126,СВЦЭМ!$B$34:$B$777,F$119)+'СЕТ СН'!$I$11+СВЦЭМ!$D$10+'СЕТ СН'!$I$6-'СЕТ СН'!$I$23</f>
        <v>1668.74353286</v>
      </c>
      <c r="G126" s="37">
        <f>SUMIFS(СВЦЭМ!$D$34:$D$777,СВЦЭМ!$A$34:$A$777,$A126,СВЦЭМ!$B$34:$B$777,G$119)+'СЕТ СН'!$I$11+СВЦЭМ!$D$10+'СЕТ СН'!$I$6-'СЕТ СН'!$I$23</f>
        <v>1636.9397513699996</v>
      </c>
      <c r="H126" s="37">
        <f>SUMIFS(СВЦЭМ!$D$34:$D$777,СВЦЭМ!$A$34:$A$777,$A126,СВЦЭМ!$B$34:$B$777,H$119)+'СЕТ СН'!$I$11+СВЦЭМ!$D$10+'СЕТ СН'!$I$6-'СЕТ СН'!$I$23</f>
        <v>1571.2263547099997</v>
      </c>
      <c r="I126" s="37">
        <f>SUMIFS(СВЦЭМ!$D$34:$D$777,СВЦЭМ!$A$34:$A$777,$A126,СВЦЭМ!$B$34:$B$777,I$119)+'СЕТ СН'!$I$11+СВЦЭМ!$D$10+'СЕТ СН'!$I$6-'СЕТ СН'!$I$23</f>
        <v>1476.0685571299996</v>
      </c>
      <c r="J126" s="37">
        <f>SUMIFS(СВЦЭМ!$D$34:$D$777,СВЦЭМ!$A$34:$A$777,$A126,СВЦЭМ!$B$34:$B$777,J$119)+'СЕТ СН'!$I$11+СВЦЭМ!$D$10+'СЕТ СН'!$I$6-'СЕТ СН'!$I$23</f>
        <v>1415.6461333699999</v>
      </c>
      <c r="K126" s="37">
        <f>SUMIFS(СВЦЭМ!$D$34:$D$777,СВЦЭМ!$A$34:$A$777,$A126,СВЦЭМ!$B$34:$B$777,K$119)+'СЕТ СН'!$I$11+СВЦЭМ!$D$10+'СЕТ СН'!$I$6-'СЕТ СН'!$I$23</f>
        <v>1399.6218073699997</v>
      </c>
      <c r="L126" s="37">
        <f>SUMIFS(СВЦЭМ!$D$34:$D$777,СВЦЭМ!$A$34:$A$777,$A126,СВЦЭМ!$B$34:$B$777,L$119)+'СЕТ СН'!$I$11+СВЦЭМ!$D$10+'СЕТ СН'!$I$6-'СЕТ СН'!$I$23</f>
        <v>1396.2670950999996</v>
      </c>
      <c r="M126" s="37">
        <f>SUMIFS(СВЦЭМ!$D$34:$D$777,СВЦЭМ!$A$34:$A$777,$A126,СВЦЭМ!$B$34:$B$777,M$119)+'СЕТ СН'!$I$11+СВЦЭМ!$D$10+'СЕТ СН'!$I$6-'СЕТ СН'!$I$23</f>
        <v>1391.8425444499999</v>
      </c>
      <c r="N126" s="37">
        <f>SUMIFS(СВЦЭМ!$D$34:$D$777,СВЦЭМ!$A$34:$A$777,$A126,СВЦЭМ!$B$34:$B$777,N$119)+'СЕТ СН'!$I$11+СВЦЭМ!$D$10+'СЕТ СН'!$I$6-'СЕТ СН'!$I$23</f>
        <v>1391.7086422999996</v>
      </c>
      <c r="O126" s="37">
        <f>SUMIFS(СВЦЭМ!$D$34:$D$777,СВЦЭМ!$A$34:$A$777,$A126,СВЦЭМ!$B$34:$B$777,O$119)+'СЕТ СН'!$I$11+СВЦЭМ!$D$10+'СЕТ СН'!$I$6-'СЕТ СН'!$I$23</f>
        <v>1397.8132039199995</v>
      </c>
      <c r="P126" s="37">
        <f>SUMIFS(СВЦЭМ!$D$34:$D$777,СВЦЭМ!$A$34:$A$777,$A126,СВЦЭМ!$B$34:$B$777,P$119)+'СЕТ СН'!$I$11+СВЦЭМ!$D$10+'СЕТ СН'!$I$6-'СЕТ СН'!$I$23</f>
        <v>1414.6222781699998</v>
      </c>
      <c r="Q126" s="37">
        <f>SUMIFS(СВЦЭМ!$D$34:$D$777,СВЦЭМ!$A$34:$A$777,$A126,СВЦЭМ!$B$34:$B$777,Q$119)+'СЕТ СН'!$I$11+СВЦЭМ!$D$10+'СЕТ СН'!$I$6-'СЕТ СН'!$I$23</f>
        <v>1432.12864227</v>
      </c>
      <c r="R126" s="37">
        <f>SUMIFS(СВЦЭМ!$D$34:$D$777,СВЦЭМ!$A$34:$A$777,$A126,СВЦЭМ!$B$34:$B$777,R$119)+'СЕТ СН'!$I$11+СВЦЭМ!$D$10+'СЕТ СН'!$I$6-'СЕТ СН'!$I$23</f>
        <v>1439.5603519199999</v>
      </c>
      <c r="S126" s="37">
        <f>SUMIFS(СВЦЭМ!$D$34:$D$777,СВЦЭМ!$A$34:$A$777,$A126,СВЦЭМ!$B$34:$B$777,S$119)+'СЕТ СН'!$I$11+СВЦЭМ!$D$10+'СЕТ СН'!$I$6-'СЕТ СН'!$I$23</f>
        <v>1421.9714169199997</v>
      </c>
      <c r="T126" s="37">
        <f>SUMIFS(СВЦЭМ!$D$34:$D$777,СВЦЭМ!$A$34:$A$777,$A126,СВЦЭМ!$B$34:$B$777,T$119)+'СЕТ СН'!$I$11+СВЦЭМ!$D$10+'СЕТ СН'!$I$6-'СЕТ СН'!$I$23</f>
        <v>1391.9698768499998</v>
      </c>
      <c r="U126" s="37">
        <f>SUMIFS(СВЦЭМ!$D$34:$D$777,СВЦЭМ!$A$34:$A$777,$A126,СВЦЭМ!$B$34:$B$777,U$119)+'СЕТ СН'!$I$11+СВЦЭМ!$D$10+'СЕТ СН'!$I$6-'СЕТ СН'!$I$23</f>
        <v>1388.2842543399997</v>
      </c>
      <c r="V126" s="37">
        <f>SUMIFS(СВЦЭМ!$D$34:$D$777,СВЦЭМ!$A$34:$A$777,$A126,СВЦЭМ!$B$34:$B$777,V$119)+'СЕТ СН'!$I$11+СВЦЭМ!$D$10+'СЕТ СН'!$I$6-'СЕТ СН'!$I$23</f>
        <v>1379.9797950699999</v>
      </c>
      <c r="W126" s="37">
        <f>SUMIFS(СВЦЭМ!$D$34:$D$777,СВЦЭМ!$A$34:$A$777,$A126,СВЦЭМ!$B$34:$B$777,W$119)+'СЕТ СН'!$I$11+СВЦЭМ!$D$10+'СЕТ СН'!$I$6-'СЕТ СН'!$I$23</f>
        <v>1385.2728296699997</v>
      </c>
      <c r="X126" s="37">
        <f>SUMIFS(СВЦЭМ!$D$34:$D$777,СВЦЭМ!$A$34:$A$777,$A126,СВЦЭМ!$B$34:$B$777,X$119)+'СЕТ СН'!$I$11+СВЦЭМ!$D$10+'СЕТ СН'!$I$6-'СЕТ СН'!$I$23</f>
        <v>1420.3462597599996</v>
      </c>
      <c r="Y126" s="37">
        <f>SUMIFS(СВЦЭМ!$D$34:$D$777,СВЦЭМ!$A$34:$A$777,$A126,СВЦЭМ!$B$34:$B$777,Y$119)+'СЕТ СН'!$I$11+СВЦЭМ!$D$10+'СЕТ СН'!$I$6-'СЕТ СН'!$I$23</f>
        <v>1494.0166273999998</v>
      </c>
    </row>
    <row r="127" spans="1:27" ht="15.75" x14ac:dyDescent="0.2">
      <c r="A127" s="36">
        <f t="shared" si="3"/>
        <v>43139</v>
      </c>
      <c r="B127" s="37">
        <f>SUMIFS(СВЦЭМ!$D$34:$D$777,СВЦЭМ!$A$34:$A$777,$A127,СВЦЭМ!$B$34:$B$777,B$119)+'СЕТ СН'!$I$11+СВЦЭМ!$D$10+'СЕТ СН'!$I$6-'СЕТ СН'!$I$23</f>
        <v>1534.3647565599999</v>
      </c>
      <c r="C127" s="37">
        <f>SUMIFS(СВЦЭМ!$D$34:$D$777,СВЦЭМ!$A$34:$A$777,$A127,СВЦЭМ!$B$34:$B$777,C$119)+'СЕТ СН'!$I$11+СВЦЭМ!$D$10+'СЕТ СН'!$I$6-'СЕТ СН'!$I$23</f>
        <v>1568.4145305499997</v>
      </c>
      <c r="D127" s="37">
        <f>SUMIFS(СВЦЭМ!$D$34:$D$777,СВЦЭМ!$A$34:$A$777,$A127,СВЦЭМ!$B$34:$B$777,D$119)+'СЕТ СН'!$I$11+СВЦЭМ!$D$10+'СЕТ СН'!$I$6-'СЕТ СН'!$I$23</f>
        <v>1624.7794466799996</v>
      </c>
      <c r="E127" s="37">
        <f>SUMIFS(СВЦЭМ!$D$34:$D$777,СВЦЭМ!$A$34:$A$777,$A127,СВЦЭМ!$B$34:$B$777,E$119)+'СЕТ СН'!$I$11+СВЦЭМ!$D$10+'СЕТ СН'!$I$6-'СЕТ СН'!$I$23</f>
        <v>1636.0383866699999</v>
      </c>
      <c r="F127" s="37">
        <f>SUMIFS(СВЦЭМ!$D$34:$D$777,СВЦЭМ!$A$34:$A$777,$A127,СВЦЭМ!$B$34:$B$777,F$119)+'СЕТ СН'!$I$11+СВЦЭМ!$D$10+'СЕТ СН'!$I$6-'СЕТ СН'!$I$23</f>
        <v>1634.1192103899998</v>
      </c>
      <c r="G127" s="37">
        <f>SUMIFS(СВЦЭМ!$D$34:$D$777,СВЦЭМ!$A$34:$A$777,$A127,СВЦЭМ!$B$34:$B$777,G$119)+'СЕТ СН'!$I$11+СВЦЭМ!$D$10+'СЕТ СН'!$I$6-'СЕТ СН'!$I$23</f>
        <v>1616.4225486399996</v>
      </c>
      <c r="H127" s="37">
        <f>SUMIFS(СВЦЭМ!$D$34:$D$777,СВЦЭМ!$A$34:$A$777,$A127,СВЦЭМ!$B$34:$B$777,H$119)+'СЕТ СН'!$I$11+СВЦЭМ!$D$10+'СЕТ СН'!$I$6-'СЕТ СН'!$I$23</f>
        <v>1550.1923448099997</v>
      </c>
      <c r="I127" s="37">
        <f>SUMIFS(СВЦЭМ!$D$34:$D$777,СВЦЭМ!$A$34:$A$777,$A127,СВЦЭМ!$B$34:$B$777,I$119)+'СЕТ СН'!$I$11+СВЦЭМ!$D$10+'СЕТ СН'!$I$6-'СЕТ СН'!$I$23</f>
        <v>1452.8793891999999</v>
      </c>
      <c r="J127" s="37">
        <f>SUMIFS(СВЦЭМ!$D$34:$D$777,СВЦЭМ!$A$34:$A$777,$A127,СВЦЭМ!$B$34:$B$777,J$119)+'СЕТ СН'!$I$11+СВЦЭМ!$D$10+'СЕТ СН'!$I$6-'СЕТ СН'!$I$23</f>
        <v>1398.8004321599997</v>
      </c>
      <c r="K127" s="37">
        <f>SUMIFS(СВЦЭМ!$D$34:$D$777,СВЦЭМ!$A$34:$A$777,$A127,СВЦЭМ!$B$34:$B$777,K$119)+'СЕТ СН'!$I$11+СВЦЭМ!$D$10+'СЕТ СН'!$I$6-'СЕТ СН'!$I$23</f>
        <v>1398.2420588699997</v>
      </c>
      <c r="L127" s="37">
        <f>SUMIFS(СВЦЭМ!$D$34:$D$777,СВЦЭМ!$A$34:$A$777,$A127,СВЦЭМ!$B$34:$B$777,L$119)+'СЕТ СН'!$I$11+СВЦЭМ!$D$10+'СЕТ СН'!$I$6-'СЕТ СН'!$I$23</f>
        <v>1392.8741258799996</v>
      </c>
      <c r="M127" s="37">
        <f>SUMIFS(СВЦЭМ!$D$34:$D$777,СВЦЭМ!$A$34:$A$777,$A127,СВЦЭМ!$B$34:$B$777,M$119)+'СЕТ СН'!$I$11+СВЦЭМ!$D$10+'СЕТ СН'!$I$6-'СЕТ СН'!$I$23</f>
        <v>1384.0550442099998</v>
      </c>
      <c r="N127" s="37">
        <f>SUMIFS(СВЦЭМ!$D$34:$D$777,СВЦЭМ!$A$34:$A$777,$A127,СВЦЭМ!$B$34:$B$777,N$119)+'СЕТ СН'!$I$11+СВЦЭМ!$D$10+'СЕТ СН'!$I$6-'СЕТ СН'!$I$23</f>
        <v>1392.4579198899996</v>
      </c>
      <c r="O127" s="37">
        <f>SUMIFS(СВЦЭМ!$D$34:$D$777,СВЦЭМ!$A$34:$A$777,$A127,СВЦЭМ!$B$34:$B$777,O$119)+'СЕТ СН'!$I$11+СВЦЭМ!$D$10+'СЕТ СН'!$I$6-'СЕТ СН'!$I$23</f>
        <v>1398.3874266999997</v>
      </c>
      <c r="P127" s="37">
        <f>SUMIFS(СВЦЭМ!$D$34:$D$777,СВЦЭМ!$A$34:$A$777,$A127,СВЦЭМ!$B$34:$B$777,P$119)+'СЕТ СН'!$I$11+СВЦЭМ!$D$10+'СЕТ СН'!$I$6-'СЕТ СН'!$I$23</f>
        <v>1413.4614535399996</v>
      </c>
      <c r="Q127" s="37">
        <f>SUMIFS(СВЦЭМ!$D$34:$D$777,СВЦЭМ!$A$34:$A$777,$A127,СВЦЭМ!$B$34:$B$777,Q$119)+'СЕТ СН'!$I$11+СВЦЭМ!$D$10+'СЕТ СН'!$I$6-'СЕТ СН'!$I$23</f>
        <v>1438.5732814799999</v>
      </c>
      <c r="R127" s="37">
        <f>SUMIFS(СВЦЭМ!$D$34:$D$777,СВЦЭМ!$A$34:$A$777,$A127,СВЦЭМ!$B$34:$B$777,R$119)+'СЕТ СН'!$I$11+СВЦЭМ!$D$10+'СЕТ СН'!$I$6-'СЕТ СН'!$I$23</f>
        <v>1460.6472287599995</v>
      </c>
      <c r="S127" s="37">
        <f>SUMIFS(СВЦЭМ!$D$34:$D$777,СВЦЭМ!$A$34:$A$777,$A127,СВЦЭМ!$B$34:$B$777,S$119)+'СЕТ СН'!$I$11+СВЦЭМ!$D$10+'СЕТ СН'!$I$6-'СЕТ СН'!$I$23</f>
        <v>1477.5124117099999</v>
      </c>
      <c r="T127" s="37">
        <f>SUMIFS(СВЦЭМ!$D$34:$D$777,СВЦЭМ!$A$34:$A$777,$A127,СВЦЭМ!$B$34:$B$777,T$119)+'СЕТ СН'!$I$11+СВЦЭМ!$D$10+'СЕТ СН'!$I$6-'СЕТ СН'!$I$23</f>
        <v>1456.4957725099998</v>
      </c>
      <c r="U127" s="37">
        <f>SUMIFS(СВЦЭМ!$D$34:$D$777,СВЦЭМ!$A$34:$A$777,$A127,СВЦЭМ!$B$34:$B$777,U$119)+'СЕТ СН'!$I$11+СВЦЭМ!$D$10+'СЕТ СН'!$I$6-'СЕТ СН'!$I$23</f>
        <v>1443.6385143899997</v>
      </c>
      <c r="V127" s="37">
        <f>SUMIFS(СВЦЭМ!$D$34:$D$777,СВЦЭМ!$A$34:$A$777,$A127,СВЦЭМ!$B$34:$B$777,V$119)+'СЕТ СН'!$I$11+СВЦЭМ!$D$10+'СЕТ СН'!$I$6-'СЕТ СН'!$I$23</f>
        <v>1438.8254922299998</v>
      </c>
      <c r="W127" s="37">
        <f>SUMIFS(СВЦЭМ!$D$34:$D$777,СВЦЭМ!$A$34:$A$777,$A127,СВЦЭМ!$B$34:$B$777,W$119)+'СЕТ СН'!$I$11+СВЦЭМ!$D$10+'СЕТ СН'!$I$6-'СЕТ СН'!$I$23</f>
        <v>1451.2868905</v>
      </c>
      <c r="X127" s="37">
        <f>SUMIFS(СВЦЭМ!$D$34:$D$777,СВЦЭМ!$A$34:$A$777,$A127,СВЦЭМ!$B$34:$B$777,X$119)+'СЕТ СН'!$I$11+СВЦЭМ!$D$10+'СЕТ СН'!$I$6-'СЕТ СН'!$I$23</f>
        <v>1430.7314860599995</v>
      </c>
      <c r="Y127" s="37">
        <f>SUMIFS(СВЦЭМ!$D$34:$D$777,СВЦЭМ!$A$34:$A$777,$A127,СВЦЭМ!$B$34:$B$777,Y$119)+'СЕТ СН'!$I$11+СВЦЭМ!$D$10+'СЕТ СН'!$I$6-'СЕТ СН'!$I$23</f>
        <v>1490.7452644799996</v>
      </c>
    </row>
    <row r="128" spans="1:27" ht="15.75" x14ac:dyDescent="0.2">
      <c r="A128" s="36">
        <f t="shared" si="3"/>
        <v>43140</v>
      </c>
      <c r="B128" s="37">
        <f>SUMIFS(СВЦЭМ!$D$34:$D$777,СВЦЭМ!$A$34:$A$777,$A128,СВЦЭМ!$B$34:$B$777,B$119)+'СЕТ СН'!$I$11+СВЦЭМ!$D$10+'СЕТ СН'!$I$6-'СЕТ СН'!$I$23</f>
        <v>1559.8033609399999</v>
      </c>
      <c r="C128" s="37">
        <f>SUMIFS(СВЦЭМ!$D$34:$D$777,СВЦЭМ!$A$34:$A$777,$A128,СВЦЭМ!$B$34:$B$777,C$119)+'СЕТ СН'!$I$11+СВЦЭМ!$D$10+'СЕТ СН'!$I$6-'СЕТ СН'!$I$23</f>
        <v>1577.08750861</v>
      </c>
      <c r="D128" s="37">
        <f>SUMIFS(СВЦЭМ!$D$34:$D$777,СВЦЭМ!$A$34:$A$777,$A128,СВЦЭМ!$B$34:$B$777,D$119)+'СЕТ СН'!$I$11+СВЦЭМ!$D$10+'СЕТ СН'!$I$6-'СЕТ СН'!$I$23</f>
        <v>1633.7758521399996</v>
      </c>
      <c r="E128" s="37">
        <f>SUMIFS(СВЦЭМ!$D$34:$D$777,СВЦЭМ!$A$34:$A$777,$A128,СВЦЭМ!$B$34:$B$777,E$119)+'СЕТ СН'!$I$11+СВЦЭМ!$D$10+'СЕТ СН'!$I$6-'СЕТ СН'!$I$23</f>
        <v>1639.8420666499997</v>
      </c>
      <c r="F128" s="37">
        <f>SUMIFS(СВЦЭМ!$D$34:$D$777,СВЦЭМ!$A$34:$A$777,$A128,СВЦЭМ!$B$34:$B$777,F$119)+'СЕТ СН'!$I$11+СВЦЭМ!$D$10+'СЕТ СН'!$I$6-'СЕТ СН'!$I$23</f>
        <v>1636.55635463</v>
      </c>
      <c r="G128" s="37">
        <f>SUMIFS(СВЦЭМ!$D$34:$D$777,СВЦЭМ!$A$34:$A$777,$A128,СВЦЭМ!$B$34:$B$777,G$119)+'СЕТ СН'!$I$11+СВЦЭМ!$D$10+'СЕТ СН'!$I$6-'СЕТ СН'!$I$23</f>
        <v>1624.5435960599998</v>
      </c>
      <c r="H128" s="37">
        <f>SUMIFS(СВЦЭМ!$D$34:$D$777,СВЦЭМ!$A$34:$A$777,$A128,СВЦЭМ!$B$34:$B$777,H$119)+'СЕТ СН'!$I$11+СВЦЭМ!$D$10+'СЕТ СН'!$I$6-'СЕТ СН'!$I$23</f>
        <v>1544.3822715299998</v>
      </c>
      <c r="I128" s="37">
        <f>SUMIFS(СВЦЭМ!$D$34:$D$777,СВЦЭМ!$A$34:$A$777,$A128,СВЦЭМ!$B$34:$B$777,I$119)+'СЕТ СН'!$I$11+СВЦЭМ!$D$10+'СЕТ СН'!$I$6-'СЕТ СН'!$I$23</f>
        <v>1449.1135030599999</v>
      </c>
      <c r="J128" s="37">
        <f>SUMIFS(СВЦЭМ!$D$34:$D$777,СВЦЭМ!$A$34:$A$777,$A128,СВЦЭМ!$B$34:$B$777,J$119)+'СЕТ СН'!$I$11+СВЦЭМ!$D$10+'СЕТ СН'!$I$6-'СЕТ СН'!$I$23</f>
        <v>1419.0609892699999</v>
      </c>
      <c r="K128" s="37">
        <f>SUMIFS(СВЦЭМ!$D$34:$D$777,СВЦЭМ!$A$34:$A$777,$A128,СВЦЭМ!$B$34:$B$777,K$119)+'СЕТ СН'!$I$11+СВЦЭМ!$D$10+'СЕТ СН'!$I$6-'СЕТ СН'!$I$23</f>
        <v>1397.56751244</v>
      </c>
      <c r="L128" s="37">
        <f>SUMIFS(СВЦЭМ!$D$34:$D$777,СВЦЭМ!$A$34:$A$777,$A128,СВЦЭМ!$B$34:$B$777,L$119)+'СЕТ СН'!$I$11+СВЦЭМ!$D$10+'СЕТ СН'!$I$6-'СЕТ СН'!$I$23</f>
        <v>1390.4010728499998</v>
      </c>
      <c r="M128" s="37">
        <f>SUMIFS(СВЦЭМ!$D$34:$D$777,СВЦЭМ!$A$34:$A$777,$A128,СВЦЭМ!$B$34:$B$777,M$119)+'СЕТ СН'!$I$11+СВЦЭМ!$D$10+'СЕТ СН'!$I$6-'СЕТ СН'!$I$23</f>
        <v>1396.4008451199998</v>
      </c>
      <c r="N128" s="37">
        <f>SUMIFS(СВЦЭМ!$D$34:$D$777,СВЦЭМ!$A$34:$A$777,$A128,СВЦЭМ!$B$34:$B$777,N$119)+'СЕТ СН'!$I$11+СВЦЭМ!$D$10+'СЕТ СН'!$I$6-'СЕТ СН'!$I$23</f>
        <v>1403.8710010299997</v>
      </c>
      <c r="O128" s="37">
        <f>SUMIFS(СВЦЭМ!$D$34:$D$777,СВЦЭМ!$A$34:$A$777,$A128,СВЦЭМ!$B$34:$B$777,O$119)+'СЕТ СН'!$I$11+СВЦЭМ!$D$10+'СЕТ СН'!$I$6-'СЕТ СН'!$I$23</f>
        <v>1405.5431742099995</v>
      </c>
      <c r="P128" s="37">
        <f>SUMIFS(СВЦЭМ!$D$34:$D$777,СВЦЭМ!$A$34:$A$777,$A128,СВЦЭМ!$B$34:$B$777,P$119)+'СЕТ СН'!$I$11+СВЦЭМ!$D$10+'СЕТ СН'!$I$6-'СЕТ СН'!$I$23</f>
        <v>1437.8153288499998</v>
      </c>
      <c r="Q128" s="37">
        <f>SUMIFS(СВЦЭМ!$D$34:$D$777,СВЦЭМ!$A$34:$A$777,$A128,СВЦЭМ!$B$34:$B$777,Q$119)+'СЕТ СН'!$I$11+СВЦЭМ!$D$10+'СЕТ СН'!$I$6-'СЕТ СН'!$I$23</f>
        <v>1462.8920433899998</v>
      </c>
      <c r="R128" s="37">
        <f>SUMIFS(СВЦЭМ!$D$34:$D$777,СВЦЭМ!$A$34:$A$777,$A128,СВЦЭМ!$B$34:$B$777,R$119)+'СЕТ СН'!$I$11+СВЦЭМ!$D$10+'СЕТ СН'!$I$6-'СЕТ СН'!$I$23</f>
        <v>1464.1715440699995</v>
      </c>
      <c r="S128" s="37">
        <f>SUMIFS(СВЦЭМ!$D$34:$D$777,СВЦЭМ!$A$34:$A$777,$A128,СВЦЭМ!$B$34:$B$777,S$119)+'СЕТ СН'!$I$11+СВЦЭМ!$D$10+'СЕТ СН'!$I$6-'СЕТ СН'!$I$23</f>
        <v>1450.8208217499996</v>
      </c>
      <c r="T128" s="37">
        <f>SUMIFS(СВЦЭМ!$D$34:$D$777,СВЦЭМ!$A$34:$A$777,$A128,СВЦЭМ!$B$34:$B$777,T$119)+'СЕТ СН'!$I$11+СВЦЭМ!$D$10+'СЕТ СН'!$I$6-'СЕТ СН'!$I$23</f>
        <v>1407.4668864299997</v>
      </c>
      <c r="U128" s="37">
        <f>SUMIFS(СВЦЭМ!$D$34:$D$777,СВЦЭМ!$A$34:$A$777,$A128,СВЦЭМ!$B$34:$B$777,U$119)+'СЕТ СН'!$I$11+СВЦЭМ!$D$10+'СЕТ СН'!$I$6-'СЕТ СН'!$I$23</f>
        <v>1384.3350934799996</v>
      </c>
      <c r="V128" s="37">
        <f>SUMIFS(СВЦЭМ!$D$34:$D$777,СВЦЭМ!$A$34:$A$777,$A128,СВЦЭМ!$B$34:$B$777,V$119)+'СЕТ СН'!$I$11+СВЦЭМ!$D$10+'СЕТ СН'!$I$6-'СЕТ СН'!$I$23</f>
        <v>1395.6770622599997</v>
      </c>
      <c r="W128" s="37">
        <f>SUMIFS(СВЦЭМ!$D$34:$D$777,СВЦЭМ!$A$34:$A$777,$A128,СВЦЭМ!$B$34:$B$777,W$119)+'СЕТ СН'!$I$11+СВЦЭМ!$D$10+'СЕТ СН'!$I$6-'СЕТ СН'!$I$23</f>
        <v>1397.44653866</v>
      </c>
      <c r="X128" s="37">
        <f>SUMIFS(СВЦЭМ!$D$34:$D$777,СВЦЭМ!$A$34:$A$777,$A128,СВЦЭМ!$B$34:$B$777,X$119)+'СЕТ СН'!$I$11+СВЦЭМ!$D$10+'СЕТ СН'!$I$6-'СЕТ СН'!$I$23</f>
        <v>1431.1447520899997</v>
      </c>
      <c r="Y128" s="37">
        <f>SUMIFS(СВЦЭМ!$D$34:$D$777,СВЦЭМ!$A$34:$A$777,$A128,СВЦЭМ!$B$34:$B$777,Y$119)+'СЕТ СН'!$I$11+СВЦЭМ!$D$10+'СЕТ СН'!$I$6-'СЕТ СН'!$I$23</f>
        <v>1464.4506445399998</v>
      </c>
    </row>
    <row r="129" spans="1:25" ht="15.75" x14ac:dyDescent="0.2">
      <c r="A129" s="36">
        <f t="shared" si="3"/>
        <v>43141</v>
      </c>
      <c r="B129" s="37">
        <f>SUMIFS(СВЦЭМ!$D$34:$D$777,СВЦЭМ!$A$34:$A$777,$A129,СВЦЭМ!$B$34:$B$777,B$119)+'СЕТ СН'!$I$11+СВЦЭМ!$D$10+'СЕТ СН'!$I$6-'СЕТ СН'!$I$23</f>
        <v>1474.8895898899996</v>
      </c>
      <c r="C129" s="37">
        <f>SUMIFS(СВЦЭМ!$D$34:$D$777,СВЦЭМ!$A$34:$A$777,$A129,СВЦЭМ!$B$34:$B$777,C$119)+'СЕТ СН'!$I$11+СВЦЭМ!$D$10+'СЕТ СН'!$I$6-'СЕТ СН'!$I$23</f>
        <v>1507.6332863099997</v>
      </c>
      <c r="D129" s="37">
        <f>SUMIFS(СВЦЭМ!$D$34:$D$777,СВЦЭМ!$A$34:$A$777,$A129,СВЦЭМ!$B$34:$B$777,D$119)+'СЕТ СН'!$I$11+СВЦЭМ!$D$10+'СЕТ СН'!$I$6-'СЕТ СН'!$I$23</f>
        <v>1573.1297536999996</v>
      </c>
      <c r="E129" s="37">
        <f>SUMIFS(СВЦЭМ!$D$34:$D$777,СВЦЭМ!$A$34:$A$777,$A129,СВЦЭМ!$B$34:$B$777,E$119)+'СЕТ СН'!$I$11+СВЦЭМ!$D$10+'СЕТ СН'!$I$6-'СЕТ СН'!$I$23</f>
        <v>1586.6300209899996</v>
      </c>
      <c r="F129" s="37">
        <f>SUMIFS(СВЦЭМ!$D$34:$D$777,СВЦЭМ!$A$34:$A$777,$A129,СВЦЭМ!$B$34:$B$777,F$119)+'СЕТ СН'!$I$11+СВЦЭМ!$D$10+'СЕТ СН'!$I$6-'СЕТ СН'!$I$23</f>
        <v>1580.692063</v>
      </c>
      <c r="G129" s="37">
        <f>SUMIFS(СВЦЭМ!$D$34:$D$777,СВЦЭМ!$A$34:$A$777,$A129,СВЦЭМ!$B$34:$B$777,G$119)+'СЕТ СН'!$I$11+СВЦЭМ!$D$10+'СЕТ СН'!$I$6-'СЕТ СН'!$I$23</f>
        <v>1567.2091027499996</v>
      </c>
      <c r="H129" s="37">
        <f>SUMIFS(СВЦЭМ!$D$34:$D$777,СВЦЭМ!$A$34:$A$777,$A129,СВЦЭМ!$B$34:$B$777,H$119)+'СЕТ СН'!$I$11+СВЦЭМ!$D$10+'СЕТ СН'!$I$6-'СЕТ СН'!$I$23</f>
        <v>1544.63568025</v>
      </c>
      <c r="I129" s="37">
        <f>SUMIFS(СВЦЭМ!$D$34:$D$777,СВЦЭМ!$A$34:$A$777,$A129,СВЦЭМ!$B$34:$B$777,I$119)+'СЕТ СН'!$I$11+СВЦЭМ!$D$10+'СЕТ СН'!$I$6-'СЕТ СН'!$I$23</f>
        <v>1503.4714488399995</v>
      </c>
      <c r="J129" s="37">
        <f>SUMIFS(СВЦЭМ!$D$34:$D$777,СВЦЭМ!$A$34:$A$777,$A129,СВЦЭМ!$B$34:$B$777,J$119)+'СЕТ СН'!$I$11+СВЦЭМ!$D$10+'СЕТ СН'!$I$6-'СЕТ СН'!$I$23</f>
        <v>1466.22323938</v>
      </c>
      <c r="K129" s="37">
        <f>SUMIFS(СВЦЭМ!$D$34:$D$777,СВЦЭМ!$A$34:$A$777,$A129,СВЦЭМ!$B$34:$B$777,K$119)+'СЕТ СН'!$I$11+СВЦЭМ!$D$10+'СЕТ СН'!$I$6-'СЕТ СН'!$I$23</f>
        <v>1432.4378802899996</v>
      </c>
      <c r="L129" s="37">
        <f>SUMIFS(СВЦЭМ!$D$34:$D$777,СВЦЭМ!$A$34:$A$777,$A129,СВЦЭМ!$B$34:$B$777,L$119)+'СЕТ СН'!$I$11+СВЦЭМ!$D$10+'СЕТ СН'!$I$6-'СЕТ СН'!$I$23</f>
        <v>1423.5961532799997</v>
      </c>
      <c r="M129" s="37">
        <f>SUMIFS(СВЦЭМ!$D$34:$D$777,СВЦЭМ!$A$34:$A$777,$A129,СВЦЭМ!$B$34:$B$777,M$119)+'СЕТ СН'!$I$11+СВЦЭМ!$D$10+'СЕТ СН'!$I$6-'СЕТ СН'!$I$23</f>
        <v>1419.56330157</v>
      </c>
      <c r="N129" s="37">
        <f>SUMIFS(СВЦЭМ!$D$34:$D$777,СВЦЭМ!$A$34:$A$777,$A129,СВЦЭМ!$B$34:$B$777,N$119)+'СЕТ СН'!$I$11+СВЦЭМ!$D$10+'СЕТ СН'!$I$6-'СЕТ СН'!$I$23</f>
        <v>1425.5116453899996</v>
      </c>
      <c r="O129" s="37">
        <f>SUMIFS(СВЦЭМ!$D$34:$D$777,СВЦЭМ!$A$34:$A$777,$A129,СВЦЭМ!$B$34:$B$777,O$119)+'СЕТ СН'!$I$11+СВЦЭМ!$D$10+'СЕТ СН'!$I$6-'СЕТ СН'!$I$23</f>
        <v>1438.4724263799999</v>
      </c>
      <c r="P129" s="37">
        <f>SUMIFS(СВЦЭМ!$D$34:$D$777,СВЦЭМ!$A$34:$A$777,$A129,СВЦЭМ!$B$34:$B$777,P$119)+'СЕТ СН'!$I$11+СВЦЭМ!$D$10+'СЕТ СН'!$I$6-'СЕТ СН'!$I$23</f>
        <v>1442.13372192</v>
      </c>
      <c r="Q129" s="37">
        <f>SUMIFS(СВЦЭМ!$D$34:$D$777,СВЦЭМ!$A$34:$A$777,$A129,СВЦЭМ!$B$34:$B$777,Q$119)+'СЕТ СН'!$I$11+СВЦЭМ!$D$10+'СЕТ СН'!$I$6-'СЕТ СН'!$I$23</f>
        <v>1451.0966466999998</v>
      </c>
      <c r="R129" s="37">
        <f>SUMIFS(СВЦЭМ!$D$34:$D$777,СВЦЭМ!$A$34:$A$777,$A129,СВЦЭМ!$B$34:$B$777,R$119)+'СЕТ СН'!$I$11+СВЦЭМ!$D$10+'СЕТ СН'!$I$6-'СЕТ СН'!$I$23</f>
        <v>1463.9296226799997</v>
      </c>
      <c r="S129" s="37">
        <f>SUMIFS(СВЦЭМ!$D$34:$D$777,СВЦЭМ!$A$34:$A$777,$A129,СВЦЭМ!$B$34:$B$777,S$119)+'СЕТ СН'!$I$11+СВЦЭМ!$D$10+'СЕТ СН'!$I$6-'СЕТ СН'!$I$23</f>
        <v>1451.05397262</v>
      </c>
      <c r="T129" s="37">
        <f>SUMIFS(СВЦЭМ!$D$34:$D$777,СВЦЭМ!$A$34:$A$777,$A129,СВЦЭМ!$B$34:$B$777,T$119)+'СЕТ СН'!$I$11+СВЦЭМ!$D$10+'СЕТ СН'!$I$6-'СЕТ СН'!$I$23</f>
        <v>1429.1911165799997</v>
      </c>
      <c r="U129" s="37">
        <f>SUMIFS(СВЦЭМ!$D$34:$D$777,СВЦЭМ!$A$34:$A$777,$A129,СВЦЭМ!$B$34:$B$777,U$119)+'СЕТ СН'!$I$11+СВЦЭМ!$D$10+'СЕТ СН'!$I$6-'СЕТ СН'!$I$23</f>
        <v>1416.6776298599998</v>
      </c>
      <c r="V129" s="37">
        <f>SUMIFS(СВЦЭМ!$D$34:$D$777,СВЦЭМ!$A$34:$A$777,$A129,СВЦЭМ!$B$34:$B$777,V$119)+'СЕТ СН'!$I$11+СВЦЭМ!$D$10+'СЕТ СН'!$I$6-'СЕТ СН'!$I$23</f>
        <v>1425.1811923399996</v>
      </c>
      <c r="W129" s="37">
        <f>SUMIFS(СВЦЭМ!$D$34:$D$777,СВЦЭМ!$A$34:$A$777,$A129,СВЦЭМ!$B$34:$B$777,W$119)+'СЕТ СН'!$I$11+СВЦЭМ!$D$10+'СЕТ СН'!$I$6-'СЕТ СН'!$I$23</f>
        <v>1421.8991342299996</v>
      </c>
      <c r="X129" s="37">
        <f>SUMIFS(СВЦЭМ!$D$34:$D$777,СВЦЭМ!$A$34:$A$777,$A129,СВЦЭМ!$B$34:$B$777,X$119)+'СЕТ СН'!$I$11+СВЦЭМ!$D$10+'СЕТ СН'!$I$6-'СЕТ СН'!$I$23</f>
        <v>1422.1831537599996</v>
      </c>
      <c r="Y129" s="37">
        <f>SUMIFS(СВЦЭМ!$D$34:$D$777,СВЦЭМ!$A$34:$A$777,$A129,СВЦЭМ!$B$34:$B$777,Y$119)+'СЕТ СН'!$I$11+СВЦЭМ!$D$10+'СЕТ СН'!$I$6-'СЕТ СН'!$I$23</f>
        <v>1450.7987869099998</v>
      </c>
    </row>
    <row r="130" spans="1:25" ht="15.75" x14ac:dyDescent="0.2">
      <c r="A130" s="36">
        <f t="shared" si="3"/>
        <v>43142</v>
      </c>
      <c r="B130" s="37">
        <f>SUMIFS(СВЦЭМ!$D$34:$D$777,СВЦЭМ!$A$34:$A$777,$A130,СВЦЭМ!$B$34:$B$777,B$119)+'СЕТ СН'!$I$11+СВЦЭМ!$D$10+'СЕТ СН'!$I$6-'СЕТ СН'!$I$23</f>
        <v>1449.5715480199997</v>
      </c>
      <c r="C130" s="37">
        <f>SUMIFS(СВЦЭМ!$D$34:$D$777,СВЦЭМ!$A$34:$A$777,$A130,СВЦЭМ!$B$34:$B$777,C$119)+'СЕТ СН'!$I$11+СВЦЭМ!$D$10+'СЕТ СН'!$I$6-'СЕТ СН'!$I$23</f>
        <v>1478.6027291199998</v>
      </c>
      <c r="D130" s="37">
        <f>SUMIFS(СВЦЭМ!$D$34:$D$777,СВЦЭМ!$A$34:$A$777,$A130,СВЦЭМ!$B$34:$B$777,D$119)+'СЕТ СН'!$I$11+СВЦЭМ!$D$10+'СЕТ СН'!$I$6-'СЕТ СН'!$I$23</f>
        <v>1538.14466292</v>
      </c>
      <c r="E130" s="37">
        <f>SUMIFS(СВЦЭМ!$D$34:$D$777,СВЦЭМ!$A$34:$A$777,$A130,СВЦЭМ!$B$34:$B$777,E$119)+'СЕТ СН'!$I$11+СВЦЭМ!$D$10+'СЕТ СН'!$I$6-'СЕТ СН'!$I$23</f>
        <v>1554.3705665299999</v>
      </c>
      <c r="F130" s="37">
        <f>SUMIFS(СВЦЭМ!$D$34:$D$777,СВЦЭМ!$A$34:$A$777,$A130,СВЦЭМ!$B$34:$B$777,F$119)+'СЕТ СН'!$I$11+СВЦЭМ!$D$10+'СЕТ СН'!$I$6-'СЕТ СН'!$I$23</f>
        <v>1550.6492648499998</v>
      </c>
      <c r="G130" s="37">
        <f>SUMIFS(СВЦЭМ!$D$34:$D$777,СВЦЭМ!$A$34:$A$777,$A130,СВЦЭМ!$B$34:$B$777,G$119)+'СЕТ СН'!$I$11+СВЦЭМ!$D$10+'СЕТ СН'!$I$6-'СЕТ СН'!$I$23</f>
        <v>1536.0411085399996</v>
      </c>
      <c r="H130" s="37">
        <f>SUMIFS(СВЦЭМ!$D$34:$D$777,СВЦЭМ!$A$34:$A$777,$A130,СВЦЭМ!$B$34:$B$777,H$119)+'СЕТ СН'!$I$11+СВЦЭМ!$D$10+'СЕТ СН'!$I$6-'СЕТ СН'!$I$23</f>
        <v>1518.70222943</v>
      </c>
      <c r="I130" s="37">
        <f>SUMIFS(СВЦЭМ!$D$34:$D$777,СВЦЭМ!$A$34:$A$777,$A130,СВЦЭМ!$B$34:$B$777,I$119)+'СЕТ СН'!$I$11+СВЦЭМ!$D$10+'СЕТ СН'!$I$6-'СЕТ СН'!$I$23</f>
        <v>1472.8051086399996</v>
      </c>
      <c r="J130" s="37">
        <f>SUMIFS(СВЦЭМ!$D$34:$D$777,СВЦЭМ!$A$34:$A$777,$A130,СВЦЭМ!$B$34:$B$777,J$119)+'СЕТ СН'!$I$11+СВЦЭМ!$D$10+'СЕТ СН'!$I$6-'СЕТ СН'!$I$23</f>
        <v>1436.2613700399997</v>
      </c>
      <c r="K130" s="37">
        <f>SUMIFS(СВЦЭМ!$D$34:$D$777,СВЦЭМ!$A$34:$A$777,$A130,СВЦЭМ!$B$34:$B$777,K$119)+'СЕТ СН'!$I$11+СВЦЭМ!$D$10+'СЕТ СН'!$I$6-'СЕТ СН'!$I$23</f>
        <v>1405.0002873999997</v>
      </c>
      <c r="L130" s="37">
        <f>SUMIFS(СВЦЭМ!$D$34:$D$777,СВЦЭМ!$A$34:$A$777,$A130,СВЦЭМ!$B$34:$B$777,L$119)+'СЕТ СН'!$I$11+СВЦЭМ!$D$10+'СЕТ СН'!$I$6-'СЕТ СН'!$I$23</f>
        <v>1396.9743085999999</v>
      </c>
      <c r="M130" s="37">
        <f>SUMIFS(СВЦЭМ!$D$34:$D$777,СВЦЭМ!$A$34:$A$777,$A130,СВЦЭМ!$B$34:$B$777,M$119)+'СЕТ СН'!$I$11+СВЦЭМ!$D$10+'СЕТ СН'!$I$6-'СЕТ СН'!$I$23</f>
        <v>1398.1701697599997</v>
      </c>
      <c r="N130" s="37">
        <f>SUMIFS(СВЦЭМ!$D$34:$D$777,СВЦЭМ!$A$34:$A$777,$A130,СВЦЭМ!$B$34:$B$777,N$119)+'СЕТ СН'!$I$11+СВЦЭМ!$D$10+'СЕТ СН'!$I$6-'СЕТ СН'!$I$23</f>
        <v>1391.1839389499996</v>
      </c>
      <c r="O130" s="37">
        <f>SUMIFS(СВЦЭМ!$D$34:$D$777,СВЦЭМ!$A$34:$A$777,$A130,СВЦЭМ!$B$34:$B$777,O$119)+'СЕТ СН'!$I$11+СВЦЭМ!$D$10+'СЕТ СН'!$I$6-'СЕТ СН'!$I$23</f>
        <v>1387.3782726999998</v>
      </c>
      <c r="P130" s="37">
        <f>SUMIFS(СВЦЭМ!$D$34:$D$777,СВЦЭМ!$A$34:$A$777,$A130,СВЦЭМ!$B$34:$B$777,P$119)+'СЕТ СН'!$I$11+СВЦЭМ!$D$10+'СЕТ СН'!$I$6-'СЕТ СН'!$I$23</f>
        <v>1393.1452754699999</v>
      </c>
      <c r="Q130" s="37">
        <f>SUMIFS(СВЦЭМ!$D$34:$D$777,СВЦЭМ!$A$34:$A$777,$A130,СВЦЭМ!$B$34:$B$777,Q$119)+'СЕТ СН'!$I$11+СВЦЭМ!$D$10+'СЕТ СН'!$I$6-'СЕТ СН'!$I$23</f>
        <v>1394.2706358199998</v>
      </c>
      <c r="R130" s="37">
        <f>SUMIFS(СВЦЭМ!$D$34:$D$777,СВЦЭМ!$A$34:$A$777,$A130,СВЦЭМ!$B$34:$B$777,R$119)+'СЕТ СН'!$I$11+СВЦЭМ!$D$10+'СЕТ СН'!$I$6-'СЕТ СН'!$I$23</f>
        <v>1394.9522393399998</v>
      </c>
      <c r="S130" s="37">
        <f>SUMIFS(СВЦЭМ!$D$34:$D$777,СВЦЭМ!$A$34:$A$777,$A130,СВЦЭМ!$B$34:$B$777,S$119)+'СЕТ СН'!$I$11+СВЦЭМ!$D$10+'СЕТ СН'!$I$6-'СЕТ СН'!$I$23</f>
        <v>1383.7687501999999</v>
      </c>
      <c r="T130" s="37">
        <f>SUMIFS(СВЦЭМ!$D$34:$D$777,СВЦЭМ!$A$34:$A$777,$A130,СВЦЭМ!$B$34:$B$777,T$119)+'СЕТ СН'!$I$11+СВЦЭМ!$D$10+'СЕТ СН'!$I$6-'СЕТ СН'!$I$23</f>
        <v>1369.9738253499995</v>
      </c>
      <c r="U130" s="37">
        <f>SUMIFS(СВЦЭМ!$D$34:$D$777,СВЦЭМ!$A$34:$A$777,$A130,СВЦЭМ!$B$34:$B$777,U$119)+'СЕТ СН'!$I$11+СВЦЭМ!$D$10+'СЕТ СН'!$I$6-'СЕТ СН'!$I$23</f>
        <v>1372.88007221</v>
      </c>
      <c r="V130" s="37">
        <f>SUMIFS(СВЦЭМ!$D$34:$D$777,СВЦЭМ!$A$34:$A$777,$A130,СВЦЭМ!$B$34:$B$777,V$119)+'СЕТ СН'!$I$11+СВЦЭМ!$D$10+'СЕТ СН'!$I$6-'СЕТ СН'!$I$23</f>
        <v>1373.37283557</v>
      </c>
      <c r="W130" s="37">
        <f>SUMIFS(СВЦЭМ!$D$34:$D$777,СВЦЭМ!$A$34:$A$777,$A130,СВЦЭМ!$B$34:$B$777,W$119)+'СЕТ СН'!$I$11+СВЦЭМ!$D$10+'СЕТ СН'!$I$6-'СЕТ СН'!$I$23</f>
        <v>1375.6533989599998</v>
      </c>
      <c r="X130" s="37">
        <f>SUMIFS(СВЦЭМ!$D$34:$D$777,СВЦЭМ!$A$34:$A$777,$A130,СВЦЭМ!$B$34:$B$777,X$119)+'СЕТ СН'!$I$11+СВЦЭМ!$D$10+'СЕТ СН'!$I$6-'СЕТ СН'!$I$23</f>
        <v>1373.01439196</v>
      </c>
      <c r="Y130" s="37">
        <f>SUMIFS(СВЦЭМ!$D$34:$D$777,СВЦЭМ!$A$34:$A$777,$A130,СВЦЭМ!$B$34:$B$777,Y$119)+'СЕТ СН'!$I$11+СВЦЭМ!$D$10+'СЕТ СН'!$I$6-'СЕТ СН'!$I$23</f>
        <v>1388.3799404999995</v>
      </c>
    </row>
    <row r="131" spans="1:25" ht="15.75" x14ac:dyDescent="0.2">
      <c r="A131" s="36">
        <f t="shared" si="3"/>
        <v>43143</v>
      </c>
      <c r="B131" s="37">
        <f>SUMIFS(СВЦЭМ!$D$34:$D$777,СВЦЭМ!$A$34:$A$777,$A131,СВЦЭМ!$B$34:$B$777,B$119)+'СЕТ СН'!$I$11+СВЦЭМ!$D$10+'СЕТ СН'!$I$6-'СЕТ СН'!$I$23</f>
        <v>1499.26270841</v>
      </c>
      <c r="C131" s="37">
        <f>SUMIFS(СВЦЭМ!$D$34:$D$777,СВЦЭМ!$A$34:$A$777,$A131,СВЦЭМ!$B$34:$B$777,C$119)+'СЕТ СН'!$I$11+СВЦЭМ!$D$10+'СЕТ СН'!$I$6-'СЕТ СН'!$I$23</f>
        <v>1525.5654465099997</v>
      </c>
      <c r="D131" s="37">
        <f>SUMIFS(СВЦЭМ!$D$34:$D$777,СВЦЭМ!$A$34:$A$777,$A131,СВЦЭМ!$B$34:$B$777,D$119)+'СЕТ СН'!$I$11+СВЦЭМ!$D$10+'СЕТ СН'!$I$6-'СЕТ СН'!$I$23</f>
        <v>1581.2264534199999</v>
      </c>
      <c r="E131" s="37">
        <f>SUMIFS(СВЦЭМ!$D$34:$D$777,СВЦЭМ!$A$34:$A$777,$A131,СВЦЭМ!$B$34:$B$777,E$119)+'СЕТ СН'!$I$11+СВЦЭМ!$D$10+'СЕТ СН'!$I$6-'СЕТ СН'!$I$23</f>
        <v>1590.5635157099996</v>
      </c>
      <c r="F131" s="37">
        <f>SUMIFS(СВЦЭМ!$D$34:$D$777,СВЦЭМ!$A$34:$A$777,$A131,СВЦЭМ!$B$34:$B$777,F$119)+'СЕТ СН'!$I$11+СВЦЭМ!$D$10+'СЕТ СН'!$I$6-'СЕТ СН'!$I$23</f>
        <v>1584.4399067099998</v>
      </c>
      <c r="G131" s="37">
        <f>SUMIFS(СВЦЭМ!$D$34:$D$777,СВЦЭМ!$A$34:$A$777,$A131,СВЦЭМ!$B$34:$B$777,G$119)+'СЕТ СН'!$I$11+СВЦЭМ!$D$10+'СЕТ СН'!$I$6-'СЕТ СН'!$I$23</f>
        <v>1566.0232315699996</v>
      </c>
      <c r="H131" s="37">
        <f>SUMIFS(СВЦЭМ!$D$34:$D$777,СВЦЭМ!$A$34:$A$777,$A131,СВЦЭМ!$B$34:$B$777,H$119)+'СЕТ СН'!$I$11+СВЦЭМ!$D$10+'СЕТ СН'!$I$6-'СЕТ СН'!$I$23</f>
        <v>1523.6795199799999</v>
      </c>
      <c r="I131" s="37">
        <f>SUMIFS(СВЦЭМ!$D$34:$D$777,СВЦЭМ!$A$34:$A$777,$A131,СВЦЭМ!$B$34:$B$777,I$119)+'СЕТ СН'!$I$11+СВЦЭМ!$D$10+'СЕТ СН'!$I$6-'СЕТ СН'!$I$23</f>
        <v>1467.1370290999998</v>
      </c>
      <c r="J131" s="37">
        <f>SUMIFS(СВЦЭМ!$D$34:$D$777,СВЦЭМ!$A$34:$A$777,$A131,СВЦЭМ!$B$34:$B$777,J$119)+'СЕТ СН'!$I$11+СВЦЭМ!$D$10+'СЕТ СН'!$I$6-'СЕТ СН'!$I$23</f>
        <v>1464.6953687</v>
      </c>
      <c r="K131" s="37">
        <f>SUMIFS(СВЦЭМ!$D$34:$D$777,СВЦЭМ!$A$34:$A$777,$A131,СВЦЭМ!$B$34:$B$777,K$119)+'СЕТ СН'!$I$11+СВЦЭМ!$D$10+'СЕТ СН'!$I$6-'СЕТ СН'!$I$23</f>
        <v>1458.1602221399999</v>
      </c>
      <c r="L131" s="37">
        <f>SUMIFS(СВЦЭМ!$D$34:$D$777,СВЦЭМ!$A$34:$A$777,$A131,СВЦЭМ!$B$34:$B$777,L$119)+'СЕТ СН'!$I$11+СВЦЭМ!$D$10+'СЕТ СН'!$I$6-'СЕТ СН'!$I$23</f>
        <v>1456.23458497</v>
      </c>
      <c r="M131" s="37">
        <f>SUMIFS(СВЦЭМ!$D$34:$D$777,СВЦЭМ!$A$34:$A$777,$A131,СВЦЭМ!$B$34:$B$777,M$119)+'СЕТ СН'!$I$11+СВЦЭМ!$D$10+'СЕТ СН'!$I$6-'СЕТ СН'!$I$23</f>
        <v>1460.2571031799998</v>
      </c>
      <c r="N131" s="37">
        <f>SUMIFS(СВЦЭМ!$D$34:$D$777,СВЦЭМ!$A$34:$A$777,$A131,СВЦЭМ!$B$34:$B$777,N$119)+'СЕТ СН'!$I$11+СВЦЭМ!$D$10+'СЕТ СН'!$I$6-'СЕТ СН'!$I$23</f>
        <v>1456.9972646299998</v>
      </c>
      <c r="O131" s="37">
        <f>SUMIFS(СВЦЭМ!$D$34:$D$777,СВЦЭМ!$A$34:$A$777,$A131,СВЦЭМ!$B$34:$B$777,O$119)+'СЕТ СН'!$I$11+СВЦЭМ!$D$10+'СЕТ СН'!$I$6-'СЕТ СН'!$I$23</f>
        <v>1456.3259500999998</v>
      </c>
      <c r="P131" s="37">
        <f>SUMIFS(СВЦЭМ!$D$34:$D$777,СВЦЭМ!$A$34:$A$777,$A131,СВЦЭМ!$B$34:$B$777,P$119)+'СЕТ СН'!$I$11+СВЦЭМ!$D$10+'СЕТ СН'!$I$6-'СЕТ СН'!$I$23</f>
        <v>1459.6623570999996</v>
      </c>
      <c r="Q131" s="37">
        <f>SUMIFS(СВЦЭМ!$D$34:$D$777,СВЦЭМ!$A$34:$A$777,$A131,СВЦЭМ!$B$34:$B$777,Q$119)+'СЕТ СН'!$I$11+СВЦЭМ!$D$10+'СЕТ СН'!$I$6-'СЕТ СН'!$I$23</f>
        <v>1459.1320737299998</v>
      </c>
      <c r="R131" s="37">
        <f>SUMIFS(СВЦЭМ!$D$34:$D$777,СВЦЭМ!$A$34:$A$777,$A131,СВЦЭМ!$B$34:$B$777,R$119)+'СЕТ СН'!$I$11+СВЦЭМ!$D$10+'СЕТ СН'!$I$6-'СЕТ СН'!$I$23</f>
        <v>1488.4804516999998</v>
      </c>
      <c r="S131" s="37">
        <f>SUMIFS(СВЦЭМ!$D$34:$D$777,СВЦЭМ!$A$34:$A$777,$A131,СВЦЭМ!$B$34:$B$777,S$119)+'СЕТ СН'!$I$11+СВЦЭМ!$D$10+'СЕТ СН'!$I$6-'СЕТ СН'!$I$23</f>
        <v>1503.0557292599997</v>
      </c>
      <c r="T131" s="37">
        <f>SUMIFS(СВЦЭМ!$D$34:$D$777,СВЦЭМ!$A$34:$A$777,$A131,СВЦЭМ!$B$34:$B$777,T$119)+'СЕТ СН'!$I$11+СВЦЭМ!$D$10+'СЕТ СН'!$I$6-'СЕТ СН'!$I$23</f>
        <v>1461.3895565999997</v>
      </c>
      <c r="U131" s="37">
        <f>SUMIFS(СВЦЭМ!$D$34:$D$777,СВЦЭМ!$A$34:$A$777,$A131,СВЦЭМ!$B$34:$B$777,U$119)+'СЕТ СН'!$I$11+СВЦЭМ!$D$10+'СЕТ СН'!$I$6-'СЕТ СН'!$I$23</f>
        <v>1449.6980610299997</v>
      </c>
      <c r="V131" s="37">
        <f>SUMIFS(СВЦЭМ!$D$34:$D$777,СВЦЭМ!$A$34:$A$777,$A131,СВЦЭМ!$B$34:$B$777,V$119)+'СЕТ СН'!$I$11+СВЦЭМ!$D$10+'СЕТ СН'!$I$6-'СЕТ СН'!$I$23</f>
        <v>1451.6715767199998</v>
      </c>
      <c r="W131" s="37">
        <f>SUMIFS(СВЦЭМ!$D$34:$D$777,СВЦЭМ!$A$34:$A$777,$A131,СВЦЭМ!$B$34:$B$777,W$119)+'СЕТ СН'!$I$11+СВЦЭМ!$D$10+'СЕТ СН'!$I$6-'СЕТ СН'!$I$23</f>
        <v>1455.5358761599996</v>
      </c>
      <c r="X131" s="37">
        <f>SUMIFS(СВЦЭМ!$D$34:$D$777,СВЦЭМ!$A$34:$A$777,$A131,СВЦЭМ!$B$34:$B$777,X$119)+'СЕТ СН'!$I$11+СВЦЭМ!$D$10+'СЕТ СН'!$I$6-'СЕТ СН'!$I$23</f>
        <v>1457.4601259299998</v>
      </c>
      <c r="Y131" s="37">
        <f>SUMIFS(СВЦЭМ!$D$34:$D$777,СВЦЭМ!$A$34:$A$777,$A131,СВЦЭМ!$B$34:$B$777,Y$119)+'СЕТ СН'!$I$11+СВЦЭМ!$D$10+'СЕТ СН'!$I$6-'СЕТ СН'!$I$23</f>
        <v>1484.1087164599999</v>
      </c>
    </row>
    <row r="132" spans="1:25" ht="15.75" x14ac:dyDescent="0.2">
      <c r="A132" s="36">
        <f t="shared" si="3"/>
        <v>43144</v>
      </c>
      <c r="B132" s="37">
        <f>SUMIFS(СВЦЭМ!$D$34:$D$777,СВЦЭМ!$A$34:$A$777,$A132,СВЦЭМ!$B$34:$B$777,B$119)+'СЕТ СН'!$I$11+СВЦЭМ!$D$10+'СЕТ СН'!$I$6-'СЕТ СН'!$I$23</f>
        <v>1482.7606241699996</v>
      </c>
      <c r="C132" s="37">
        <f>SUMIFS(СВЦЭМ!$D$34:$D$777,СВЦЭМ!$A$34:$A$777,$A132,СВЦЭМ!$B$34:$B$777,C$119)+'СЕТ СН'!$I$11+СВЦЭМ!$D$10+'СЕТ СН'!$I$6-'СЕТ СН'!$I$23</f>
        <v>1515.4465459899998</v>
      </c>
      <c r="D132" s="37">
        <f>SUMIFS(СВЦЭМ!$D$34:$D$777,СВЦЭМ!$A$34:$A$777,$A132,СВЦЭМ!$B$34:$B$777,D$119)+'СЕТ СН'!$I$11+СВЦЭМ!$D$10+'СЕТ СН'!$I$6-'СЕТ СН'!$I$23</f>
        <v>1577.5228157099996</v>
      </c>
      <c r="E132" s="37">
        <f>SUMIFS(СВЦЭМ!$D$34:$D$777,СВЦЭМ!$A$34:$A$777,$A132,СВЦЭМ!$B$34:$B$777,E$119)+'СЕТ СН'!$I$11+СВЦЭМ!$D$10+'СЕТ СН'!$I$6-'СЕТ СН'!$I$23</f>
        <v>1596.7842793399996</v>
      </c>
      <c r="F132" s="37">
        <f>SUMIFS(СВЦЭМ!$D$34:$D$777,СВЦЭМ!$A$34:$A$777,$A132,СВЦЭМ!$B$34:$B$777,F$119)+'СЕТ СН'!$I$11+СВЦЭМ!$D$10+'СЕТ СН'!$I$6-'СЕТ СН'!$I$23</f>
        <v>1583.4952387099997</v>
      </c>
      <c r="G132" s="37">
        <f>SUMIFS(СВЦЭМ!$D$34:$D$777,СВЦЭМ!$A$34:$A$777,$A132,СВЦЭМ!$B$34:$B$777,G$119)+'СЕТ СН'!$I$11+СВЦЭМ!$D$10+'СЕТ СН'!$I$6-'СЕТ СН'!$I$23</f>
        <v>1562.4927945699997</v>
      </c>
      <c r="H132" s="37">
        <f>SUMIFS(СВЦЭМ!$D$34:$D$777,СВЦЭМ!$A$34:$A$777,$A132,СВЦЭМ!$B$34:$B$777,H$119)+'СЕТ СН'!$I$11+СВЦЭМ!$D$10+'СЕТ СН'!$I$6-'СЕТ СН'!$I$23</f>
        <v>1505.54932474</v>
      </c>
      <c r="I132" s="37">
        <f>SUMIFS(СВЦЭМ!$D$34:$D$777,СВЦЭМ!$A$34:$A$777,$A132,СВЦЭМ!$B$34:$B$777,I$119)+'СЕТ СН'!$I$11+СВЦЭМ!$D$10+'СЕТ СН'!$I$6-'СЕТ СН'!$I$23</f>
        <v>1438.5615772399997</v>
      </c>
      <c r="J132" s="37">
        <f>SUMIFS(СВЦЭМ!$D$34:$D$777,СВЦЭМ!$A$34:$A$777,$A132,СВЦЭМ!$B$34:$B$777,J$119)+'СЕТ СН'!$I$11+СВЦЭМ!$D$10+'СЕТ СН'!$I$6-'СЕТ СН'!$I$23</f>
        <v>1460.7492737899997</v>
      </c>
      <c r="K132" s="37">
        <f>SUMIFS(СВЦЭМ!$D$34:$D$777,СВЦЭМ!$A$34:$A$777,$A132,СВЦЭМ!$B$34:$B$777,K$119)+'СЕТ СН'!$I$11+СВЦЭМ!$D$10+'СЕТ СН'!$I$6-'СЕТ СН'!$I$23</f>
        <v>1449.7548262699997</v>
      </c>
      <c r="L132" s="37">
        <f>SUMIFS(СВЦЭМ!$D$34:$D$777,СВЦЭМ!$A$34:$A$777,$A132,СВЦЭМ!$B$34:$B$777,L$119)+'СЕТ СН'!$I$11+СВЦЭМ!$D$10+'СЕТ СН'!$I$6-'СЕТ СН'!$I$23</f>
        <v>1442.4738671999999</v>
      </c>
      <c r="M132" s="37">
        <f>SUMIFS(СВЦЭМ!$D$34:$D$777,СВЦЭМ!$A$34:$A$777,$A132,СВЦЭМ!$B$34:$B$777,M$119)+'СЕТ СН'!$I$11+СВЦЭМ!$D$10+'СЕТ СН'!$I$6-'СЕТ СН'!$I$23</f>
        <v>1445.7323100899998</v>
      </c>
      <c r="N132" s="37">
        <f>SUMIFS(СВЦЭМ!$D$34:$D$777,СВЦЭМ!$A$34:$A$777,$A132,СВЦЭМ!$B$34:$B$777,N$119)+'СЕТ СН'!$I$11+СВЦЭМ!$D$10+'СЕТ СН'!$I$6-'СЕТ СН'!$I$23</f>
        <v>1447.7014547699996</v>
      </c>
      <c r="O132" s="37">
        <f>SUMIFS(СВЦЭМ!$D$34:$D$777,СВЦЭМ!$A$34:$A$777,$A132,СВЦЭМ!$B$34:$B$777,O$119)+'СЕТ СН'!$I$11+СВЦЭМ!$D$10+'СЕТ СН'!$I$6-'СЕТ СН'!$I$23</f>
        <v>1436.8721712899996</v>
      </c>
      <c r="P132" s="37">
        <f>SUMIFS(СВЦЭМ!$D$34:$D$777,СВЦЭМ!$A$34:$A$777,$A132,СВЦЭМ!$B$34:$B$777,P$119)+'СЕТ СН'!$I$11+СВЦЭМ!$D$10+'СЕТ СН'!$I$6-'СЕТ СН'!$I$23</f>
        <v>1454.9679246399996</v>
      </c>
      <c r="Q132" s="37">
        <f>SUMIFS(СВЦЭМ!$D$34:$D$777,СВЦЭМ!$A$34:$A$777,$A132,СВЦЭМ!$B$34:$B$777,Q$119)+'СЕТ СН'!$I$11+СВЦЭМ!$D$10+'СЕТ СН'!$I$6-'СЕТ СН'!$I$23</f>
        <v>1475.7790777399996</v>
      </c>
      <c r="R132" s="37">
        <f>SUMIFS(СВЦЭМ!$D$34:$D$777,СВЦЭМ!$A$34:$A$777,$A132,СВЦЭМ!$B$34:$B$777,R$119)+'СЕТ СН'!$I$11+СВЦЭМ!$D$10+'СЕТ СН'!$I$6-'СЕТ СН'!$I$23</f>
        <v>1484.8863848899996</v>
      </c>
      <c r="S132" s="37">
        <f>SUMIFS(СВЦЭМ!$D$34:$D$777,СВЦЭМ!$A$34:$A$777,$A132,СВЦЭМ!$B$34:$B$777,S$119)+'СЕТ СН'!$I$11+СВЦЭМ!$D$10+'СЕТ СН'!$I$6-'СЕТ СН'!$I$23</f>
        <v>1463.3144863299999</v>
      </c>
      <c r="T132" s="37">
        <f>SUMIFS(СВЦЭМ!$D$34:$D$777,СВЦЭМ!$A$34:$A$777,$A132,СВЦЭМ!$B$34:$B$777,T$119)+'СЕТ СН'!$I$11+СВЦЭМ!$D$10+'СЕТ СН'!$I$6-'СЕТ СН'!$I$23</f>
        <v>1445.6231171699997</v>
      </c>
      <c r="U132" s="37">
        <f>SUMIFS(СВЦЭМ!$D$34:$D$777,СВЦЭМ!$A$34:$A$777,$A132,СВЦЭМ!$B$34:$B$777,U$119)+'СЕТ СН'!$I$11+СВЦЭМ!$D$10+'СЕТ СН'!$I$6-'СЕТ СН'!$I$23</f>
        <v>1442.9115946799998</v>
      </c>
      <c r="V132" s="37">
        <f>SUMIFS(СВЦЭМ!$D$34:$D$777,СВЦЭМ!$A$34:$A$777,$A132,СВЦЭМ!$B$34:$B$777,V$119)+'СЕТ СН'!$I$11+СВЦЭМ!$D$10+'СЕТ СН'!$I$6-'СЕТ СН'!$I$23</f>
        <v>1452.4080621999997</v>
      </c>
      <c r="W132" s="37">
        <f>SUMIFS(СВЦЭМ!$D$34:$D$777,СВЦЭМ!$A$34:$A$777,$A132,СВЦЭМ!$B$34:$B$777,W$119)+'СЕТ СН'!$I$11+СВЦЭМ!$D$10+'СЕТ СН'!$I$6-'СЕТ СН'!$I$23</f>
        <v>1459.6801760599997</v>
      </c>
      <c r="X132" s="37">
        <f>SUMIFS(СВЦЭМ!$D$34:$D$777,СВЦЭМ!$A$34:$A$777,$A132,СВЦЭМ!$B$34:$B$777,X$119)+'СЕТ СН'!$I$11+СВЦЭМ!$D$10+'СЕТ СН'!$I$6-'СЕТ СН'!$I$23</f>
        <v>1470.86360896</v>
      </c>
      <c r="Y132" s="37">
        <f>SUMIFS(СВЦЭМ!$D$34:$D$777,СВЦЭМ!$A$34:$A$777,$A132,СВЦЭМ!$B$34:$B$777,Y$119)+'СЕТ СН'!$I$11+СВЦЭМ!$D$10+'СЕТ СН'!$I$6-'СЕТ СН'!$I$23</f>
        <v>1515.5705587299999</v>
      </c>
    </row>
    <row r="133" spans="1:25" ht="15.75" x14ac:dyDescent="0.2">
      <c r="A133" s="36">
        <f t="shared" si="3"/>
        <v>43145</v>
      </c>
      <c r="B133" s="37">
        <f>SUMIFS(СВЦЭМ!$D$34:$D$777,СВЦЭМ!$A$34:$A$777,$A133,СВЦЭМ!$B$34:$B$777,B$119)+'СЕТ СН'!$I$11+СВЦЭМ!$D$10+'СЕТ СН'!$I$6-'СЕТ СН'!$I$23</f>
        <v>1517.7514921599995</v>
      </c>
      <c r="C133" s="37">
        <f>SUMIFS(СВЦЭМ!$D$34:$D$777,СВЦЭМ!$A$34:$A$777,$A133,СВЦЭМ!$B$34:$B$777,C$119)+'СЕТ СН'!$I$11+СВЦЭМ!$D$10+'СЕТ СН'!$I$6-'СЕТ СН'!$I$23</f>
        <v>1530.0904272899998</v>
      </c>
      <c r="D133" s="37">
        <f>SUMIFS(СВЦЭМ!$D$34:$D$777,СВЦЭМ!$A$34:$A$777,$A133,СВЦЭМ!$B$34:$B$777,D$119)+'СЕТ СН'!$I$11+СВЦЭМ!$D$10+'СЕТ СН'!$I$6-'СЕТ СН'!$I$23</f>
        <v>1571.2692004299997</v>
      </c>
      <c r="E133" s="37">
        <f>SUMIFS(СВЦЭМ!$D$34:$D$777,СВЦЭМ!$A$34:$A$777,$A133,СВЦЭМ!$B$34:$B$777,E$119)+'СЕТ СН'!$I$11+СВЦЭМ!$D$10+'СЕТ СН'!$I$6-'СЕТ СН'!$I$23</f>
        <v>1574.0751902699999</v>
      </c>
      <c r="F133" s="37">
        <f>SUMIFS(СВЦЭМ!$D$34:$D$777,СВЦЭМ!$A$34:$A$777,$A133,СВЦЭМ!$B$34:$B$777,F$119)+'СЕТ СН'!$I$11+СВЦЭМ!$D$10+'СЕТ СН'!$I$6-'СЕТ СН'!$I$23</f>
        <v>1578.7934543299998</v>
      </c>
      <c r="G133" s="37">
        <f>SUMIFS(СВЦЭМ!$D$34:$D$777,СВЦЭМ!$A$34:$A$777,$A133,СВЦЭМ!$B$34:$B$777,G$119)+'СЕТ СН'!$I$11+СВЦЭМ!$D$10+'СЕТ СН'!$I$6-'СЕТ СН'!$I$23</f>
        <v>1569.4238624099999</v>
      </c>
      <c r="H133" s="37">
        <f>SUMIFS(СВЦЭМ!$D$34:$D$777,СВЦЭМ!$A$34:$A$777,$A133,СВЦЭМ!$B$34:$B$777,H$119)+'СЕТ СН'!$I$11+СВЦЭМ!$D$10+'СЕТ СН'!$I$6-'СЕТ СН'!$I$23</f>
        <v>1529.1151885999998</v>
      </c>
      <c r="I133" s="37">
        <f>SUMIFS(СВЦЭМ!$D$34:$D$777,СВЦЭМ!$A$34:$A$777,$A133,СВЦЭМ!$B$34:$B$777,I$119)+'СЕТ СН'!$I$11+СВЦЭМ!$D$10+'СЕТ СН'!$I$6-'СЕТ СН'!$I$23</f>
        <v>1435.5932931999996</v>
      </c>
      <c r="J133" s="37">
        <f>SUMIFS(СВЦЭМ!$D$34:$D$777,СВЦЭМ!$A$34:$A$777,$A133,СВЦЭМ!$B$34:$B$777,J$119)+'СЕТ СН'!$I$11+СВЦЭМ!$D$10+'СЕТ СН'!$I$6-'СЕТ СН'!$I$23</f>
        <v>1429.0824492399997</v>
      </c>
      <c r="K133" s="37">
        <f>SUMIFS(СВЦЭМ!$D$34:$D$777,СВЦЭМ!$A$34:$A$777,$A133,СВЦЭМ!$B$34:$B$777,K$119)+'СЕТ СН'!$I$11+СВЦЭМ!$D$10+'СЕТ СН'!$I$6-'СЕТ СН'!$I$23</f>
        <v>1413.7715513099997</v>
      </c>
      <c r="L133" s="37">
        <f>SUMIFS(СВЦЭМ!$D$34:$D$777,СВЦЭМ!$A$34:$A$777,$A133,СВЦЭМ!$B$34:$B$777,L$119)+'СЕТ СН'!$I$11+СВЦЭМ!$D$10+'СЕТ СН'!$I$6-'СЕТ СН'!$I$23</f>
        <v>1404.0058631199995</v>
      </c>
      <c r="M133" s="37">
        <f>SUMIFS(СВЦЭМ!$D$34:$D$777,СВЦЭМ!$A$34:$A$777,$A133,СВЦЭМ!$B$34:$B$777,M$119)+'СЕТ СН'!$I$11+СВЦЭМ!$D$10+'СЕТ СН'!$I$6-'СЕТ СН'!$I$23</f>
        <v>1407.9986464399999</v>
      </c>
      <c r="N133" s="37">
        <f>SUMIFS(СВЦЭМ!$D$34:$D$777,СВЦЭМ!$A$34:$A$777,$A133,СВЦЭМ!$B$34:$B$777,N$119)+'СЕТ СН'!$I$11+СВЦЭМ!$D$10+'СЕТ СН'!$I$6-'СЕТ СН'!$I$23</f>
        <v>1421.5554115799996</v>
      </c>
      <c r="O133" s="37">
        <f>SUMIFS(СВЦЭМ!$D$34:$D$777,СВЦЭМ!$A$34:$A$777,$A133,СВЦЭМ!$B$34:$B$777,O$119)+'СЕТ СН'!$I$11+СВЦЭМ!$D$10+'СЕТ СН'!$I$6-'СЕТ СН'!$I$23</f>
        <v>1428.6414007799999</v>
      </c>
      <c r="P133" s="37">
        <f>SUMIFS(СВЦЭМ!$D$34:$D$777,СВЦЭМ!$A$34:$A$777,$A133,СВЦЭМ!$B$34:$B$777,P$119)+'СЕТ СН'!$I$11+СВЦЭМ!$D$10+'СЕТ СН'!$I$6-'СЕТ СН'!$I$23</f>
        <v>1448.6147279899997</v>
      </c>
      <c r="Q133" s="37">
        <f>SUMIFS(СВЦЭМ!$D$34:$D$777,СВЦЭМ!$A$34:$A$777,$A133,СВЦЭМ!$B$34:$B$777,Q$119)+'СЕТ СН'!$I$11+СВЦЭМ!$D$10+'СЕТ СН'!$I$6-'СЕТ СН'!$I$23</f>
        <v>1462.2063465799997</v>
      </c>
      <c r="R133" s="37">
        <f>SUMIFS(СВЦЭМ!$D$34:$D$777,СВЦЭМ!$A$34:$A$777,$A133,СВЦЭМ!$B$34:$B$777,R$119)+'СЕТ СН'!$I$11+СВЦЭМ!$D$10+'СЕТ СН'!$I$6-'СЕТ СН'!$I$23</f>
        <v>1472.2364702099999</v>
      </c>
      <c r="S133" s="37">
        <f>SUMIFS(СВЦЭМ!$D$34:$D$777,СВЦЭМ!$A$34:$A$777,$A133,СВЦЭМ!$B$34:$B$777,S$119)+'СЕТ СН'!$I$11+СВЦЭМ!$D$10+'СЕТ СН'!$I$6-'СЕТ СН'!$I$23</f>
        <v>1451.9515110999996</v>
      </c>
      <c r="T133" s="37">
        <f>SUMIFS(СВЦЭМ!$D$34:$D$777,СВЦЭМ!$A$34:$A$777,$A133,СВЦЭМ!$B$34:$B$777,T$119)+'СЕТ СН'!$I$11+СВЦЭМ!$D$10+'СЕТ СН'!$I$6-'СЕТ СН'!$I$23</f>
        <v>1417.1396273599998</v>
      </c>
      <c r="U133" s="37">
        <f>SUMIFS(СВЦЭМ!$D$34:$D$777,СВЦЭМ!$A$34:$A$777,$A133,СВЦЭМ!$B$34:$B$777,U$119)+'СЕТ СН'!$I$11+СВЦЭМ!$D$10+'СЕТ СН'!$I$6-'СЕТ СН'!$I$23</f>
        <v>1409.4514175899999</v>
      </c>
      <c r="V133" s="37">
        <f>SUMIFS(СВЦЭМ!$D$34:$D$777,СВЦЭМ!$A$34:$A$777,$A133,СВЦЭМ!$B$34:$B$777,V$119)+'СЕТ СН'!$I$11+СВЦЭМ!$D$10+'СЕТ СН'!$I$6-'СЕТ СН'!$I$23</f>
        <v>1418.7716656199996</v>
      </c>
      <c r="W133" s="37">
        <f>SUMIFS(СВЦЭМ!$D$34:$D$777,СВЦЭМ!$A$34:$A$777,$A133,СВЦЭМ!$B$34:$B$777,W$119)+'СЕТ СН'!$I$11+СВЦЭМ!$D$10+'СЕТ СН'!$I$6-'СЕТ СН'!$I$23</f>
        <v>1425.3548692499999</v>
      </c>
      <c r="X133" s="37">
        <f>SUMIFS(СВЦЭМ!$D$34:$D$777,СВЦЭМ!$A$34:$A$777,$A133,СВЦЭМ!$B$34:$B$777,X$119)+'СЕТ СН'!$I$11+СВЦЭМ!$D$10+'СЕТ СН'!$I$6-'СЕТ СН'!$I$23</f>
        <v>1467.10729864</v>
      </c>
      <c r="Y133" s="37">
        <f>SUMIFS(СВЦЭМ!$D$34:$D$777,СВЦЭМ!$A$34:$A$777,$A133,СВЦЭМ!$B$34:$B$777,Y$119)+'СЕТ СН'!$I$11+СВЦЭМ!$D$10+'СЕТ СН'!$I$6-'СЕТ СН'!$I$23</f>
        <v>1508.8422917999997</v>
      </c>
    </row>
    <row r="134" spans="1:25" ht="15.75" x14ac:dyDescent="0.2">
      <c r="A134" s="36">
        <f t="shared" si="3"/>
        <v>43146</v>
      </c>
      <c r="B134" s="37">
        <f>SUMIFS(СВЦЭМ!$D$34:$D$777,СВЦЭМ!$A$34:$A$777,$A134,СВЦЭМ!$B$34:$B$777,B$119)+'СЕТ СН'!$I$11+СВЦЭМ!$D$10+'СЕТ СН'!$I$6-'СЕТ СН'!$I$23</f>
        <v>1508.3137176999999</v>
      </c>
      <c r="C134" s="37">
        <f>SUMIFS(СВЦЭМ!$D$34:$D$777,СВЦЭМ!$A$34:$A$777,$A134,СВЦЭМ!$B$34:$B$777,C$119)+'СЕТ СН'!$I$11+СВЦЭМ!$D$10+'СЕТ СН'!$I$6-'СЕТ СН'!$I$23</f>
        <v>1542.8194292599997</v>
      </c>
      <c r="D134" s="37">
        <f>SUMIFS(СВЦЭМ!$D$34:$D$777,СВЦЭМ!$A$34:$A$777,$A134,СВЦЭМ!$B$34:$B$777,D$119)+'СЕТ СН'!$I$11+СВЦЭМ!$D$10+'СЕТ СН'!$I$6-'СЕТ СН'!$I$23</f>
        <v>1594.8078899799998</v>
      </c>
      <c r="E134" s="37">
        <f>SUMIFS(СВЦЭМ!$D$34:$D$777,СВЦЭМ!$A$34:$A$777,$A134,СВЦЭМ!$B$34:$B$777,E$119)+'СЕТ СН'!$I$11+СВЦЭМ!$D$10+'СЕТ СН'!$I$6-'СЕТ СН'!$I$23</f>
        <v>1592.1005546899996</v>
      </c>
      <c r="F134" s="37">
        <f>SUMIFS(СВЦЭМ!$D$34:$D$777,СВЦЭМ!$A$34:$A$777,$A134,СВЦЭМ!$B$34:$B$777,F$119)+'СЕТ СН'!$I$11+СВЦЭМ!$D$10+'СЕТ СН'!$I$6-'СЕТ СН'!$I$23</f>
        <v>1592.5305678799996</v>
      </c>
      <c r="G134" s="37">
        <f>SUMIFS(СВЦЭМ!$D$34:$D$777,СВЦЭМ!$A$34:$A$777,$A134,СВЦЭМ!$B$34:$B$777,G$119)+'СЕТ СН'!$I$11+СВЦЭМ!$D$10+'СЕТ СН'!$I$6-'СЕТ СН'!$I$23</f>
        <v>1584.4921215499999</v>
      </c>
      <c r="H134" s="37">
        <f>SUMIFS(СВЦЭМ!$D$34:$D$777,СВЦЭМ!$A$34:$A$777,$A134,СВЦЭМ!$B$34:$B$777,H$119)+'СЕТ СН'!$I$11+СВЦЭМ!$D$10+'СЕТ СН'!$I$6-'СЕТ СН'!$I$23</f>
        <v>1519.1710121499996</v>
      </c>
      <c r="I134" s="37">
        <f>SUMIFS(СВЦЭМ!$D$34:$D$777,СВЦЭМ!$A$34:$A$777,$A134,СВЦЭМ!$B$34:$B$777,I$119)+'СЕТ СН'!$I$11+СВЦЭМ!$D$10+'СЕТ СН'!$I$6-'СЕТ СН'!$I$23</f>
        <v>1439.6534332599999</v>
      </c>
      <c r="J134" s="37">
        <f>SUMIFS(СВЦЭМ!$D$34:$D$777,СВЦЭМ!$A$34:$A$777,$A134,СВЦЭМ!$B$34:$B$777,J$119)+'СЕТ СН'!$I$11+СВЦЭМ!$D$10+'СЕТ СН'!$I$6-'СЕТ СН'!$I$23</f>
        <v>1428.9282252799999</v>
      </c>
      <c r="K134" s="37">
        <f>SUMIFS(СВЦЭМ!$D$34:$D$777,СВЦЭМ!$A$34:$A$777,$A134,СВЦЭМ!$B$34:$B$777,K$119)+'СЕТ СН'!$I$11+СВЦЭМ!$D$10+'СЕТ СН'!$I$6-'СЕТ СН'!$I$23</f>
        <v>1413.1625880099996</v>
      </c>
      <c r="L134" s="37">
        <f>SUMIFS(СВЦЭМ!$D$34:$D$777,СВЦЭМ!$A$34:$A$777,$A134,СВЦЭМ!$B$34:$B$777,L$119)+'СЕТ СН'!$I$11+СВЦЭМ!$D$10+'СЕТ СН'!$I$6-'СЕТ СН'!$I$23</f>
        <v>1406.6839055899995</v>
      </c>
      <c r="M134" s="37">
        <f>SUMIFS(СВЦЭМ!$D$34:$D$777,СВЦЭМ!$A$34:$A$777,$A134,СВЦЭМ!$B$34:$B$777,M$119)+'СЕТ СН'!$I$11+СВЦЭМ!$D$10+'СЕТ СН'!$I$6-'СЕТ СН'!$I$23</f>
        <v>1407.1421720699996</v>
      </c>
      <c r="N134" s="37">
        <f>SUMIFS(СВЦЭМ!$D$34:$D$777,СВЦЭМ!$A$34:$A$777,$A134,СВЦЭМ!$B$34:$B$777,N$119)+'СЕТ СН'!$I$11+СВЦЭМ!$D$10+'СЕТ СН'!$I$6-'СЕТ СН'!$I$23</f>
        <v>1418.4598502899998</v>
      </c>
      <c r="O134" s="37">
        <f>SUMIFS(СВЦЭМ!$D$34:$D$777,СВЦЭМ!$A$34:$A$777,$A134,СВЦЭМ!$B$34:$B$777,O$119)+'СЕТ СН'!$I$11+СВЦЭМ!$D$10+'СЕТ СН'!$I$6-'СЕТ СН'!$I$23</f>
        <v>1423.9347785099999</v>
      </c>
      <c r="P134" s="37">
        <f>SUMIFS(СВЦЭМ!$D$34:$D$777,СВЦЭМ!$A$34:$A$777,$A134,СВЦЭМ!$B$34:$B$777,P$119)+'СЕТ СН'!$I$11+СВЦЭМ!$D$10+'СЕТ СН'!$I$6-'СЕТ СН'!$I$23</f>
        <v>1437.3941817799996</v>
      </c>
      <c r="Q134" s="37">
        <f>SUMIFS(СВЦЭМ!$D$34:$D$777,СВЦЭМ!$A$34:$A$777,$A134,СВЦЭМ!$B$34:$B$777,Q$119)+'СЕТ СН'!$I$11+СВЦЭМ!$D$10+'СЕТ СН'!$I$6-'СЕТ СН'!$I$23</f>
        <v>1455.2730732499999</v>
      </c>
      <c r="R134" s="37">
        <f>SUMIFS(СВЦЭМ!$D$34:$D$777,СВЦЭМ!$A$34:$A$777,$A134,СВЦЭМ!$B$34:$B$777,R$119)+'СЕТ СН'!$I$11+СВЦЭМ!$D$10+'СЕТ СН'!$I$6-'СЕТ СН'!$I$23</f>
        <v>1454.8736167499997</v>
      </c>
      <c r="S134" s="37">
        <f>SUMIFS(СВЦЭМ!$D$34:$D$777,СВЦЭМ!$A$34:$A$777,$A134,СВЦЭМ!$B$34:$B$777,S$119)+'СЕТ СН'!$I$11+СВЦЭМ!$D$10+'СЕТ СН'!$I$6-'СЕТ СН'!$I$23</f>
        <v>1456.9735127999998</v>
      </c>
      <c r="T134" s="37">
        <f>SUMIFS(СВЦЭМ!$D$34:$D$777,СВЦЭМ!$A$34:$A$777,$A134,СВЦЭМ!$B$34:$B$777,T$119)+'СЕТ СН'!$I$11+СВЦЭМ!$D$10+'СЕТ СН'!$I$6-'СЕТ СН'!$I$23</f>
        <v>1420.2277446199996</v>
      </c>
      <c r="U134" s="37">
        <f>SUMIFS(СВЦЭМ!$D$34:$D$777,СВЦЭМ!$A$34:$A$777,$A134,СВЦЭМ!$B$34:$B$777,U$119)+'СЕТ СН'!$I$11+СВЦЭМ!$D$10+'СЕТ СН'!$I$6-'СЕТ СН'!$I$23</f>
        <v>1406.3534832299997</v>
      </c>
      <c r="V134" s="37">
        <f>SUMIFS(СВЦЭМ!$D$34:$D$777,СВЦЭМ!$A$34:$A$777,$A134,СВЦЭМ!$B$34:$B$777,V$119)+'СЕТ СН'!$I$11+СВЦЭМ!$D$10+'СЕТ СН'!$I$6-'СЕТ СН'!$I$23</f>
        <v>1408.0171451799997</v>
      </c>
      <c r="W134" s="37">
        <f>SUMIFS(СВЦЭМ!$D$34:$D$777,СВЦЭМ!$A$34:$A$777,$A134,СВЦЭМ!$B$34:$B$777,W$119)+'СЕТ СН'!$I$11+СВЦЭМ!$D$10+'СЕТ СН'!$I$6-'СЕТ СН'!$I$23</f>
        <v>1417.3716688099998</v>
      </c>
      <c r="X134" s="37">
        <f>SUMIFS(СВЦЭМ!$D$34:$D$777,СВЦЭМ!$A$34:$A$777,$A134,СВЦЭМ!$B$34:$B$777,X$119)+'СЕТ СН'!$I$11+СВЦЭМ!$D$10+'СЕТ СН'!$I$6-'СЕТ СН'!$I$23</f>
        <v>1439.1782044899996</v>
      </c>
      <c r="Y134" s="37">
        <f>SUMIFS(СВЦЭМ!$D$34:$D$777,СВЦЭМ!$A$34:$A$777,$A134,СВЦЭМ!$B$34:$B$777,Y$119)+'СЕТ СН'!$I$11+СВЦЭМ!$D$10+'СЕТ СН'!$I$6-'СЕТ СН'!$I$23</f>
        <v>1477.9460023299998</v>
      </c>
    </row>
    <row r="135" spans="1:25" ht="15.75" x14ac:dyDescent="0.2">
      <c r="A135" s="36">
        <f t="shared" si="3"/>
        <v>43147</v>
      </c>
      <c r="B135" s="37">
        <f>SUMIFS(СВЦЭМ!$D$34:$D$777,СВЦЭМ!$A$34:$A$777,$A135,СВЦЭМ!$B$34:$B$777,B$119)+'СЕТ СН'!$I$11+СВЦЭМ!$D$10+'СЕТ СН'!$I$6-'СЕТ СН'!$I$23</f>
        <v>1451.3227762499996</v>
      </c>
      <c r="C135" s="37">
        <f>SUMIFS(СВЦЭМ!$D$34:$D$777,СВЦЭМ!$A$34:$A$777,$A135,СВЦЭМ!$B$34:$B$777,C$119)+'СЕТ СН'!$I$11+СВЦЭМ!$D$10+'СЕТ СН'!$I$6-'СЕТ СН'!$I$23</f>
        <v>1487.4808428699998</v>
      </c>
      <c r="D135" s="37">
        <f>SUMIFS(СВЦЭМ!$D$34:$D$777,СВЦЭМ!$A$34:$A$777,$A135,СВЦЭМ!$B$34:$B$777,D$119)+'СЕТ СН'!$I$11+СВЦЭМ!$D$10+'СЕТ СН'!$I$6-'СЕТ СН'!$I$23</f>
        <v>1556.0418699699999</v>
      </c>
      <c r="E135" s="37">
        <f>SUMIFS(СВЦЭМ!$D$34:$D$777,СВЦЭМ!$A$34:$A$777,$A135,СВЦЭМ!$B$34:$B$777,E$119)+'СЕТ СН'!$I$11+СВЦЭМ!$D$10+'СЕТ СН'!$I$6-'СЕТ СН'!$I$23</f>
        <v>1562.5747006299998</v>
      </c>
      <c r="F135" s="37">
        <f>SUMIFS(СВЦЭМ!$D$34:$D$777,СВЦЭМ!$A$34:$A$777,$A135,СВЦЭМ!$B$34:$B$777,F$119)+'СЕТ СН'!$I$11+СВЦЭМ!$D$10+'СЕТ СН'!$I$6-'СЕТ СН'!$I$23</f>
        <v>1556.4128695899999</v>
      </c>
      <c r="G135" s="37">
        <f>SUMIFS(СВЦЭМ!$D$34:$D$777,СВЦЭМ!$A$34:$A$777,$A135,СВЦЭМ!$B$34:$B$777,G$119)+'СЕТ СН'!$I$11+СВЦЭМ!$D$10+'СЕТ СН'!$I$6-'СЕТ СН'!$I$23</f>
        <v>1532.48459478</v>
      </c>
      <c r="H135" s="37">
        <f>SUMIFS(СВЦЭМ!$D$34:$D$777,СВЦЭМ!$A$34:$A$777,$A135,СВЦЭМ!$B$34:$B$777,H$119)+'СЕТ СН'!$I$11+СВЦЭМ!$D$10+'СЕТ СН'!$I$6-'СЕТ СН'!$I$23</f>
        <v>1470.8211697499996</v>
      </c>
      <c r="I135" s="37">
        <f>SUMIFS(СВЦЭМ!$D$34:$D$777,СВЦЭМ!$A$34:$A$777,$A135,СВЦЭМ!$B$34:$B$777,I$119)+'СЕТ СН'!$I$11+СВЦЭМ!$D$10+'СЕТ СН'!$I$6-'СЕТ СН'!$I$23</f>
        <v>1397.4888170599997</v>
      </c>
      <c r="J135" s="37">
        <f>SUMIFS(СВЦЭМ!$D$34:$D$777,СВЦЭМ!$A$34:$A$777,$A135,СВЦЭМ!$B$34:$B$777,J$119)+'СЕТ СН'!$I$11+СВЦЭМ!$D$10+'СЕТ СН'!$I$6-'СЕТ СН'!$I$23</f>
        <v>1410.1622132799998</v>
      </c>
      <c r="K135" s="37">
        <f>SUMIFS(СВЦЭМ!$D$34:$D$777,СВЦЭМ!$A$34:$A$777,$A135,СВЦЭМ!$B$34:$B$777,K$119)+'СЕТ СН'!$I$11+СВЦЭМ!$D$10+'СЕТ СН'!$I$6-'СЕТ СН'!$I$23</f>
        <v>1404.3626935299999</v>
      </c>
      <c r="L135" s="37">
        <f>SUMIFS(СВЦЭМ!$D$34:$D$777,СВЦЭМ!$A$34:$A$777,$A135,СВЦЭМ!$B$34:$B$777,L$119)+'СЕТ СН'!$I$11+СВЦЭМ!$D$10+'СЕТ СН'!$I$6-'СЕТ СН'!$I$23</f>
        <v>1412.2327229999996</v>
      </c>
      <c r="M135" s="37">
        <f>SUMIFS(СВЦЭМ!$D$34:$D$777,СВЦЭМ!$A$34:$A$777,$A135,СВЦЭМ!$B$34:$B$777,M$119)+'СЕТ СН'!$I$11+СВЦЭМ!$D$10+'СЕТ СН'!$I$6-'СЕТ СН'!$I$23</f>
        <v>1415.4468005699996</v>
      </c>
      <c r="N135" s="37">
        <f>SUMIFS(СВЦЭМ!$D$34:$D$777,СВЦЭМ!$A$34:$A$777,$A135,СВЦЭМ!$B$34:$B$777,N$119)+'СЕТ СН'!$I$11+СВЦЭМ!$D$10+'СЕТ СН'!$I$6-'СЕТ СН'!$I$23</f>
        <v>1419.9786759599997</v>
      </c>
      <c r="O135" s="37">
        <f>SUMIFS(СВЦЭМ!$D$34:$D$777,СВЦЭМ!$A$34:$A$777,$A135,СВЦЭМ!$B$34:$B$777,O$119)+'СЕТ СН'!$I$11+СВЦЭМ!$D$10+'СЕТ СН'!$I$6-'СЕТ СН'!$I$23</f>
        <v>1433.1466934099999</v>
      </c>
      <c r="P135" s="37">
        <f>SUMIFS(СВЦЭМ!$D$34:$D$777,СВЦЭМ!$A$34:$A$777,$A135,СВЦЭМ!$B$34:$B$777,P$119)+'СЕТ СН'!$I$11+СВЦЭМ!$D$10+'СЕТ СН'!$I$6-'СЕТ СН'!$I$23</f>
        <v>1453.4802284299999</v>
      </c>
      <c r="Q135" s="37">
        <f>SUMIFS(СВЦЭМ!$D$34:$D$777,СВЦЭМ!$A$34:$A$777,$A135,СВЦЭМ!$B$34:$B$777,Q$119)+'СЕТ СН'!$I$11+СВЦЭМ!$D$10+'СЕТ СН'!$I$6-'СЕТ СН'!$I$23</f>
        <v>1454.4272709699999</v>
      </c>
      <c r="R135" s="37">
        <f>SUMIFS(СВЦЭМ!$D$34:$D$777,СВЦЭМ!$A$34:$A$777,$A135,СВЦЭМ!$B$34:$B$777,R$119)+'СЕТ СН'!$I$11+СВЦЭМ!$D$10+'СЕТ СН'!$I$6-'СЕТ СН'!$I$23</f>
        <v>1454.0761705399996</v>
      </c>
      <c r="S135" s="37">
        <f>SUMIFS(СВЦЭМ!$D$34:$D$777,СВЦЭМ!$A$34:$A$777,$A135,СВЦЭМ!$B$34:$B$777,S$119)+'СЕТ СН'!$I$11+СВЦЭМ!$D$10+'СЕТ СН'!$I$6-'СЕТ СН'!$I$23</f>
        <v>1447.7070771099998</v>
      </c>
      <c r="T135" s="37">
        <f>SUMIFS(СВЦЭМ!$D$34:$D$777,СВЦЭМ!$A$34:$A$777,$A135,СВЦЭМ!$B$34:$B$777,T$119)+'СЕТ СН'!$I$11+СВЦЭМ!$D$10+'СЕТ СН'!$I$6-'СЕТ СН'!$I$23</f>
        <v>1414.74382492</v>
      </c>
      <c r="U135" s="37">
        <f>SUMIFS(СВЦЭМ!$D$34:$D$777,СВЦЭМ!$A$34:$A$777,$A135,СВЦЭМ!$B$34:$B$777,U$119)+'СЕТ СН'!$I$11+СВЦЭМ!$D$10+'СЕТ СН'!$I$6-'СЕТ СН'!$I$23</f>
        <v>1392.0553629399997</v>
      </c>
      <c r="V135" s="37">
        <f>SUMIFS(СВЦЭМ!$D$34:$D$777,СВЦЭМ!$A$34:$A$777,$A135,СВЦЭМ!$B$34:$B$777,V$119)+'СЕТ СН'!$I$11+СВЦЭМ!$D$10+'СЕТ СН'!$I$6-'СЕТ СН'!$I$23</f>
        <v>1399.4756055599996</v>
      </c>
      <c r="W135" s="37">
        <f>SUMIFS(СВЦЭМ!$D$34:$D$777,СВЦЭМ!$A$34:$A$777,$A135,СВЦЭМ!$B$34:$B$777,W$119)+'СЕТ СН'!$I$11+СВЦЭМ!$D$10+'СЕТ СН'!$I$6-'СЕТ СН'!$I$23</f>
        <v>1403.6971163399999</v>
      </c>
      <c r="X135" s="37">
        <f>SUMIFS(СВЦЭМ!$D$34:$D$777,СВЦЭМ!$A$34:$A$777,$A135,СВЦЭМ!$B$34:$B$777,X$119)+'СЕТ СН'!$I$11+СВЦЭМ!$D$10+'СЕТ СН'!$I$6-'СЕТ СН'!$I$23</f>
        <v>1407.0409149299999</v>
      </c>
      <c r="Y135" s="37">
        <f>SUMIFS(СВЦЭМ!$D$34:$D$777,СВЦЭМ!$A$34:$A$777,$A135,СВЦЭМ!$B$34:$B$777,Y$119)+'СЕТ СН'!$I$11+СВЦЭМ!$D$10+'СЕТ СН'!$I$6-'СЕТ СН'!$I$23</f>
        <v>1424.9448967899998</v>
      </c>
    </row>
    <row r="136" spans="1:25" ht="15.75" x14ac:dyDescent="0.2">
      <c r="A136" s="36">
        <f t="shared" si="3"/>
        <v>43148</v>
      </c>
      <c r="B136" s="37">
        <f>SUMIFS(СВЦЭМ!$D$34:$D$777,СВЦЭМ!$A$34:$A$777,$A136,СВЦЭМ!$B$34:$B$777,B$119)+'СЕТ СН'!$I$11+СВЦЭМ!$D$10+'СЕТ СН'!$I$6-'СЕТ СН'!$I$23</f>
        <v>1422.7246120599998</v>
      </c>
      <c r="C136" s="37">
        <f>SUMIFS(СВЦЭМ!$D$34:$D$777,СВЦЭМ!$A$34:$A$777,$A136,СВЦЭМ!$B$34:$B$777,C$119)+'СЕТ СН'!$I$11+СВЦЭМ!$D$10+'СЕТ СН'!$I$6-'СЕТ СН'!$I$23</f>
        <v>1443.7328289599996</v>
      </c>
      <c r="D136" s="37">
        <f>SUMIFS(СВЦЭМ!$D$34:$D$777,СВЦЭМ!$A$34:$A$777,$A136,СВЦЭМ!$B$34:$B$777,D$119)+'СЕТ СН'!$I$11+СВЦЭМ!$D$10+'СЕТ СН'!$I$6-'СЕТ СН'!$I$23</f>
        <v>1512.9473759099997</v>
      </c>
      <c r="E136" s="37">
        <f>SUMIFS(СВЦЭМ!$D$34:$D$777,СВЦЭМ!$A$34:$A$777,$A136,СВЦЭМ!$B$34:$B$777,E$119)+'СЕТ СН'!$I$11+СВЦЭМ!$D$10+'СЕТ СН'!$I$6-'СЕТ СН'!$I$23</f>
        <v>1548.9883986499999</v>
      </c>
      <c r="F136" s="37">
        <f>SUMIFS(СВЦЭМ!$D$34:$D$777,СВЦЭМ!$A$34:$A$777,$A136,СВЦЭМ!$B$34:$B$777,F$119)+'СЕТ СН'!$I$11+СВЦЭМ!$D$10+'СЕТ СН'!$I$6-'СЕТ СН'!$I$23</f>
        <v>1552.5156362499997</v>
      </c>
      <c r="G136" s="37">
        <f>SUMIFS(СВЦЭМ!$D$34:$D$777,СВЦЭМ!$A$34:$A$777,$A136,СВЦЭМ!$B$34:$B$777,G$119)+'СЕТ СН'!$I$11+СВЦЭМ!$D$10+'СЕТ СН'!$I$6-'СЕТ СН'!$I$23</f>
        <v>1546.9442297299997</v>
      </c>
      <c r="H136" s="37">
        <f>SUMIFS(СВЦЭМ!$D$34:$D$777,СВЦЭМ!$A$34:$A$777,$A136,СВЦЭМ!$B$34:$B$777,H$119)+'СЕТ СН'!$I$11+СВЦЭМ!$D$10+'СЕТ СН'!$I$6-'СЕТ СН'!$I$23</f>
        <v>1519.6669252699999</v>
      </c>
      <c r="I136" s="37">
        <f>SUMIFS(СВЦЭМ!$D$34:$D$777,СВЦЭМ!$A$34:$A$777,$A136,СВЦЭМ!$B$34:$B$777,I$119)+'СЕТ СН'!$I$11+СВЦЭМ!$D$10+'СЕТ СН'!$I$6-'СЕТ СН'!$I$23</f>
        <v>1456.1316899299995</v>
      </c>
      <c r="J136" s="37">
        <f>SUMIFS(СВЦЭМ!$D$34:$D$777,СВЦЭМ!$A$34:$A$777,$A136,СВЦЭМ!$B$34:$B$777,J$119)+'СЕТ СН'!$I$11+СВЦЭМ!$D$10+'СЕТ СН'!$I$6-'СЕТ СН'!$I$23</f>
        <v>1427.6852923599995</v>
      </c>
      <c r="K136" s="37">
        <f>SUMIFS(СВЦЭМ!$D$34:$D$777,СВЦЭМ!$A$34:$A$777,$A136,СВЦЭМ!$B$34:$B$777,K$119)+'СЕТ СН'!$I$11+СВЦЭМ!$D$10+'СЕТ СН'!$I$6-'СЕТ СН'!$I$23</f>
        <v>1381.7074829999997</v>
      </c>
      <c r="L136" s="37">
        <f>SUMIFS(СВЦЭМ!$D$34:$D$777,СВЦЭМ!$A$34:$A$777,$A136,СВЦЭМ!$B$34:$B$777,L$119)+'СЕТ СН'!$I$11+СВЦЭМ!$D$10+'СЕТ СН'!$I$6-'СЕТ СН'!$I$23</f>
        <v>1360.1718597699996</v>
      </c>
      <c r="M136" s="37">
        <f>SUMIFS(СВЦЭМ!$D$34:$D$777,СВЦЭМ!$A$34:$A$777,$A136,СВЦЭМ!$B$34:$B$777,M$119)+'СЕТ СН'!$I$11+СВЦЭМ!$D$10+'СЕТ СН'!$I$6-'СЕТ СН'!$I$23</f>
        <v>1365.5821613499998</v>
      </c>
      <c r="N136" s="37">
        <f>SUMIFS(СВЦЭМ!$D$34:$D$777,СВЦЭМ!$A$34:$A$777,$A136,СВЦЭМ!$B$34:$B$777,N$119)+'СЕТ СН'!$I$11+СВЦЭМ!$D$10+'СЕТ СН'!$I$6-'СЕТ СН'!$I$23</f>
        <v>1369.97613581</v>
      </c>
      <c r="O136" s="37">
        <f>SUMIFS(СВЦЭМ!$D$34:$D$777,СВЦЭМ!$A$34:$A$777,$A136,СВЦЭМ!$B$34:$B$777,O$119)+'СЕТ СН'!$I$11+СВЦЭМ!$D$10+'СЕТ СН'!$I$6-'СЕТ СН'!$I$23</f>
        <v>1393.2239924499995</v>
      </c>
      <c r="P136" s="37">
        <f>SUMIFS(СВЦЭМ!$D$34:$D$777,СВЦЭМ!$A$34:$A$777,$A136,СВЦЭМ!$B$34:$B$777,P$119)+'СЕТ СН'!$I$11+СВЦЭМ!$D$10+'СЕТ СН'!$I$6-'СЕТ СН'!$I$23</f>
        <v>1413.7197068499995</v>
      </c>
      <c r="Q136" s="37">
        <f>SUMIFS(СВЦЭМ!$D$34:$D$777,СВЦЭМ!$A$34:$A$777,$A136,СВЦЭМ!$B$34:$B$777,Q$119)+'СЕТ СН'!$I$11+СВЦЭМ!$D$10+'СЕТ СН'!$I$6-'СЕТ СН'!$I$23</f>
        <v>1406.9116814499998</v>
      </c>
      <c r="R136" s="37">
        <f>SUMIFS(СВЦЭМ!$D$34:$D$777,СВЦЭМ!$A$34:$A$777,$A136,СВЦЭМ!$B$34:$B$777,R$119)+'СЕТ СН'!$I$11+СВЦЭМ!$D$10+'СЕТ СН'!$I$6-'СЕТ СН'!$I$23</f>
        <v>1421.5162663399997</v>
      </c>
      <c r="S136" s="37">
        <f>SUMIFS(СВЦЭМ!$D$34:$D$777,СВЦЭМ!$A$34:$A$777,$A136,СВЦЭМ!$B$34:$B$777,S$119)+'СЕТ СН'!$I$11+СВЦЭМ!$D$10+'СЕТ СН'!$I$6-'СЕТ СН'!$I$23</f>
        <v>1416.0148109399997</v>
      </c>
      <c r="T136" s="37">
        <f>SUMIFS(СВЦЭМ!$D$34:$D$777,СВЦЭМ!$A$34:$A$777,$A136,СВЦЭМ!$B$34:$B$777,T$119)+'СЕТ СН'!$I$11+СВЦЭМ!$D$10+'СЕТ СН'!$I$6-'СЕТ СН'!$I$23</f>
        <v>1372.8409801599996</v>
      </c>
      <c r="U136" s="37">
        <f>SUMIFS(СВЦЭМ!$D$34:$D$777,СВЦЭМ!$A$34:$A$777,$A136,СВЦЭМ!$B$34:$B$777,U$119)+'СЕТ СН'!$I$11+СВЦЭМ!$D$10+'СЕТ СН'!$I$6-'СЕТ СН'!$I$23</f>
        <v>1349.42307725</v>
      </c>
      <c r="V136" s="37">
        <f>SUMIFS(СВЦЭМ!$D$34:$D$777,СВЦЭМ!$A$34:$A$777,$A136,СВЦЭМ!$B$34:$B$777,V$119)+'СЕТ СН'!$I$11+СВЦЭМ!$D$10+'СЕТ СН'!$I$6-'СЕТ СН'!$I$23</f>
        <v>1366.3803389</v>
      </c>
      <c r="W136" s="37">
        <f>SUMIFS(СВЦЭМ!$D$34:$D$777,СВЦЭМ!$A$34:$A$777,$A136,СВЦЭМ!$B$34:$B$777,W$119)+'СЕТ СН'!$I$11+СВЦЭМ!$D$10+'СЕТ СН'!$I$6-'СЕТ СН'!$I$23</f>
        <v>1381.0764389299998</v>
      </c>
      <c r="X136" s="37">
        <f>SUMIFS(СВЦЭМ!$D$34:$D$777,СВЦЭМ!$A$34:$A$777,$A136,СВЦЭМ!$B$34:$B$777,X$119)+'СЕТ СН'!$I$11+СВЦЭМ!$D$10+'СЕТ СН'!$I$6-'СЕТ СН'!$I$23</f>
        <v>1413.9392438299997</v>
      </c>
      <c r="Y136" s="37">
        <f>SUMIFS(СВЦЭМ!$D$34:$D$777,СВЦЭМ!$A$34:$A$777,$A136,СВЦЭМ!$B$34:$B$777,Y$119)+'СЕТ СН'!$I$11+СВЦЭМ!$D$10+'СЕТ СН'!$I$6-'СЕТ СН'!$I$23</f>
        <v>1435.4215191999997</v>
      </c>
    </row>
    <row r="137" spans="1:25" ht="15.75" x14ac:dyDescent="0.2">
      <c r="A137" s="36">
        <f t="shared" si="3"/>
        <v>43149</v>
      </c>
      <c r="B137" s="37">
        <f>SUMIFS(СВЦЭМ!$D$34:$D$777,СВЦЭМ!$A$34:$A$777,$A137,СВЦЭМ!$B$34:$B$777,B$119)+'СЕТ СН'!$I$11+СВЦЭМ!$D$10+'СЕТ СН'!$I$6-'СЕТ СН'!$I$23</f>
        <v>1471.6373874799997</v>
      </c>
      <c r="C137" s="37">
        <f>SUMIFS(СВЦЭМ!$D$34:$D$777,СВЦЭМ!$A$34:$A$777,$A137,СВЦЭМ!$B$34:$B$777,C$119)+'СЕТ СН'!$I$11+СВЦЭМ!$D$10+'СЕТ СН'!$I$6-'СЕТ СН'!$I$23</f>
        <v>1519.3226631899997</v>
      </c>
      <c r="D137" s="37">
        <f>SUMIFS(СВЦЭМ!$D$34:$D$777,СВЦЭМ!$A$34:$A$777,$A137,СВЦЭМ!$B$34:$B$777,D$119)+'СЕТ СН'!$I$11+СВЦЭМ!$D$10+'СЕТ СН'!$I$6-'СЕТ СН'!$I$23</f>
        <v>1563.2908535499996</v>
      </c>
      <c r="E137" s="37">
        <f>SUMIFS(СВЦЭМ!$D$34:$D$777,СВЦЭМ!$A$34:$A$777,$A137,СВЦЭМ!$B$34:$B$777,E$119)+'СЕТ СН'!$I$11+СВЦЭМ!$D$10+'СЕТ СН'!$I$6-'СЕТ СН'!$I$23</f>
        <v>1585.9666267199996</v>
      </c>
      <c r="F137" s="37">
        <f>SUMIFS(СВЦЭМ!$D$34:$D$777,СВЦЭМ!$A$34:$A$777,$A137,СВЦЭМ!$B$34:$B$777,F$119)+'СЕТ СН'!$I$11+СВЦЭМ!$D$10+'СЕТ СН'!$I$6-'СЕТ СН'!$I$23</f>
        <v>1557.0126074499999</v>
      </c>
      <c r="G137" s="37">
        <f>SUMIFS(СВЦЭМ!$D$34:$D$777,СВЦЭМ!$A$34:$A$777,$A137,СВЦЭМ!$B$34:$B$777,G$119)+'СЕТ СН'!$I$11+СВЦЭМ!$D$10+'СЕТ СН'!$I$6-'СЕТ СН'!$I$23</f>
        <v>1528.2009267099997</v>
      </c>
      <c r="H137" s="37">
        <f>SUMIFS(СВЦЭМ!$D$34:$D$777,СВЦЭМ!$A$34:$A$777,$A137,СВЦЭМ!$B$34:$B$777,H$119)+'СЕТ СН'!$I$11+СВЦЭМ!$D$10+'СЕТ СН'!$I$6-'СЕТ СН'!$I$23</f>
        <v>1510.7876973899997</v>
      </c>
      <c r="I137" s="37">
        <f>SUMIFS(СВЦЭМ!$D$34:$D$777,СВЦЭМ!$A$34:$A$777,$A137,СВЦЭМ!$B$34:$B$777,I$119)+'СЕТ СН'!$I$11+СВЦЭМ!$D$10+'СЕТ СН'!$I$6-'СЕТ СН'!$I$23</f>
        <v>1468.2628986699997</v>
      </c>
      <c r="J137" s="37">
        <f>SUMIFS(СВЦЭМ!$D$34:$D$777,СВЦЭМ!$A$34:$A$777,$A137,СВЦЭМ!$B$34:$B$777,J$119)+'СЕТ СН'!$I$11+СВЦЭМ!$D$10+'СЕТ СН'!$I$6-'СЕТ СН'!$I$23</f>
        <v>1464.8131538799998</v>
      </c>
      <c r="K137" s="37">
        <f>SUMIFS(СВЦЭМ!$D$34:$D$777,СВЦЭМ!$A$34:$A$777,$A137,СВЦЭМ!$B$34:$B$777,K$119)+'СЕТ СН'!$I$11+СВЦЭМ!$D$10+'СЕТ СН'!$I$6-'СЕТ СН'!$I$23</f>
        <v>1443.0737853899996</v>
      </c>
      <c r="L137" s="37">
        <f>SUMIFS(СВЦЭМ!$D$34:$D$777,СВЦЭМ!$A$34:$A$777,$A137,СВЦЭМ!$B$34:$B$777,L$119)+'СЕТ СН'!$I$11+СВЦЭМ!$D$10+'СЕТ СН'!$I$6-'СЕТ СН'!$I$23</f>
        <v>1418.1355027699997</v>
      </c>
      <c r="M137" s="37">
        <f>SUMIFS(СВЦЭМ!$D$34:$D$777,СВЦЭМ!$A$34:$A$777,$A137,СВЦЭМ!$B$34:$B$777,M$119)+'СЕТ СН'!$I$11+СВЦЭМ!$D$10+'СЕТ СН'!$I$6-'СЕТ СН'!$I$23</f>
        <v>1416.87154177</v>
      </c>
      <c r="N137" s="37">
        <f>SUMIFS(СВЦЭМ!$D$34:$D$777,СВЦЭМ!$A$34:$A$777,$A137,СВЦЭМ!$B$34:$B$777,N$119)+'СЕТ СН'!$I$11+СВЦЭМ!$D$10+'СЕТ СН'!$I$6-'СЕТ СН'!$I$23</f>
        <v>1422.5759278799997</v>
      </c>
      <c r="O137" s="37">
        <f>SUMIFS(СВЦЭМ!$D$34:$D$777,СВЦЭМ!$A$34:$A$777,$A137,СВЦЭМ!$B$34:$B$777,O$119)+'СЕТ СН'!$I$11+СВЦЭМ!$D$10+'СЕТ СН'!$I$6-'СЕТ СН'!$I$23</f>
        <v>1432.89770017</v>
      </c>
      <c r="P137" s="37">
        <f>SUMIFS(СВЦЭМ!$D$34:$D$777,СВЦЭМ!$A$34:$A$777,$A137,СВЦЭМ!$B$34:$B$777,P$119)+'СЕТ СН'!$I$11+СВЦЭМ!$D$10+'СЕТ СН'!$I$6-'СЕТ СН'!$I$23</f>
        <v>1441.0267102799999</v>
      </c>
      <c r="Q137" s="37">
        <f>SUMIFS(СВЦЭМ!$D$34:$D$777,СВЦЭМ!$A$34:$A$777,$A137,СВЦЭМ!$B$34:$B$777,Q$119)+'СЕТ СН'!$I$11+СВЦЭМ!$D$10+'СЕТ СН'!$I$6-'СЕТ СН'!$I$23</f>
        <v>1440.5403747999999</v>
      </c>
      <c r="R137" s="37">
        <f>SUMIFS(СВЦЭМ!$D$34:$D$777,СВЦЭМ!$A$34:$A$777,$A137,СВЦЭМ!$B$34:$B$777,R$119)+'СЕТ СН'!$I$11+СВЦЭМ!$D$10+'СЕТ СН'!$I$6-'СЕТ СН'!$I$23</f>
        <v>1443.5893428699997</v>
      </c>
      <c r="S137" s="37">
        <f>SUMIFS(СВЦЭМ!$D$34:$D$777,СВЦЭМ!$A$34:$A$777,$A137,СВЦЭМ!$B$34:$B$777,S$119)+'СЕТ СН'!$I$11+СВЦЭМ!$D$10+'СЕТ СН'!$I$6-'СЕТ СН'!$I$23</f>
        <v>1417.7371759299999</v>
      </c>
      <c r="T137" s="37">
        <f>SUMIFS(СВЦЭМ!$D$34:$D$777,СВЦЭМ!$A$34:$A$777,$A137,СВЦЭМ!$B$34:$B$777,T$119)+'СЕТ СН'!$I$11+СВЦЭМ!$D$10+'СЕТ СН'!$I$6-'СЕТ СН'!$I$23</f>
        <v>1388.5680496299997</v>
      </c>
      <c r="U137" s="37">
        <f>SUMIFS(СВЦЭМ!$D$34:$D$777,СВЦЭМ!$A$34:$A$777,$A137,СВЦЭМ!$B$34:$B$777,U$119)+'СЕТ СН'!$I$11+СВЦЭМ!$D$10+'СЕТ СН'!$I$6-'СЕТ СН'!$I$23</f>
        <v>1357.7784715699995</v>
      </c>
      <c r="V137" s="37">
        <f>SUMIFS(СВЦЭМ!$D$34:$D$777,СВЦЭМ!$A$34:$A$777,$A137,СВЦЭМ!$B$34:$B$777,V$119)+'СЕТ СН'!$I$11+СВЦЭМ!$D$10+'СЕТ СН'!$I$6-'СЕТ СН'!$I$23</f>
        <v>1371.6648006699997</v>
      </c>
      <c r="W137" s="37">
        <f>SUMIFS(СВЦЭМ!$D$34:$D$777,СВЦЭМ!$A$34:$A$777,$A137,СВЦЭМ!$B$34:$B$777,W$119)+'СЕТ СН'!$I$11+СВЦЭМ!$D$10+'СЕТ СН'!$I$6-'СЕТ СН'!$I$23</f>
        <v>1380.8984653899997</v>
      </c>
      <c r="X137" s="37">
        <f>SUMIFS(СВЦЭМ!$D$34:$D$777,СВЦЭМ!$A$34:$A$777,$A137,СВЦЭМ!$B$34:$B$777,X$119)+'СЕТ СН'!$I$11+СВЦЭМ!$D$10+'СЕТ СН'!$I$6-'СЕТ СН'!$I$23</f>
        <v>1408.6035537699995</v>
      </c>
      <c r="Y137" s="37">
        <f>SUMIFS(СВЦЭМ!$D$34:$D$777,СВЦЭМ!$A$34:$A$777,$A137,СВЦЭМ!$B$34:$B$777,Y$119)+'СЕТ СН'!$I$11+СВЦЭМ!$D$10+'СЕТ СН'!$I$6-'СЕТ СН'!$I$23</f>
        <v>1440.1897033799996</v>
      </c>
    </row>
    <row r="138" spans="1:25" ht="15.75" x14ac:dyDescent="0.2">
      <c r="A138" s="36">
        <f t="shared" si="3"/>
        <v>43150</v>
      </c>
      <c r="B138" s="37">
        <f>SUMIFS(СВЦЭМ!$D$34:$D$777,СВЦЭМ!$A$34:$A$777,$A138,СВЦЭМ!$B$34:$B$777,B$119)+'СЕТ СН'!$I$11+СВЦЭМ!$D$10+'СЕТ СН'!$I$6-'СЕТ СН'!$I$23</f>
        <v>1411.4101501799996</v>
      </c>
      <c r="C138" s="37">
        <f>SUMIFS(СВЦЭМ!$D$34:$D$777,СВЦЭМ!$A$34:$A$777,$A138,СВЦЭМ!$B$34:$B$777,C$119)+'СЕТ СН'!$I$11+СВЦЭМ!$D$10+'СЕТ СН'!$I$6-'СЕТ СН'!$I$23</f>
        <v>1441.3498871999996</v>
      </c>
      <c r="D138" s="37">
        <f>SUMIFS(СВЦЭМ!$D$34:$D$777,СВЦЭМ!$A$34:$A$777,$A138,СВЦЭМ!$B$34:$B$777,D$119)+'СЕТ СН'!$I$11+СВЦЭМ!$D$10+'СЕТ СН'!$I$6-'СЕТ СН'!$I$23</f>
        <v>1489.2621152099996</v>
      </c>
      <c r="E138" s="37">
        <f>SUMIFS(СВЦЭМ!$D$34:$D$777,СВЦЭМ!$A$34:$A$777,$A138,СВЦЭМ!$B$34:$B$777,E$119)+'СЕТ СН'!$I$11+СВЦЭМ!$D$10+'СЕТ СН'!$I$6-'СЕТ СН'!$I$23</f>
        <v>1493.79342516</v>
      </c>
      <c r="F138" s="37">
        <f>SUMIFS(СВЦЭМ!$D$34:$D$777,СВЦЭМ!$A$34:$A$777,$A138,СВЦЭМ!$B$34:$B$777,F$119)+'СЕТ СН'!$I$11+СВЦЭМ!$D$10+'СЕТ СН'!$I$6-'СЕТ СН'!$I$23</f>
        <v>1494.9641328799999</v>
      </c>
      <c r="G138" s="37">
        <f>SUMIFS(СВЦЭМ!$D$34:$D$777,СВЦЭМ!$A$34:$A$777,$A138,СВЦЭМ!$B$34:$B$777,G$119)+'СЕТ СН'!$I$11+СВЦЭМ!$D$10+'СЕТ СН'!$I$6-'СЕТ СН'!$I$23</f>
        <v>1487.8311706599998</v>
      </c>
      <c r="H138" s="37">
        <f>SUMIFS(СВЦЭМ!$D$34:$D$777,СВЦЭМ!$A$34:$A$777,$A138,СВЦЭМ!$B$34:$B$777,H$119)+'СЕТ СН'!$I$11+СВЦЭМ!$D$10+'СЕТ СН'!$I$6-'СЕТ СН'!$I$23</f>
        <v>1437.9994233499997</v>
      </c>
      <c r="I138" s="37">
        <f>SUMIFS(СВЦЭМ!$D$34:$D$777,СВЦЭМ!$A$34:$A$777,$A138,СВЦЭМ!$B$34:$B$777,I$119)+'СЕТ СН'!$I$11+СВЦЭМ!$D$10+'СЕТ СН'!$I$6-'СЕТ СН'!$I$23</f>
        <v>1390.8378185899996</v>
      </c>
      <c r="J138" s="37">
        <f>SUMIFS(СВЦЭМ!$D$34:$D$777,СВЦЭМ!$A$34:$A$777,$A138,СВЦЭМ!$B$34:$B$777,J$119)+'СЕТ СН'!$I$11+СВЦЭМ!$D$10+'СЕТ СН'!$I$6-'СЕТ СН'!$I$23</f>
        <v>1413.47628596</v>
      </c>
      <c r="K138" s="37">
        <f>SUMIFS(СВЦЭМ!$D$34:$D$777,СВЦЭМ!$A$34:$A$777,$A138,СВЦЭМ!$B$34:$B$777,K$119)+'СЕТ СН'!$I$11+СВЦЭМ!$D$10+'СЕТ СН'!$I$6-'СЕТ СН'!$I$23</f>
        <v>1418.9119128899997</v>
      </c>
      <c r="L138" s="37">
        <f>SUMIFS(СВЦЭМ!$D$34:$D$777,СВЦЭМ!$A$34:$A$777,$A138,СВЦЭМ!$B$34:$B$777,L$119)+'СЕТ СН'!$I$11+СВЦЭМ!$D$10+'СЕТ СН'!$I$6-'СЕТ СН'!$I$23</f>
        <v>1413.79529787</v>
      </c>
      <c r="M138" s="37">
        <f>SUMIFS(СВЦЭМ!$D$34:$D$777,СВЦЭМ!$A$34:$A$777,$A138,СВЦЭМ!$B$34:$B$777,M$119)+'СЕТ СН'!$I$11+СВЦЭМ!$D$10+'СЕТ СН'!$I$6-'СЕТ СН'!$I$23</f>
        <v>1423.6793530099999</v>
      </c>
      <c r="N138" s="37">
        <f>SUMIFS(СВЦЭМ!$D$34:$D$777,СВЦЭМ!$A$34:$A$777,$A138,СВЦЭМ!$B$34:$B$777,N$119)+'СЕТ СН'!$I$11+СВЦЭМ!$D$10+'СЕТ СН'!$I$6-'СЕТ СН'!$I$23</f>
        <v>1421.0247467999998</v>
      </c>
      <c r="O138" s="37">
        <f>SUMIFS(СВЦЭМ!$D$34:$D$777,СВЦЭМ!$A$34:$A$777,$A138,СВЦЭМ!$B$34:$B$777,O$119)+'СЕТ СН'!$I$11+СВЦЭМ!$D$10+'СЕТ СН'!$I$6-'СЕТ СН'!$I$23</f>
        <v>1427.0013353599998</v>
      </c>
      <c r="P138" s="37">
        <f>SUMIFS(СВЦЭМ!$D$34:$D$777,СВЦЭМ!$A$34:$A$777,$A138,СВЦЭМ!$B$34:$B$777,P$119)+'СЕТ СН'!$I$11+СВЦЭМ!$D$10+'СЕТ СН'!$I$6-'СЕТ СН'!$I$23</f>
        <v>1448.9107894199997</v>
      </c>
      <c r="Q138" s="37">
        <f>SUMIFS(СВЦЭМ!$D$34:$D$777,СВЦЭМ!$A$34:$A$777,$A138,СВЦЭМ!$B$34:$B$777,Q$119)+'СЕТ СН'!$I$11+СВЦЭМ!$D$10+'СЕТ СН'!$I$6-'СЕТ СН'!$I$23</f>
        <v>1438.7367593499998</v>
      </c>
      <c r="R138" s="37">
        <f>SUMIFS(СВЦЭМ!$D$34:$D$777,СВЦЭМ!$A$34:$A$777,$A138,СВЦЭМ!$B$34:$B$777,R$119)+'СЕТ СН'!$I$11+СВЦЭМ!$D$10+'СЕТ СН'!$I$6-'СЕТ СН'!$I$23</f>
        <v>1436.0886052599999</v>
      </c>
      <c r="S138" s="37">
        <f>SUMIFS(СВЦЭМ!$D$34:$D$777,СВЦЭМ!$A$34:$A$777,$A138,СВЦЭМ!$B$34:$B$777,S$119)+'СЕТ СН'!$I$11+СВЦЭМ!$D$10+'СЕТ СН'!$I$6-'СЕТ СН'!$I$23</f>
        <v>1429.1243823099999</v>
      </c>
      <c r="T138" s="37">
        <f>SUMIFS(СВЦЭМ!$D$34:$D$777,СВЦЭМ!$A$34:$A$777,$A138,СВЦЭМ!$B$34:$B$777,T$119)+'СЕТ СН'!$I$11+СВЦЭМ!$D$10+'СЕТ СН'!$I$6-'СЕТ СН'!$I$23</f>
        <v>1401.3546918299999</v>
      </c>
      <c r="U138" s="37">
        <f>SUMIFS(СВЦЭМ!$D$34:$D$777,СВЦЭМ!$A$34:$A$777,$A138,СВЦЭМ!$B$34:$B$777,U$119)+'СЕТ СН'!$I$11+СВЦЭМ!$D$10+'СЕТ СН'!$I$6-'СЕТ СН'!$I$23</f>
        <v>1388.0594902799999</v>
      </c>
      <c r="V138" s="37">
        <f>SUMIFS(СВЦЭМ!$D$34:$D$777,СВЦЭМ!$A$34:$A$777,$A138,СВЦЭМ!$B$34:$B$777,V$119)+'СЕТ СН'!$I$11+СВЦЭМ!$D$10+'СЕТ СН'!$I$6-'СЕТ СН'!$I$23</f>
        <v>1417.8744290999998</v>
      </c>
      <c r="W138" s="37">
        <f>SUMIFS(СВЦЭМ!$D$34:$D$777,СВЦЭМ!$A$34:$A$777,$A138,СВЦЭМ!$B$34:$B$777,W$119)+'СЕТ СН'!$I$11+СВЦЭМ!$D$10+'СЕТ СН'!$I$6-'СЕТ СН'!$I$23</f>
        <v>1421.2983849799998</v>
      </c>
      <c r="X138" s="37">
        <f>SUMIFS(СВЦЭМ!$D$34:$D$777,СВЦЭМ!$A$34:$A$777,$A138,СВЦЭМ!$B$34:$B$777,X$119)+'СЕТ СН'!$I$11+СВЦЭМ!$D$10+'СЕТ СН'!$I$6-'СЕТ СН'!$I$23</f>
        <v>1434.0206136799998</v>
      </c>
      <c r="Y138" s="37">
        <f>SUMIFS(СВЦЭМ!$D$34:$D$777,СВЦЭМ!$A$34:$A$777,$A138,СВЦЭМ!$B$34:$B$777,Y$119)+'СЕТ СН'!$I$11+СВЦЭМ!$D$10+'СЕТ СН'!$I$6-'СЕТ СН'!$I$23</f>
        <v>1463.1351150199998</v>
      </c>
    </row>
    <row r="139" spans="1:25" ht="15.75" x14ac:dyDescent="0.2">
      <c r="A139" s="36">
        <f t="shared" si="3"/>
        <v>43151</v>
      </c>
      <c r="B139" s="37">
        <f>SUMIFS(СВЦЭМ!$D$34:$D$777,СВЦЭМ!$A$34:$A$777,$A139,СВЦЭМ!$B$34:$B$777,B$119)+'СЕТ СН'!$I$11+СВЦЭМ!$D$10+'СЕТ СН'!$I$6-'СЕТ СН'!$I$23</f>
        <v>1469.0479628399999</v>
      </c>
      <c r="C139" s="37">
        <f>SUMIFS(СВЦЭМ!$D$34:$D$777,СВЦЭМ!$A$34:$A$777,$A139,СВЦЭМ!$B$34:$B$777,C$119)+'СЕТ СН'!$I$11+СВЦЭМ!$D$10+'СЕТ СН'!$I$6-'СЕТ СН'!$I$23</f>
        <v>1501.630369</v>
      </c>
      <c r="D139" s="37">
        <f>SUMIFS(СВЦЭМ!$D$34:$D$777,СВЦЭМ!$A$34:$A$777,$A139,СВЦЭМ!$B$34:$B$777,D$119)+'СЕТ СН'!$I$11+СВЦЭМ!$D$10+'СЕТ СН'!$I$6-'СЕТ СН'!$I$23</f>
        <v>1551.4955806999997</v>
      </c>
      <c r="E139" s="37">
        <f>SUMIFS(СВЦЭМ!$D$34:$D$777,СВЦЭМ!$A$34:$A$777,$A139,СВЦЭМ!$B$34:$B$777,E$119)+'СЕТ СН'!$I$11+СВЦЭМ!$D$10+'СЕТ СН'!$I$6-'СЕТ СН'!$I$23</f>
        <v>1562.8303978599997</v>
      </c>
      <c r="F139" s="37">
        <f>SUMIFS(СВЦЭМ!$D$34:$D$777,СВЦЭМ!$A$34:$A$777,$A139,СВЦЭМ!$B$34:$B$777,F$119)+'СЕТ СН'!$I$11+СВЦЭМ!$D$10+'СЕТ СН'!$I$6-'СЕТ СН'!$I$23</f>
        <v>1563.2199195399999</v>
      </c>
      <c r="G139" s="37">
        <f>SUMIFS(СВЦЭМ!$D$34:$D$777,СВЦЭМ!$A$34:$A$777,$A139,СВЦЭМ!$B$34:$B$777,G$119)+'СЕТ СН'!$I$11+СВЦЭМ!$D$10+'СЕТ СН'!$I$6-'СЕТ СН'!$I$23</f>
        <v>1555.4636909399997</v>
      </c>
      <c r="H139" s="37">
        <f>SUMIFS(СВЦЭМ!$D$34:$D$777,СВЦЭМ!$A$34:$A$777,$A139,СВЦЭМ!$B$34:$B$777,H$119)+'СЕТ СН'!$I$11+СВЦЭМ!$D$10+'СЕТ СН'!$I$6-'СЕТ СН'!$I$23</f>
        <v>1502.7725789699998</v>
      </c>
      <c r="I139" s="37">
        <f>SUMIFS(СВЦЭМ!$D$34:$D$777,СВЦЭМ!$A$34:$A$777,$A139,СВЦЭМ!$B$34:$B$777,I$119)+'СЕТ СН'!$I$11+СВЦЭМ!$D$10+'СЕТ СН'!$I$6-'СЕТ СН'!$I$23</f>
        <v>1426.0579314699999</v>
      </c>
      <c r="J139" s="37">
        <f>SUMIFS(СВЦЭМ!$D$34:$D$777,СВЦЭМ!$A$34:$A$777,$A139,СВЦЭМ!$B$34:$B$777,J$119)+'СЕТ СН'!$I$11+СВЦЭМ!$D$10+'СЕТ СН'!$I$6-'СЕТ СН'!$I$23</f>
        <v>1441.6817180999997</v>
      </c>
      <c r="K139" s="37">
        <f>SUMIFS(СВЦЭМ!$D$34:$D$777,СВЦЭМ!$A$34:$A$777,$A139,СВЦЭМ!$B$34:$B$777,K$119)+'СЕТ СН'!$I$11+СВЦЭМ!$D$10+'СЕТ СН'!$I$6-'СЕТ СН'!$I$23</f>
        <v>1426.5600690199999</v>
      </c>
      <c r="L139" s="37">
        <f>SUMIFS(СВЦЭМ!$D$34:$D$777,СВЦЭМ!$A$34:$A$777,$A139,СВЦЭМ!$B$34:$B$777,L$119)+'СЕТ СН'!$I$11+СВЦЭМ!$D$10+'СЕТ СН'!$I$6-'СЕТ СН'!$I$23</f>
        <v>1421.1629543099998</v>
      </c>
      <c r="M139" s="37">
        <f>SUMIFS(СВЦЭМ!$D$34:$D$777,СВЦЭМ!$A$34:$A$777,$A139,СВЦЭМ!$B$34:$B$777,M$119)+'СЕТ СН'!$I$11+СВЦЭМ!$D$10+'СЕТ СН'!$I$6-'СЕТ СН'!$I$23</f>
        <v>1433.3928250599997</v>
      </c>
      <c r="N139" s="37">
        <f>SUMIFS(СВЦЭМ!$D$34:$D$777,СВЦЭМ!$A$34:$A$777,$A139,СВЦЭМ!$B$34:$B$777,N$119)+'СЕТ СН'!$I$11+СВЦЭМ!$D$10+'СЕТ СН'!$I$6-'СЕТ СН'!$I$23</f>
        <v>1432.3559899099996</v>
      </c>
      <c r="O139" s="37">
        <f>SUMIFS(СВЦЭМ!$D$34:$D$777,СВЦЭМ!$A$34:$A$777,$A139,СВЦЭМ!$B$34:$B$777,O$119)+'СЕТ СН'!$I$11+СВЦЭМ!$D$10+'СЕТ СН'!$I$6-'СЕТ СН'!$I$23</f>
        <v>1438.2234289099997</v>
      </c>
      <c r="P139" s="37">
        <f>SUMIFS(СВЦЭМ!$D$34:$D$777,СВЦЭМ!$A$34:$A$777,$A139,СВЦЭМ!$B$34:$B$777,P$119)+'СЕТ СН'!$I$11+СВЦЭМ!$D$10+'СЕТ СН'!$I$6-'СЕТ СН'!$I$23</f>
        <v>1452.70293249</v>
      </c>
      <c r="Q139" s="37">
        <f>SUMIFS(СВЦЭМ!$D$34:$D$777,СВЦЭМ!$A$34:$A$777,$A139,СВЦЭМ!$B$34:$B$777,Q$119)+'СЕТ СН'!$I$11+СВЦЭМ!$D$10+'СЕТ СН'!$I$6-'СЕТ СН'!$I$23</f>
        <v>1454.0638161099996</v>
      </c>
      <c r="R139" s="37">
        <f>SUMIFS(СВЦЭМ!$D$34:$D$777,СВЦЭМ!$A$34:$A$777,$A139,СВЦЭМ!$B$34:$B$777,R$119)+'СЕТ СН'!$I$11+СВЦЭМ!$D$10+'СЕТ СН'!$I$6-'СЕТ СН'!$I$23</f>
        <v>1467.41380024</v>
      </c>
      <c r="S139" s="37">
        <f>SUMIFS(СВЦЭМ!$D$34:$D$777,СВЦЭМ!$A$34:$A$777,$A139,СВЦЭМ!$B$34:$B$777,S$119)+'СЕТ СН'!$I$11+СВЦЭМ!$D$10+'СЕТ СН'!$I$6-'СЕТ СН'!$I$23</f>
        <v>1455.9105022599997</v>
      </c>
      <c r="T139" s="37">
        <f>SUMIFS(СВЦЭМ!$D$34:$D$777,СВЦЭМ!$A$34:$A$777,$A139,СВЦЭМ!$B$34:$B$777,T$119)+'СЕТ СН'!$I$11+СВЦЭМ!$D$10+'СЕТ СН'!$I$6-'СЕТ СН'!$I$23</f>
        <v>1432.5237771299999</v>
      </c>
      <c r="U139" s="37">
        <f>SUMIFS(СВЦЭМ!$D$34:$D$777,СВЦЭМ!$A$34:$A$777,$A139,СВЦЭМ!$B$34:$B$777,U$119)+'СЕТ СН'!$I$11+СВЦЭМ!$D$10+'СЕТ СН'!$I$6-'СЕТ СН'!$I$23</f>
        <v>1427.1889208499997</v>
      </c>
      <c r="V139" s="37">
        <f>SUMIFS(СВЦЭМ!$D$34:$D$777,СВЦЭМ!$A$34:$A$777,$A139,СВЦЭМ!$B$34:$B$777,V$119)+'СЕТ СН'!$I$11+СВЦЭМ!$D$10+'СЕТ СН'!$I$6-'СЕТ СН'!$I$23</f>
        <v>1384.8612734699996</v>
      </c>
      <c r="W139" s="37">
        <f>SUMIFS(СВЦЭМ!$D$34:$D$777,СВЦЭМ!$A$34:$A$777,$A139,СВЦЭМ!$B$34:$B$777,W$119)+'СЕТ СН'!$I$11+СВЦЭМ!$D$10+'СЕТ СН'!$I$6-'СЕТ СН'!$I$23</f>
        <v>1396.5761430899997</v>
      </c>
      <c r="X139" s="37">
        <f>SUMIFS(СВЦЭМ!$D$34:$D$777,СВЦЭМ!$A$34:$A$777,$A139,СВЦЭМ!$B$34:$B$777,X$119)+'СЕТ СН'!$I$11+СВЦЭМ!$D$10+'СЕТ СН'!$I$6-'СЕТ СН'!$I$23</f>
        <v>1426.5658080399999</v>
      </c>
      <c r="Y139" s="37">
        <f>SUMIFS(СВЦЭМ!$D$34:$D$777,СВЦЭМ!$A$34:$A$777,$A139,СВЦЭМ!$B$34:$B$777,Y$119)+'СЕТ СН'!$I$11+СВЦЭМ!$D$10+'СЕТ СН'!$I$6-'СЕТ СН'!$I$23</f>
        <v>1459.9402135899995</v>
      </c>
    </row>
    <row r="140" spans="1:25" ht="15.75" x14ac:dyDescent="0.2">
      <c r="A140" s="36">
        <f t="shared" si="3"/>
        <v>43152</v>
      </c>
      <c r="B140" s="37">
        <f>SUMIFS(СВЦЭМ!$D$34:$D$777,СВЦЭМ!$A$34:$A$777,$A140,СВЦЭМ!$B$34:$B$777,B$119)+'СЕТ СН'!$I$11+СВЦЭМ!$D$10+'СЕТ СН'!$I$6-'СЕТ СН'!$I$23</f>
        <v>1460.8785352699997</v>
      </c>
      <c r="C140" s="37">
        <f>SUMIFS(СВЦЭМ!$D$34:$D$777,СВЦЭМ!$A$34:$A$777,$A140,СВЦЭМ!$B$34:$B$777,C$119)+'СЕТ СН'!$I$11+СВЦЭМ!$D$10+'СЕТ СН'!$I$6-'СЕТ СН'!$I$23</f>
        <v>1492.6297384099998</v>
      </c>
      <c r="D140" s="37">
        <f>SUMIFS(СВЦЭМ!$D$34:$D$777,СВЦЭМ!$A$34:$A$777,$A140,СВЦЭМ!$B$34:$B$777,D$119)+'СЕТ СН'!$I$11+СВЦЭМ!$D$10+'СЕТ СН'!$I$6-'СЕТ СН'!$I$23</f>
        <v>1568.5053274099996</v>
      </c>
      <c r="E140" s="37">
        <f>SUMIFS(СВЦЭМ!$D$34:$D$777,СВЦЭМ!$A$34:$A$777,$A140,СВЦЭМ!$B$34:$B$777,E$119)+'СЕТ СН'!$I$11+СВЦЭМ!$D$10+'СЕТ СН'!$I$6-'СЕТ СН'!$I$23</f>
        <v>1590.3304888099997</v>
      </c>
      <c r="F140" s="37">
        <f>SUMIFS(СВЦЭМ!$D$34:$D$777,СВЦЭМ!$A$34:$A$777,$A140,СВЦЭМ!$B$34:$B$777,F$119)+'СЕТ СН'!$I$11+СВЦЭМ!$D$10+'СЕТ СН'!$I$6-'СЕТ СН'!$I$23</f>
        <v>1590.6435201799995</v>
      </c>
      <c r="G140" s="37">
        <f>SUMIFS(СВЦЭМ!$D$34:$D$777,СВЦЭМ!$A$34:$A$777,$A140,СВЦЭМ!$B$34:$B$777,G$119)+'СЕТ СН'!$I$11+СВЦЭМ!$D$10+'СЕТ СН'!$I$6-'СЕТ СН'!$I$23</f>
        <v>1580.4002330199996</v>
      </c>
      <c r="H140" s="37">
        <f>SUMIFS(СВЦЭМ!$D$34:$D$777,СВЦЭМ!$A$34:$A$777,$A140,СВЦЭМ!$B$34:$B$777,H$119)+'СЕТ СН'!$I$11+СВЦЭМ!$D$10+'СЕТ СН'!$I$6-'СЕТ СН'!$I$23</f>
        <v>1521.7111073299998</v>
      </c>
      <c r="I140" s="37">
        <f>SUMIFS(СВЦЭМ!$D$34:$D$777,СВЦЭМ!$A$34:$A$777,$A140,СВЦЭМ!$B$34:$B$777,I$119)+'СЕТ СН'!$I$11+СВЦЭМ!$D$10+'СЕТ СН'!$I$6-'СЕТ СН'!$I$23</f>
        <v>1450.51447848</v>
      </c>
      <c r="J140" s="37">
        <f>SUMIFS(СВЦЭМ!$D$34:$D$777,СВЦЭМ!$A$34:$A$777,$A140,СВЦЭМ!$B$34:$B$777,J$119)+'СЕТ СН'!$I$11+СВЦЭМ!$D$10+'СЕТ СН'!$I$6-'СЕТ СН'!$I$23</f>
        <v>1456.5792859899998</v>
      </c>
      <c r="K140" s="37">
        <f>SUMIFS(СВЦЭМ!$D$34:$D$777,СВЦЭМ!$A$34:$A$777,$A140,СВЦЭМ!$B$34:$B$777,K$119)+'СЕТ СН'!$I$11+СВЦЭМ!$D$10+'СЕТ СН'!$I$6-'СЕТ СН'!$I$23</f>
        <v>1423.8656307299998</v>
      </c>
      <c r="L140" s="37">
        <f>SUMIFS(СВЦЭМ!$D$34:$D$777,СВЦЭМ!$A$34:$A$777,$A140,СВЦЭМ!$B$34:$B$777,L$119)+'СЕТ СН'!$I$11+СВЦЭМ!$D$10+'СЕТ СН'!$I$6-'СЕТ СН'!$I$23</f>
        <v>1416.7198471899997</v>
      </c>
      <c r="M140" s="37">
        <f>SUMIFS(СВЦЭМ!$D$34:$D$777,СВЦЭМ!$A$34:$A$777,$A140,СВЦЭМ!$B$34:$B$777,M$119)+'СЕТ СН'!$I$11+СВЦЭМ!$D$10+'СЕТ СН'!$I$6-'СЕТ СН'!$I$23</f>
        <v>1429.2901697399998</v>
      </c>
      <c r="N140" s="37">
        <f>SUMIFS(СВЦЭМ!$D$34:$D$777,СВЦЭМ!$A$34:$A$777,$A140,СВЦЭМ!$B$34:$B$777,N$119)+'СЕТ СН'!$I$11+СВЦЭМ!$D$10+'СЕТ СН'!$I$6-'СЕТ СН'!$I$23</f>
        <v>1417.2993246199999</v>
      </c>
      <c r="O140" s="37">
        <f>SUMIFS(СВЦЭМ!$D$34:$D$777,СВЦЭМ!$A$34:$A$777,$A140,СВЦЭМ!$B$34:$B$777,O$119)+'СЕТ СН'!$I$11+СВЦЭМ!$D$10+'СЕТ СН'!$I$6-'СЕТ СН'!$I$23</f>
        <v>1415.9869018699997</v>
      </c>
      <c r="P140" s="37">
        <f>SUMIFS(СВЦЭМ!$D$34:$D$777,СВЦЭМ!$A$34:$A$777,$A140,СВЦЭМ!$B$34:$B$777,P$119)+'СЕТ СН'!$I$11+СВЦЭМ!$D$10+'СЕТ СН'!$I$6-'СЕТ СН'!$I$23</f>
        <v>1430.9246708399996</v>
      </c>
      <c r="Q140" s="37">
        <f>SUMIFS(СВЦЭМ!$D$34:$D$777,СВЦЭМ!$A$34:$A$777,$A140,СВЦЭМ!$B$34:$B$777,Q$119)+'СЕТ СН'!$I$11+СВЦЭМ!$D$10+'СЕТ СН'!$I$6-'СЕТ СН'!$I$23</f>
        <v>1439.8974210399997</v>
      </c>
      <c r="R140" s="37">
        <f>SUMIFS(СВЦЭМ!$D$34:$D$777,СВЦЭМ!$A$34:$A$777,$A140,СВЦЭМ!$B$34:$B$777,R$119)+'СЕТ СН'!$I$11+СВЦЭМ!$D$10+'СЕТ СН'!$I$6-'СЕТ СН'!$I$23</f>
        <v>1441.8565644199998</v>
      </c>
      <c r="S140" s="37">
        <f>SUMIFS(СВЦЭМ!$D$34:$D$777,СВЦЭМ!$A$34:$A$777,$A140,СВЦЭМ!$B$34:$B$777,S$119)+'СЕТ СН'!$I$11+СВЦЭМ!$D$10+'СЕТ СН'!$I$6-'СЕТ СН'!$I$23</f>
        <v>1436.7593639899997</v>
      </c>
      <c r="T140" s="37">
        <f>SUMIFS(СВЦЭМ!$D$34:$D$777,СВЦЭМ!$A$34:$A$777,$A140,СВЦЭМ!$B$34:$B$777,T$119)+'СЕТ СН'!$I$11+СВЦЭМ!$D$10+'СЕТ СН'!$I$6-'СЕТ СН'!$I$23</f>
        <v>1404.9729715199996</v>
      </c>
      <c r="U140" s="37">
        <f>SUMIFS(СВЦЭМ!$D$34:$D$777,СВЦЭМ!$A$34:$A$777,$A140,СВЦЭМ!$B$34:$B$777,U$119)+'СЕТ СН'!$I$11+СВЦЭМ!$D$10+'СЕТ СН'!$I$6-'СЕТ СН'!$I$23</f>
        <v>1365.1514090799997</v>
      </c>
      <c r="V140" s="37">
        <f>SUMIFS(СВЦЭМ!$D$34:$D$777,СВЦЭМ!$A$34:$A$777,$A140,СВЦЭМ!$B$34:$B$777,V$119)+'СЕТ СН'!$I$11+СВЦЭМ!$D$10+'СЕТ СН'!$I$6-'СЕТ СН'!$I$23</f>
        <v>1373.2263553299995</v>
      </c>
      <c r="W140" s="37">
        <f>SUMIFS(СВЦЭМ!$D$34:$D$777,СВЦЭМ!$A$34:$A$777,$A140,СВЦЭМ!$B$34:$B$777,W$119)+'СЕТ СН'!$I$11+СВЦЭМ!$D$10+'СЕТ СН'!$I$6-'СЕТ СН'!$I$23</f>
        <v>1389.4045528499996</v>
      </c>
      <c r="X140" s="37">
        <f>SUMIFS(СВЦЭМ!$D$34:$D$777,СВЦЭМ!$A$34:$A$777,$A140,СВЦЭМ!$B$34:$B$777,X$119)+'СЕТ СН'!$I$11+СВЦЭМ!$D$10+'СЕТ СН'!$I$6-'СЕТ СН'!$I$23</f>
        <v>1415.8507794099996</v>
      </c>
      <c r="Y140" s="37">
        <f>SUMIFS(СВЦЭМ!$D$34:$D$777,СВЦЭМ!$A$34:$A$777,$A140,СВЦЭМ!$B$34:$B$777,Y$119)+'СЕТ СН'!$I$11+СВЦЭМ!$D$10+'СЕТ СН'!$I$6-'СЕТ СН'!$I$23</f>
        <v>1442.2866051899996</v>
      </c>
    </row>
    <row r="141" spans="1:25" ht="15.75" x14ac:dyDescent="0.2">
      <c r="A141" s="36">
        <f t="shared" si="3"/>
        <v>43153</v>
      </c>
      <c r="B141" s="37">
        <f>SUMIFS(СВЦЭМ!$D$34:$D$777,СВЦЭМ!$A$34:$A$777,$A141,СВЦЭМ!$B$34:$B$777,B$119)+'СЕТ СН'!$I$11+СВЦЭМ!$D$10+'СЕТ СН'!$I$6-'СЕТ СН'!$I$23</f>
        <v>1501.9003835799999</v>
      </c>
      <c r="C141" s="37">
        <f>SUMIFS(СВЦЭМ!$D$34:$D$777,СВЦЭМ!$A$34:$A$777,$A141,СВЦЭМ!$B$34:$B$777,C$119)+'СЕТ СН'!$I$11+СВЦЭМ!$D$10+'СЕТ СН'!$I$6-'СЕТ СН'!$I$23</f>
        <v>1496.1169653899997</v>
      </c>
      <c r="D141" s="37">
        <f>SUMIFS(СВЦЭМ!$D$34:$D$777,СВЦЭМ!$A$34:$A$777,$A141,СВЦЭМ!$B$34:$B$777,D$119)+'СЕТ СН'!$I$11+СВЦЭМ!$D$10+'СЕТ СН'!$I$6-'СЕТ СН'!$I$23</f>
        <v>1548.6675900599998</v>
      </c>
      <c r="E141" s="37">
        <f>SUMIFS(СВЦЭМ!$D$34:$D$777,СВЦЭМ!$A$34:$A$777,$A141,СВЦЭМ!$B$34:$B$777,E$119)+'СЕТ СН'!$I$11+СВЦЭМ!$D$10+'СЕТ СН'!$I$6-'СЕТ СН'!$I$23</f>
        <v>1559.7458510099996</v>
      </c>
      <c r="F141" s="37">
        <f>SUMIFS(СВЦЭМ!$D$34:$D$777,СВЦЭМ!$A$34:$A$777,$A141,СВЦЭМ!$B$34:$B$777,F$119)+'СЕТ СН'!$I$11+СВЦЭМ!$D$10+'СЕТ СН'!$I$6-'СЕТ СН'!$I$23</f>
        <v>1563.6222370199998</v>
      </c>
      <c r="G141" s="37">
        <f>SUMIFS(СВЦЭМ!$D$34:$D$777,СВЦЭМ!$A$34:$A$777,$A141,СВЦЭМ!$B$34:$B$777,G$119)+'СЕТ СН'!$I$11+СВЦЭМ!$D$10+'СЕТ СН'!$I$6-'СЕТ СН'!$I$23</f>
        <v>1546.9152968699996</v>
      </c>
      <c r="H141" s="37">
        <f>SUMIFS(СВЦЭМ!$D$34:$D$777,СВЦЭМ!$A$34:$A$777,$A141,СВЦЭМ!$B$34:$B$777,H$119)+'СЕТ СН'!$I$11+СВЦЭМ!$D$10+'СЕТ СН'!$I$6-'СЕТ СН'!$I$23</f>
        <v>1494.5768338599996</v>
      </c>
      <c r="I141" s="37">
        <f>SUMIFS(СВЦЭМ!$D$34:$D$777,СВЦЭМ!$A$34:$A$777,$A141,СВЦЭМ!$B$34:$B$777,I$119)+'СЕТ СН'!$I$11+СВЦЭМ!$D$10+'СЕТ СН'!$I$6-'СЕТ СН'!$I$23</f>
        <v>1413.5976147499996</v>
      </c>
      <c r="J141" s="37">
        <f>SUMIFS(СВЦЭМ!$D$34:$D$777,СВЦЭМ!$A$34:$A$777,$A141,СВЦЭМ!$B$34:$B$777,J$119)+'СЕТ СН'!$I$11+СВЦЭМ!$D$10+'СЕТ СН'!$I$6-'СЕТ СН'!$I$23</f>
        <v>1405.1698241499998</v>
      </c>
      <c r="K141" s="37">
        <f>SUMIFS(СВЦЭМ!$D$34:$D$777,СВЦЭМ!$A$34:$A$777,$A141,СВЦЭМ!$B$34:$B$777,K$119)+'СЕТ СН'!$I$11+СВЦЭМ!$D$10+'СЕТ СН'!$I$6-'СЕТ СН'!$I$23</f>
        <v>1376.7441058299996</v>
      </c>
      <c r="L141" s="37">
        <f>SUMIFS(СВЦЭМ!$D$34:$D$777,СВЦЭМ!$A$34:$A$777,$A141,СВЦЭМ!$B$34:$B$777,L$119)+'СЕТ СН'!$I$11+СВЦЭМ!$D$10+'СЕТ СН'!$I$6-'СЕТ СН'!$I$23</f>
        <v>1377.6939680299997</v>
      </c>
      <c r="M141" s="37">
        <f>SUMIFS(СВЦЭМ!$D$34:$D$777,СВЦЭМ!$A$34:$A$777,$A141,СВЦЭМ!$B$34:$B$777,M$119)+'СЕТ СН'!$I$11+СВЦЭМ!$D$10+'СЕТ СН'!$I$6-'СЕТ СН'!$I$23</f>
        <v>1394.5552295299999</v>
      </c>
      <c r="N141" s="37">
        <f>SUMIFS(СВЦЭМ!$D$34:$D$777,СВЦЭМ!$A$34:$A$777,$A141,СВЦЭМ!$B$34:$B$777,N$119)+'СЕТ СН'!$I$11+СВЦЭМ!$D$10+'СЕТ СН'!$I$6-'СЕТ СН'!$I$23</f>
        <v>1408.7486717199995</v>
      </c>
      <c r="O141" s="37">
        <f>SUMIFS(СВЦЭМ!$D$34:$D$777,СВЦЭМ!$A$34:$A$777,$A141,СВЦЭМ!$B$34:$B$777,O$119)+'СЕТ СН'!$I$11+СВЦЭМ!$D$10+'СЕТ СН'!$I$6-'СЕТ СН'!$I$23</f>
        <v>1414.4087367799998</v>
      </c>
      <c r="P141" s="37">
        <f>SUMIFS(СВЦЭМ!$D$34:$D$777,СВЦЭМ!$A$34:$A$777,$A141,СВЦЭМ!$B$34:$B$777,P$119)+'СЕТ СН'!$I$11+СВЦЭМ!$D$10+'СЕТ СН'!$I$6-'СЕТ СН'!$I$23</f>
        <v>1431.6537154799998</v>
      </c>
      <c r="Q141" s="37">
        <f>SUMIFS(СВЦЭМ!$D$34:$D$777,СВЦЭМ!$A$34:$A$777,$A141,СВЦЭМ!$B$34:$B$777,Q$119)+'СЕТ СН'!$I$11+СВЦЭМ!$D$10+'СЕТ СН'!$I$6-'СЕТ СН'!$I$23</f>
        <v>1448.8823352499999</v>
      </c>
      <c r="R141" s="37">
        <f>SUMIFS(СВЦЭМ!$D$34:$D$777,СВЦЭМ!$A$34:$A$777,$A141,СВЦЭМ!$B$34:$B$777,R$119)+'СЕТ СН'!$I$11+СВЦЭМ!$D$10+'СЕТ СН'!$I$6-'СЕТ СН'!$I$23</f>
        <v>1459.9645931399996</v>
      </c>
      <c r="S141" s="37">
        <f>SUMIFS(СВЦЭМ!$D$34:$D$777,СВЦЭМ!$A$34:$A$777,$A141,СВЦЭМ!$B$34:$B$777,S$119)+'СЕТ СН'!$I$11+СВЦЭМ!$D$10+'СЕТ СН'!$I$6-'СЕТ СН'!$I$23</f>
        <v>1454.7133432099995</v>
      </c>
      <c r="T141" s="37">
        <f>SUMIFS(СВЦЭМ!$D$34:$D$777,СВЦЭМ!$A$34:$A$777,$A141,СВЦЭМ!$B$34:$B$777,T$119)+'СЕТ СН'!$I$11+СВЦЭМ!$D$10+'СЕТ СН'!$I$6-'СЕТ СН'!$I$23</f>
        <v>1417.4908861999997</v>
      </c>
      <c r="U141" s="37">
        <f>SUMIFS(СВЦЭМ!$D$34:$D$777,СВЦЭМ!$A$34:$A$777,$A141,СВЦЭМ!$B$34:$B$777,U$119)+'СЕТ СН'!$I$11+СВЦЭМ!$D$10+'СЕТ СН'!$I$6-'СЕТ СН'!$I$23</f>
        <v>1386.6821074799996</v>
      </c>
      <c r="V141" s="37">
        <f>SUMIFS(СВЦЭМ!$D$34:$D$777,СВЦЭМ!$A$34:$A$777,$A141,СВЦЭМ!$B$34:$B$777,V$119)+'СЕТ СН'!$I$11+СВЦЭМ!$D$10+'СЕТ СН'!$I$6-'СЕТ СН'!$I$23</f>
        <v>1400.4875165499998</v>
      </c>
      <c r="W141" s="37">
        <f>SUMIFS(СВЦЭМ!$D$34:$D$777,СВЦЭМ!$A$34:$A$777,$A141,СВЦЭМ!$B$34:$B$777,W$119)+'СЕТ СН'!$I$11+СВЦЭМ!$D$10+'СЕТ СН'!$I$6-'СЕТ СН'!$I$23</f>
        <v>1409.1926873699999</v>
      </c>
      <c r="X141" s="37">
        <f>SUMIFS(СВЦЭМ!$D$34:$D$777,СВЦЭМ!$A$34:$A$777,$A141,СВЦЭМ!$B$34:$B$777,X$119)+'СЕТ СН'!$I$11+СВЦЭМ!$D$10+'СЕТ СН'!$I$6-'СЕТ СН'!$I$23</f>
        <v>1433.4577557399998</v>
      </c>
      <c r="Y141" s="37">
        <f>SUMIFS(СВЦЭМ!$D$34:$D$777,СВЦЭМ!$A$34:$A$777,$A141,СВЦЭМ!$B$34:$B$777,Y$119)+'СЕТ СН'!$I$11+СВЦЭМ!$D$10+'СЕТ СН'!$I$6-'СЕТ СН'!$I$23</f>
        <v>1474.4956373799996</v>
      </c>
    </row>
    <row r="142" spans="1:25" ht="15.75" x14ac:dyDescent="0.2">
      <c r="A142" s="36">
        <f t="shared" si="3"/>
        <v>43154</v>
      </c>
      <c r="B142" s="37">
        <f>SUMIFS(СВЦЭМ!$D$34:$D$777,СВЦЭМ!$A$34:$A$777,$A142,СВЦЭМ!$B$34:$B$777,B$119)+'СЕТ СН'!$I$11+СВЦЭМ!$D$10+'СЕТ СН'!$I$6-'СЕТ СН'!$I$23</f>
        <v>1483.0602322099999</v>
      </c>
      <c r="C142" s="37">
        <f>SUMIFS(СВЦЭМ!$D$34:$D$777,СВЦЭМ!$A$34:$A$777,$A142,СВЦЭМ!$B$34:$B$777,C$119)+'СЕТ СН'!$I$11+СВЦЭМ!$D$10+'СЕТ СН'!$I$6-'СЕТ СН'!$I$23</f>
        <v>1520.5780599999998</v>
      </c>
      <c r="D142" s="37">
        <f>SUMIFS(СВЦЭМ!$D$34:$D$777,СВЦЭМ!$A$34:$A$777,$A142,СВЦЭМ!$B$34:$B$777,D$119)+'СЕТ СН'!$I$11+СВЦЭМ!$D$10+'СЕТ СН'!$I$6-'СЕТ СН'!$I$23</f>
        <v>1557.7534722799996</v>
      </c>
      <c r="E142" s="37">
        <f>SUMIFS(СВЦЭМ!$D$34:$D$777,СВЦЭМ!$A$34:$A$777,$A142,СВЦЭМ!$B$34:$B$777,E$119)+'СЕТ СН'!$I$11+СВЦЭМ!$D$10+'СЕТ СН'!$I$6-'СЕТ СН'!$I$23</f>
        <v>1558.9827200599998</v>
      </c>
      <c r="F142" s="37">
        <f>SUMIFS(СВЦЭМ!$D$34:$D$777,СВЦЭМ!$A$34:$A$777,$A142,СВЦЭМ!$B$34:$B$777,F$119)+'СЕТ СН'!$I$11+СВЦЭМ!$D$10+'СЕТ СН'!$I$6-'СЕТ СН'!$I$23</f>
        <v>1553.6164392799997</v>
      </c>
      <c r="G142" s="37">
        <f>SUMIFS(СВЦЭМ!$D$34:$D$777,СВЦЭМ!$A$34:$A$777,$A142,СВЦЭМ!$B$34:$B$777,G$119)+'СЕТ СН'!$I$11+СВЦЭМ!$D$10+'СЕТ СН'!$I$6-'СЕТ СН'!$I$23</f>
        <v>1542.7685564399999</v>
      </c>
      <c r="H142" s="37">
        <f>SUMIFS(СВЦЭМ!$D$34:$D$777,СВЦЭМ!$A$34:$A$777,$A142,СВЦЭМ!$B$34:$B$777,H$119)+'СЕТ СН'!$I$11+СВЦЭМ!$D$10+'СЕТ СН'!$I$6-'СЕТ СН'!$I$23</f>
        <v>1523.7301444999998</v>
      </c>
      <c r="I142" s="37">
        <f>SUMIFS(СВЦЭМ!$D$34:$D$777,СВЦЭМ!$A$34:$A$777,$A142,СВЦЭМ!$B$34:$B$777,I$119)+'СЕТ СН'!$I$11+СВЦЭМ!$D$10+'СЕТ СН'!$I$6-'СЕТ СН'!$I$23</f>
        <v>1456.6151023899997</v>
      </c>
      <c r="J142" s="37">
        <f>SUMIFS(СВЦЭМ!$D$34:$D$777,СВЦЭМ!$A$34:$A$777,$A142,СВЦЭМ!$B$34:$B$777,J$119)+'СЕТ СН'!$I$11+СВЦЭМ!$D$10+'СЕТ СН'!$I$6-'СЕТ СН'!$I$23</f>
        <v>1414.9358922199999</v>
      </c>
      <c r="K142" s="37">
        <f>SUMIFS(СВЦЭМ!$D$34:$D$777,СВЦЭМ!$A$34:$A$777,$A142,СВЦЭМ!$B$34:$B$777,K$119)+'СЕТ СН'!$I$11+СВЦЭМ!$D$10+'СЕТ СН'!$I$6-'СЕТ СН'!$I$23</f>
        <v>1374.8732102499998</v>
      </c>
      <c r="L142" s="37">
        <f>SUMIFS(СВЦЭМ!$D$34:$D$777,СВЦЭМ!$A$34:$A$777,$A142,СВЦЭМ!$B$34:$B$777,L$119)+'СЕТ СН'!$I$11+СВЦЭМ!$D$10+'СЕТ СН'!$I$6-'СЕТ СН'!$I$23</f>
        <v>1356.4859971699998</v>
      </c>
      <c r="M142" s="37">
        <f>SUMIFS(СВЦЭМ!$D$34:$D$777,СВЦЭМ!$A$34:$A$777,$A142,СВЦЭМ!$B$34:$B$777,M$119)+'СЕТ СН'!$I$11+СВЦЭМ!$D$10+'СЕТ СН'!$I$6-'СЕТ СН'!$I$23</f>
        <v>1365.8479605099997</v>
      </c>
      <c r="N142" s="37">
        <f>SUMIFS(СВЦЭМ!$D$34:$D$777,СВЦЭМ!$A$34:$A$777,$A142,СВЦЭМ!$B$34:$B$777,N$119)+'СЕТ СН'!$I$11+СВЦЭМ!$D$10+'СЕТ СН'!$I$6-'СЕТ СН'!$I$23</f>
        <v>1372.6180276399996</v>
      </c>
      <c r="O142" s="37">
        <f>SUMIFS(СВЦЭМ!$D$34:$D$777,СВЦЭМ!$A$34:$A$777,$A142,СВЦЭМ!$B$34:$B$777,O$119)+'СЕТ СН'!$I$11+СВЦЭМ!$D$10+'СЕТ СН'!$I$6-'СЕТ СН'!$I$23</f>
        <v>1389.8574005599999</v>
      </c>
      <c r="P142" s="37">
        <f>SUMIFS(СВЦЭМ!$D$34:$D$777,СВЦЭМ!$A$34:$A$777,$A142,СВЦЭМ!$B$34:$B$777,P$119)+'СЕТ СН'!$I$11+СВЦЭМ!$D$10+'СЕТ СН'!$I$6-'СЕТ СН'!$I$23</f>
        <v>1411.0637634</v>
      </c>
      <c r="Q142" s="37">
        <f>SUMIFS(СВЦЭМ!$D$34:$D$777,СВЦЭМ!$A$34:$A$777,$A142,СВЦЭМ!$B$34:$B$777,Q$119)+'СЕТ СН'!$I$11+СВЦЭМ!$D$10+'СЕТ СН'!$I$6-'СЕТ СН'!$I$23</f>
        <v>1420.3290499599998</v>
      </c>
      <c r="R142" s="37">
        <f>SUMIFS(СВЦЭМ!$D$34:$D$777,СВЦЭМ!$A$34:$A$777,$A142,СВЦЭМ!$B$34:$B$777,R$119)+'СЕТ СН'!$I$11+СВЦЭМ!$D$10+'СЕТ СН'!$I$6-'СЕТ СН'!$I$23</f>
        <v>1421.2635318999996</v>
      </c>
      <c r="S142" s="37">
        <f>SUMIFS(СВЦЭМ!$D$34:$D$777,СВЦЭМ!$A$34:$A$777,$A142,СВЦЭМ!$B$34:$B$777,S$119)+'СЕТ СН'!$I$11+СВЦЭМ!$D$10+'СЕТ СН'!$I$6-'СЕТ СН'!$I$23</f>
        <v>1408.3185250699999</v>
      </c>
      <c r="T142" s="37">
        <f>SUMIFS(СВЦЭМ!$D$34:$D$777,СВЦЭМ!$A$34:$A$777,$A142,СВЦЭМ!$B$34:$B$777,T$119)+'СЕТ СН'!$I$11+СВЦЭМ!$D$10+'СЕТ СН'!$I$6-'СЕТ СН'!$I$23</f>
        <v>1370.5580455299996</v>
      </c>
      <c r="U142" s="37">
        <f>SUMIFS(СВЦЭМ!$D$34:$D$777,СВЦЭМ!$A$34:$A$777,$A142,СВЦЭМ!$B$34:$B$777,U$119)+'СЕТ СН'!$I$11+СВЦЭМ!$D$10+'СЕТ СН'!$I$6-'СЕТ СН'!$I$23</f>
        <v>1336.8938694999997</v>
      </c>
      <c r="V142" s="37">
        <f>SUMIFS(СВЦЭМ!$D$34:$D$777,СВЦЭМ!$A$34:$A$777,$A142,СВЦЭМ!$B$34:$B$777,V$119)+'СЕТ СН'!$I$11+СВЦЭМ!$D$10+'СЕТ СН'!$I$6-'СЕТ СН'!$I$23</f>
        <v>1350.6535068199996</v>
      </c>
      <c r="W142" s="37">
        <f>SUMIFS(СВЦЭМ!$D$34:$D$777,СВЦЭМ!$A$34:$A$777,$A142,СВЦЭМ!$B$34:$B$777,W$119)+'СЕТ СН'!$I$11+СВЦЭМ!$D$10+'СЕТ СН'!$I$6-'СЕТ СН'!$I$23</f>
        <v>1353.9219460699996</v>
      </c>
      <c r="X142" s="37">
        <f>SUMIFS(СВЦЭМ!$D$34:$D$777,СВЦЭМ!$A$34:$A$777,$A142,СВЦЭМ!$B$34:$B$777,X$119)+'СЕТ СН'!$I$11+СВЦЭМ!$D$10+'СЕТ СН'!$I$6-'СЕТ СН'!$I$23</f>
        <v>1381.2330000999996</v>
      </c>
      <c r="Y142" s="37">
        <f>SUMIFS(СВЦЭМ!$D$34:$D$777,СВЦЭМ!$A$34:$A$777,$A142,СВЦЭМ!$B$34:$B$777,Y$119)+'СЕТ СН'!$I$11+СВЦЭМ!$D$10+'СЕТ СН'!$I$6-'СЕТ СН'!$I$23</f>
        <v>1416.69558155</v>
      </c>
    </row>
    <row r="143" spans="1:25" ht="15.75" x14ac:dyDescent="0.2">
      <c r="A143" s="36">
        <f t="shared" si="3"/>
        <v>43155</v>
      </c>
      <c r="B143" s="37">
        <f>SUMIFS(СВЦЭМ!$D$34:$D$777,СВЦЭМ!$A$34:$A$777,$A143,СВЦЭМ!$B$34:$B$777,B$119)+'СЕТ СН'!$I$11+СВЦЭМ!$D$10+'СЕТ СН'!$I$6-'СЕТ СН'!$I$23</f>
        <v>1457.5070077399996</v>
      </c>
      <c r="C143" s="37">
        <f>SUMIFS(СВЦЭМ!$D$34:$D$777,СВЦЭМ!$A$34:$A$777,$A143,СВЦЭМ!$B$34:$B$777,C$119)+'СЕТ СН'!$I$11+СВЦЭМ!$D$10+'СЕТ СН'!$I$6-'СЕТ СН'!$I$23</f>
        <v>1493.0423763399999</v>
      </c>
      <c r="D143" s="37">
        <f>SUMIFS(СВЦЭМ!$D$34:$D$777,СВЦЭМ!$A$34:$A$777,$A143,СВЦЭМ!$B$34:$B$777,D$119)+'СЕТ СН'!$I$11+СВЦЭМ!$D$10+'СЕТ СН'!$I$6-'СЕТ СН'!$I$23</f>
        <v>1551.2218706899998</v>
      </c>
      <c r="E143" s="37">
        <f>SUMIFS(СВЦЭМ!$D$34:$D$777,СВЦЭМ!$A$34:$A$777,$A143,СВЦЭМ!$B$34:$B$777,E$119)+'СЕТ СН'!$I$11+СВЦЭМ!$D$10+'СЕТ СН'!$I$6-'СЕТ СН'!$I$23</f>
        <v>1561.1268942399997</v>
      </c>
      <c r="F143" s="37">
        <f>SUMIFS(СВЦЭМ!$D$34:$D$777,СВЦЭМ!$A$34:$A$777,$A143,СВЦЭМ!$B$34:$B$777,F$119)+'СЕТ СН'!$I$11+СВЦЭМ!$D$10+'СЕТ СН'!$I$6-'СЕТ СН'!$I$23</f>
        <v>1564.8457827999996</v>
      </c>
      <c r="G143" s="37">
        <f>SUMIFS(СВЦЭМ!$D$34:$D$777,СВЦЭМ!$A$34:$A$777,$A143,СВЦЭМ!$B$34:$B$777,G$119)+'СЕТ СН'!$I$11+СВЦЭМ!$D$10+'СЕТ СН'!$I$6-'СЕТ СН'!$I$23</f>
        <v>1555.0510257199999</v>
      </c>
      <c r="H143" s="37">
        <f>SUMIFS(СВЦЭМ!$D$34:$D$777,СВЦЭМ!$A$34:$A$777,$A143,СВЦЭМ!$B$34:$B$777,H$119)+'СЕТ СН'!$I$11+СВЦЭМ!$D$10+'СЕТ СН'!$I$6-'СЕТ СН'!$I$23</f>
        <v>1531.5638319599998</v>
      </c>
      <c r="I143" s="37">
        <f>SUMIFS(СВЦЭМ!$D$34:$D$777,СВЦЭМ!$A$34:$A$777,$A143,СВЦЭМ!$B$34:$B$777,I$119)+'СЕТ СН'!$I$11+СВЦЭМ!$D$10+'СЕТ СН'!$I$6-'СЕТ СН'!$I$23</f>
        <v>1466.8586554499998</v>
      </c>
      <c r="J143" s="37">
        <f>SUMIFS(СВЦЭМ!$D$34:$D$777,СВЦЭМ!$A$34:$A$777,$A143,СВЦЭМ!$B$34:$B$777,J$119)+'СЕТ СН'!$I$11+СВЦЭМ!$D$10+'СЕТ СН'!$I$6-'СЕТ СН'!$I$23</f>
        <v>1437.57566817</v>
      </c>
      <c r="K143" s="37">
        <f>SUMIFS(СВЦЭМ!$D$34:$D$777,СВЦЭМ!$A$34:$A$777,$A143,СВЦЭМ!$B$34:$B$777,K$119)+'СЕТ СН'!$I$11+СВЦЭМ!$D$10+'СЕТ СН'!$I$6-'СЕТ СН'!$I$23</f>
        <v>1396.3463745299996</v>
      </c>
      <c r="L143" s="37">
        <f>SUMIFS(СВЦЭМ!$D$34:$D$777,СВЦЭМ!$A$34:$A$777,$A143,СВЦЭМ!$B$34:$B$777,L$119)+'СЕТ СН'!$I$11+СВЦЭМ!$D$10+'СЕТ СН'!$I$6-'СЕТ СН'!$I$23</f>
        <v>1366.1474013599995</v>
      </c>
      <c r="M143" s="37">
        <f>SUMIFS(СВЦЭМ!$D$34:$D$777,СВЦЭМ!$A$34:$A$777,$A143,СВЦЭМ!$B$34:$B$777,M$119)+'СЕТ СН'!$I$11+СВЦЭМ!$D$10+'СЕТ СН'!$I$6-'СЕТ СН'!$I$23</f>
        <v>1371.5471998899998</v>
      </c>
      <c r="N143" s="37">
        <f>SUMIFS(СВЦЭМ!$D$34:$D$777,СВЦЭМ!$A$34:$A$777,$A143,СВЦЭМ!$B$34:$B$777,N$119)+'СЕТ СН'!$I$11+СВЦЭМ!$D$10+'СЕТ СН'!$I$6-'СЕТ СН'!$I$23</f>
        <v>1382.0502519899997</v>
      </c>
      <c r="O143" s="37">
        <f>SUMIFS(СВЦЭМ!$D$34:$D$777,СВЦЭМ!$A$34:$A$777,$A143,СВЦЭМ!$B$34:$B$777,O$119)+'СЕТ СН'!$I$11+СВЦЭМ!$D$10+'СЕТ СН'!$I$6-'СЕТ СН'!$I$23</f>
        <v>1394.4158668099999</v>
      </c>
      <c r="P143" s="37">
        <f>SUMIFS(СВЦЭМ!$D$34:$D$777,СВЦЭМ!$A$34:$A$777,$A143,СВЦЭМ!$B$34:$B$777,P$119)+'СЕТ СН'!$I$11+СВЦЭМ!$D$10+'СЕТ СН'!$I$6-'СЕТ СН'!$I$23</f>
        <v>1411.9446395799996</v>
      </c>
      <c r="Q143" s="37">
        <f>SUMIFS(СВЦЭМ!$D$34:$D$777,СВЦЭМ!$A$34:$A$777,$A143,СВЦЭМ!$B$34:$B$777,Q$119)+'СЕТ СН'!$I$11+СВЦЭМ!$D$10+'СЕТ СН'!$I$6-'СЕТ СН'!$I$23</f>
        <v>1427.0895043399996</v>
      </c>
      <c r="R143" s="37">
        <f>SUMIFS(СВЦЭМ!$D$34:$D$777,СВЦЭМ!$A$34:$A$777,$A143,СВЦЭМ!$B$34:$B$777,R$119)+'СЕТ СН'!$I$11+СВЦЭМ!$D$10+'СЕТ СН'!$I$6-'СЕТ СН'!$I$23</f>
        <v>1443.39669998</v>
      </c>
      <c r="S143" s="37">
        <f>SUMIFS(СВЦЭМ!$D$34:$D$777,СВЦЭМ!$A$34:$A$777,$A143,СВЦЭМ!$B$34:$B$777,S$119)+'СЕТ СН'!$I$11+СВЦЭМ!$D$10+'СЕТ СН'!$I$6-'СЕТ СН'!$I$23</f>
        <v>1433.4336362299996</v>
      </c>
      <c r="T143" s="37">
        <f>SUMIFS(СВЦЭМ!$D$34:$D$777,СВЦЭМ!$A$34:$A$777,$A143,СВЦЭМ!$B$34:$B$777,T$119)+'СЕТ СН'!$I$11+СВЦЭМ!$D$10+'СЕТ СН'!$I$6-'СЕТ СН'!$I$23</f>
        <v>1393.99247995</v>
      </c>
      <c r="U143" s="37">
        <f>SUMIFS(СВЦЭМ!$D$34:$D$777,СВЦЭМ!$A$34:$A$777,$A143,СВЦЭМ!$B$34:$B$777,U$119)+'СЕТ СН'!$I$11+СВЦЭМ!$D$10+'СЕТ СН'!$I$6-'СЕТ СН'!$I$23</f>
        <v>1352.28805865</v>
      </c>
      <c r="V143" s="37">
        <f>SUMIFS(СВЦЭМ!$D$34:$D$777,СВЦЭМ!$A$34:$A$777,$A143,СВЦЭМ!$B$34:$B$777,V$119)+'СЕТ СН'!$I$11+СВЦЭМ!$D$10+'СЕТ СН'!$I$6-'СЕТ СН'!$I$23</f>
        <v>1362.4390824099996</v>
      </c>
      <c r="W143" s="37">
        <f>SUMIFS(СВЦЭМ!$D$34:$D$777,СВЦЭМ!$A$34:$A$777,$A143,СВЦЭМ!$B$34:$B$777,W$119)+'СЕТ СН'!$I$11+СВЦЭМ!$D$10+'СЕТ СН'!$I$6-'СЕТ СН'!$I$23</f>
        <v>1362.55369759</v>
      </c>
      <c r="X143" s="37">
        <f>SUMIFS(СВЦЭМ!$D$34:$D$777,СВЦЭМ!$A$34:$A$777,$A143,СВЦЭМ!$B$34:$B$777,X$119)+'СЕТ СН'!$I$11+СВЦЭМ!$D$10+'СЕТ СН'!$I$6-'СЕТ СН'!$I$23</f>
        <v>1396.1551606099997</v>
      </c>
      <c r="Y143" s="37">
        <f>SUMIFS(СВЦЭМ!$D$34:$D$777,СВЦЭМ!$A$34:$A$777,$A143,СВЦЭМ!$B$34:$B$777,Y$119)+'СЕТ СН'!$I$11+СВЦЭМ!$D$10+'СЕТ СН'!$I$6-'СЕТ СН'!$I$23</f>
        <v>1435.5048381499996</v>
      </c>
    </row>
    <row r="144" spans="1:25" ht="15.75" x14ac:dyDescent="0.2">
      <c r="A144" s="36">
        <f t="shared" si="3"/>
        <v>43156</v>
      </c>
      <c r="B144" s="37">
        <f>SUMIFS(СВЦЭМ!$D$34:$D$777,СВЦЭМ!$A$34:$A$777,$A144,СВЦЭМ!$B$34:$B$777,B$119)+'СЕТ СН'!$I$11+СВЦЭМ!$D$10+'СЕТ СН'!$I$6-'СЕТ СН'!$I$23</f>
        <v>1447.8646354699999</v>
      </c>
      <c r="C144" s="37">
        <f>SUMIFS(СВЦЭМ!$D$34:$D$777,СВЦЭМ!$A$34:$A$777,$A144,СВЦЭМ!$B$34:$B$777,C$119)+'СЕТ СН'!$I$11+СВЦЭМ!$D$10+'СЕТ СН'!$I$6-'СЕТ СН'!$I$23</f>
        <v>1471.3626276799996</v>
      </c>
      <c r="D144" s="37">
        <f>SUMIFS(СВЦЭМ!$D$34:$D$777,СВЦЭМ!$A$34:$A$777,$A144,СВЦЭМ!$B$34:$B$777,D$119)+'СЕТ СН'!$I$11+СВЦЭМ!$D$10+'СЕТ СН'!$I$6-'СЕТ СН'!$I$23</f>
        <v>1526.1176258299997</v>
      </c>
      <c r="E144" s="37">
        <f>SUMIFS(СВЦЭМ!$D$34:$D$777,СВЦЭМ!$A$34:$A$777,$A144,СВЦЭМ!$B$34:$B$777,E$119)+'СЕТ СН'!$I$11+СВЦЭМ!$D$10+'СЕТ СН'!$I$6-'СЕТ СН'!$I$23</f>
        <v>1537.15233326</v>
      </c>
      <c r="F144" s="37">
        <f>SUMIFS(СВЦЭМ!$D$34:$D$777,СВЦЭМ!$A$34:$A$777,$A144,СВЦЭМ!$B$34:$B$777,F$119)+'СЕТ СН'!$I$11+СВЦЭМ!$D$10+'СЕТ СН'!$I$6-'СЕТ СН'!$I$23</f>
        <v>1540.5928764499999</v>
      </c>
      <c r="G144" s="37">
        <f>SUMIFS(СВЦЭМ!$D$34:$D$777,СВЦЭМ!$A$34:$A$777,$A144,СВЦЭМ!$B$34:$B$777,G$119)+'СЕТ СН'!$I$11+СВЦЭМ!$D$10+'СЕТ СН'!$I$6-'СЕТ СН'!$I$23</f>
        <v>1531.4825150099996</v>
      </c>
      <c r="H144" s="37">
        <f>SUMIFS(СВЦЭМ!$D$34:$D$777,СВЦЭМ!$A$34:$A$777,$A144,СВЦЭМ!$B$34:$B$777,H$119)+'СЕТ СН'!$I$11+СВЦЭМ!$D$10+'СЕТ СН'!$I$6-'СЕТ СН'!$I$23</f>
        <v>1512.7048569999997</v>
      </c>
      <c r="I144" s="37">
        <f>SUMIFS(СВЦЭМ!$D$34:$D$777,СВЦЭМ!$A$34:$A$777,$A144,СВЦЭМ!$B$34:$B$777,I$119)+'СЕТ СН'!$I$11+СВЦЭМ!$D$10+'СЕТ СН'!$I$6-'СЕТ СН'!$I$23</f>
        <v>1460.9770455899998</v>
      </c>
      <c r="J144" s="37">
        <f>SUMIFS(СВЦЭМ!$D$34:$D$777,СВЦЭМ!$A$34:$A$777,$A144,СВЦЭМ!$B$34:$B$777,J$119)+'СЕТ СН'!$I$11+СВЦЭМ!$D$10+'СЕТ СН'!$I$6-'СЕТ СН'!$I$23</f>
        <v>1440.6621010199997</v>
      </c>
      <c r="K144" s="37">
        <f>SUMIFS(СВЦЭМ!$D$34:$D$777,СВЦЭМ!$A$34:$A$777,$A144,СВЦЭМ!$B$34:$B$777,K$119)+'СЕТ СН'!$I$11+СВЦЭМ!$D$10+'СЕТ СН'!$I$6-'СЕТ СН'!$I$23</f>
        <v>1391.8397020399998</v>
      </c>
      <c r="L144" s="37">
        <f>SUMIFS(СВЦЭМ!$D$34:$D$777,СВЦЭМ!$A$34:$A$777,$A144,СВЦЭМ!$B$34:$B$777,L$119)+'СЕТ СН'!$I$11+СВЦЭМ!$D$10+'СЕТ СН'!$I$6-'СЕТ СН'!$I$23</f>
        <v>1359.2487038999998</v>
      </c>
      <c r="M144" s="37">
        <f>SUMIFS(СВЦЭМ!$D$34:$D$777,СВЦЭМ!$A$34:$A$777,$A144,СВЦЭМ!$B$34:$B$777,M$119)+'СЕТ СН'!$I$11+СВЦЭМ!$D$10+'СЕТ СН'!$I$6-'СЕТ СН'!$I$23</f>
        <v>1363.7176491499999</v>
      </c>
      <c r="N144" s="37">
        <f>SUMIFS(СВЦЭМ!$D$34:$D$777,СВЦЭМ!$A$34:$A$777,$A144,СВЦЭМ!$B$34:$B$777,N$119)+'СЕТ СН'!$I$11+СВЦЭМ!$D$10+'СЕТ СН'!$I$6-'СЕТ СН'!$I$23</f>
        <v>1372.66903761</v>
      </c>
      <c r="O144" s="37">
        <f>SUMIFS(СВЦЭМ!$D$34:$D$777,СВЦЭМ!$A$34:$A$777,$A144,СВЦЭМ!$B$34:$B$777,O$119)+'СЕТ СН'!$I$11+СВЦЭМ!$D$10+'СЕТ СН'!$I$6-'СЕТ СН'!$I$23</f>
        <v>1381.7893560499997</v>
      </c>
      <c r="P144" s="37">
        <f>SUMIFS(СВЦЭМ!$D$34:$D$777,СВЦЭМ!$A$34:$A$777,$A144,СВЦЭМ!$B$34:$B$777,P$119)+'СЕТ СН'!$I$11+СВЦЭМ!$D$10+'СЕТ СН'!$I$6-'СЕТ СН'!$I$23</f>
        <v>1397.6038177799996</v>
      </c>
      <c r="Q144" s="37">
        <f>SUMIFS(СВЦЭМ!$D$34:$D$777,СВЦЭМ!$A$34:$A$777,$A144,СВЦЭМ!$B$34:$B$777,Q$119)+'СЕТ СН'!$I$11+СВЦЭМ!$D$10+'СЕТ СН'!$I$6-'СЕТ СН'!$I$23</f>
        <v>1406.0064716399997</v>
      </c>
      <c r="R144" s="37">
        <f>SUMIFS(СВЦЭМ!$D$34:$D$777,СВЦЭМ!$A$34:$A$777,$A144,СВЦЭМ!$B$34:$B$777,R$119)+'СЕТ СН'!$I$11+СВЦЭМ!$D$10+'СЕТ СН'!$I$6-'СЕТ СН'!$I$23</f>
        <v>1412.0481713799995</v>
      </c>
      <c r="S144" s="37">
        <f>SUMIFS(СВЦЭМ!$D$34:$D$777,СВЦЭМ!$A$34:$A$777,$A144,СВЦЭМ!$B$34:$B$777,S$119)+'СЕТ СН'!$I$11+СВЦЭМ!$D$10+'СЕТ СН'!$I$6-'СЕТ СН'!$I$23</f>
        <v>1398.5836700599998</v>
      </c>
      <c r="T144" s="37">
        <f>SUMIFS(СВЦЭМ!$D$34:$D$777,СВЦЭМ!$A$34:$A$777,$A144,СВЦЭМ!$B$34:$B$777,T$119)+'СЕТ СН'!$I$11+СВЦЭМ!$D$10+'СЕТ СН'!$I$6-'СЕТ СН'!$I$23</f>
        <v>1363.0949212099999</v>
      </c>
      <c r="U144" s="37">
        <f>SUMIFS(СВЦЭМ!$D$34:$D$777,СВЦЭМ!$A$34:$A$777,$A144,СВЦЭМ!$B$34:$B$777,U$119)+'СЕТ СН'!$I$11+СВЦЭМ!$D$10+'СЕТ СН'!$I$6-'СЕТ СН'!$I$23</f>
        <v>1325.39853051</v>
      </c>
      <c r="V144" s="37">
        <f>SUMIFS(СВЦЭМ!$D$34:$D$777,СВЦЭМ!$A$34:$A$777,$A144,СВЦЭМ!$B$34:$B$777,V$119)+'СЕТ СН'!$I$11+СВЦЭМ!$D$10+'СЕТ СН'!$I$6-'СЕТ СН'!$I$23</f>
        <v>1331.2130880999998</v>
      </c>
      <c r="W144" s="37">
        <f>SUMIFS(СВЦЭМ!$D$34:$D$777,СВЦЭМ!$A$34:$A$777,$A144,СВЦЭМ!$B$34:$B$777,W$119)+'СЕТ СН'!$I$11+СВЦЭМ!$D$10+'СЕТ СН'!$I$6-'СЕТ СН'!$I$23</f>
        <v>1340.60653684</v>
      </c>
      <c r="X144" s="37">
        <f>SUMIFS(СВЦЭМ!$D$34:$D$777,СВЦЭМ!$A$34:$A$777,$A144,СВЦЭМ!$B$34:$B$777,X$119)+'СЕТ СН'!$I$11+СВЦЭМ!$D$10+'СЕТ СН'!$I$6-'СЕТ СН'!$I$23</f>
        <v>1371.4934202599998</v>
      </c>
      <c r="Y144" s="37">
        <f>SUMIFS(СВЦЭМ!$D$34:$D$777,СВЦЭМ!$A$34:$A$777,$A144,СВЦЭМ!$B$34:$B$777,Y$119)+'СЕТ СН'!$I$11+СВЦЭМ!$D$10+'СЕТ СН'!$I$6-'СЕТ СН'!$I$23</f>
        <v>1409.8209923499999</v>
      </c>
    </row>
    <row r="145" spans="1:27" ht="15.75" x14ac:dyDescent="0.2">
      <c r="A145" s="36">
        <f t="shared" si="3"/>
        <v>43157</v>
      </c>
      <c r="B145" s="37">
        <f>SUMIFS(СВЦЭМ!$D$34:$D$777,СВЦЭМ!$A$34:$A$777,$A145,СВЦЭМ!$B$34:$B$777,B$119)+'СЕТ СН'!$I$11+СВЦЭМ!$D$10+'СЕТ СН'!$I$6-'СЕТ СН'!$I$23</f>
        <v>1431.1848190299997</v>
      </c>
      <c r="C145" s="37">
        <f>SUMIFS(СВЦЭМ!$D$34:$D$777,СВЦЭМ!$A$34:$A$777,$A145,СВЦЭМ!$B$34:$B$777,C$119)+'СЕТ СН'!$I$11+СВЦЭМ!$D$10+'СЕТ СН'!$I$6-'СЕТ СН'!$I$23</f>
        <v>1454.2154657999995</v>
      </c>
      <c r="D145" s="37">
        <f>SUMIFS(СВЦЭМ!$D$34:$D$777,СВЦЭМ!$A$34:$A$777,$A145,СВЦЭМ!$B$34:$B$777,D$119)+'СЕТ СН'!$I$11+СВЦЭМ!$D$10+'СЕТ СН'!$I$6-'СЕТ СН'!$I$23</f>
        <v>1508.4725915299996</v>
      </c>
      <c r="E145" s="37">
        <f>SUMIFS(СВЦЭМ!$D$34:$D$777,СВЦЭМ!$A$34:$A$777,$A145,СВЦЭМ!$B$34:$B$777,E$119)+'СЕТ СН'!$I$11+СВЦЭМ!$D$10+'СЕТ СН'!$I$6-'СЕТ СН'!$I$23</f>
        <v>1514.4689590599996</v>
      </c>
      <c r="F145" s="37">
        <f>SUMIFS(СВЦЭМ!$D$34:$D$777,СВЦЭМ!$A$34:$A$777,$A145,СВЦЭМ!$B$34:$B$777,F$119)+'СЕТ СН'!$I$11+СВЦЭМ!$D$10+'СЕТ СН'!$I$6-'СЕТ СН'!$I$23</f>
        <v>1511.0063432999996</v>
      </c>
      <c r="G145" s="37">
        <f>SUMIFS(СВЦЭМ!$D$34:$D$777,СВЦЭМ!$A$34:$A$777,$A145,СВЦЭМ!$B$34:$B$777,G$119)+'СЕТ СН'!$I$11+СВЦЭМ!$D$10+'СЕТ СН'!$I$6-'СЕТ СН'!$I$23</f>
        <v>1500.6784110399999</v>
      </c>
      <c r="H145" s="37">
        <f>SUMIFS(СВЦЭМ!$D$34:$D$777,СВЦЭМ!$A$34:$A$777,$A145,СВЦЭМ!$B$34:$B$777,H$119)+'СЕТ СН'!$I$11+СВЦЭМ!$D$10+'СЕТ СН'!$I$6-'СЕТ СН'!$I$23</f>
        <v>1480.1249184899998</v>
      </c>
      <c r="I145" s="37">
        <f>SUMIFS(СВЦЭМ!$D$34:$D$777,СВЦЭМ!$A$34:$A$777,$A145,СВЦЭМ!$B$34:$B$777,I$119)+'СЕТ СН'!$I$11+СВЦЭМ!$D$10+'СЕТ СН'!$I$6-'СЕТ СН'!$I$23</f>
        <v>1422.7305877599997</v>
      </c>
      <c r="J145" s="37">
        <f>SUMIFS(СВЦЭМ!$D$34:$D$777,СВЦЭМ!$A$34:$A$777,$A145,СВЦЭМ!$B$34:$B$777,J$119)+'СЕТ СН'!$I$11+СВЦЭМ!$D$10+'СЕТ СН'!$I$6-'СЕТ СН'!$I$23</f>
        <v>1428.9165202099998</v>
      </c>
      <c r="K145" s="37">
        <f>SUMIFS(СВЦЭМ!$D$34:$D$777,СВЦЭМ!$A$34:$A$777,$A145,СВЦЭМ!$B$34:$B$777,K$119)+'СЕТ СН'!$I$11+СВЦЭМ!$D$10+'СЕТ СН'!$I$6-'СЕТ СН'!$I$23</f>
        <v>1414.89504472</v>
      </c>
      <c r="L145" s="37">
        <f>SUMIFS(СВЦЭМ!$D$34:$D$777,СВЦЭМ!$A$34:$A$777,$A145,СВЦЭМ!$B$34:$B$777,L$119)+'СЕТ СН'!$I$11+СВЦЭМ!$D$10+'СЕТ СН'!$I$6-'СЕТ СН'!$I$23</f>
        <v>1405.8796517999999</v>
      </c>
      <c r="M145" s="37">
        <f>SUMIFS(СВЦЭМ!$D$34:$D$777,СВЦЭМ!$A$34:$A$777,$A145,СВЦЭМ!$B$34:$B$777,M$119)+'СЕТ СН'!$I$11+СВЦЭМ!$D$10+'СЕТ СН'!$I$6-'СЕТ СН'!$I$23</f>
        <v>1416.1585638699999</v>
      </c>
      <c r="N145" s="37">
        <f>SUMIFS(СВЦЭМ!$D$34:$D$777,СВЦЭМ!$A$34:$A$777,$A145,СВЦЭМ!$B$34:$B$777,N$119)+'СЕТ СН'!$I$11+СВЦЭМ!$D$10+'СЕТ СН'!$I$6-'СЕТ СН'!$I$23</f>
        <v>1431.0407148699996</v>
      </c>
      <c r="O145" s="37">
        <f>SUMIFS(СВЦЭМ!$D$34:$D$777,СВЦЭМ!$A$34:$A$777,$A145,СВЦЭМ!$B$34:$B$777,O$119)+'СЕТ СН'!$I$11+СВЦЭМ!$D$10+'СЕТ СН'!$I$6-'СЕТ СН'!$I$23</f>
        <v>1443.5767026899998</v>
      </c>
      <c r="P145" s="37">
        <f>SUMIFS(СВЦЭМ!$D$34:$D$777,СВЦЭМ!$A$34:$A$777,$A145,СВЦЭМ!$B$34:$B$777,P$119)+'СЕТ СН'!$I$11+СВЦЭМ!$D$10+'СЕТ СН'!$I$6-'СЕТ СН'!$I$23</f>
        <v>1463.3573253099999</v>
      </c>
      <c r="Q145" s="37">
        <f>SUMIFS(СВЦЭМ!$D$34:$D$777,СВЦЭМ!$A$34:$A$777,$A145,СВЦЭМ!$B$34:$B$777,Q$119)+'СЕТ СН'!$I$11+СВЦЭМ!$D$10+'СЕТ СН'!$I$6-'СЕТ СН'!$I$23</f>
        <v>1476.7517351399997</v>
      </c>
      <c r="R145" s="37">
        <f>SUMIFS(СВЦЭМ!$D$34:$D$777,СВЦЭМ!$A$34:$A$777,$A145,СВЦЭМ!$B$34:$B$777,R$119)+'СЕТ СН'!$I$11+СВЦЭМ!$D$10+'СЕТ СН'!$I$6-'СЕТ СН'!$I$23</f>
        <v>1479.2391582699997</v>
      </c>
      <c r="S145" s="37">
        <f>SUMIFS(СВЦЭМ!$D$34:$D$777,СВЦЭМ!$A$34:$A$777,$A145,СВЦЭМ!$B$34:$B$777,S$119)+'СЕТ СН'!$I$11+СВЦЭМ!$D$10+'СЕТ СН'!$I$6-'СЕТ СН'!$I$23</f>
        <v>1473.71291243</v>
      </c>
      <c r="T145" s="37">
        <f>SUMIFS(СВЦЭМ!$D$34:$D$777,СВЦЭМ!$A$34:$A$777,$A145,СВЦЭМ!$B$34:$B$777,T$119)+'СЕТ СН'!$I$11+СВЦЭМ!$D$10+'СЕТ СН'!$I$6-'СЕТ СН'!$I$23</f>
        <v>1440.2272515699997</v>
      </c>
      <c r="U145" s="37">
        <f>SUMIFS(СВЦЭМ!$D$34:$D$777,СВЦЭМ!$A$34:$A$777,$A145,СВЦЭМ!$B$34:$B$777,U$119)+'СЕТ СН'!$I$11+СВЦЭМ!$D$10+'СЕТ СН'!$I$6-'СЕТ СН'!$I$23</f>
        <v>1402.0033063799997</v>
      </c>
      <c r="V145" s="37">
        <f>SUMIFS(СВЦЭМ!$D$34:$D$777,СВЦЭМ!$A$34:$A$777,$A145,СВЦЭМ!$B$34:$B$777,V$119)+'СЕТ СН'!$I$11+СВЦЭМ!$D$10+'СЕТ СН'!$I$6-'СЕТ СН'!$I$23</f>
        <v>1406.2940942599998</v>
      </c>
      <c r="W145" s="37">
        <f>SUMIFS(СВЦЭМ!$D$34:$D$777,СВЦЭМ!$A$34:$A$777,$A145,СВЦЭМ!$B$34:$B$777,W$119)+'СЕТ СН'!$I$11+СВЦЭМ!$D$10+'СЕТ СН'!$I$6-'СЕТ СН'!$I$23</f>
        <v>1416.3020827099999</v>
      </c>
      <c r="X145" s="37">
        <f>SUMIFS(СВЦЭМ!$D$34:$D$777,СВЦЭМ!$A$34:$A$777,$A145,СВЦЭМ!$B$34:$B$777,X$119)+'СЕТ СН'!$I$11+СВЦЭМ!$D$10+'СЕТ СН'!$I$6-'СЕТ СН'!$I$23</f>
        <v>1446.2263586199997</v>
      </c>
      <c r="Y145" s="37">
        <f>SUMIFS(СВЦЭМ!$D$34:$D$777,СВЦЭМ!$A$34:$A$777,$A145,СВЦЭМ!$B$34:$B$777,Y$119)+'СЕТ СН'!$I$11+СВЦЭМ!$D$10+'СЕТ СН'!$I$6-'СЕТ СН'!$I$23</f>
        <v>1477.6573393799999</v>
      </c>
    </row>
    <row r="146" spans="1:27" ht="15.75" x14ac:dyDescent="0.2">
      <c r="A146" s="36">
        <f t="shared" si="3"/>
        <v>43158</v>
      </c>
      <c r="B146" s="37">
        <f>SUMIFS(СВЦЭМ!$D$34:$D$777,СВЦЭМ!$A$34:$A$777,$A146,СВЦЭМ!$B$34:$B$777,B$119)+'СЕТ СН'!$I$11+СВЦЭМ!$D$10+'СЕТ СН'!$I$6-'СЕТ СН'!$I$23</f>
        <v>1433.8338065399998</v>
      </c>
      <c r="C146" s="37">
        <f>SUMIFS(СВЦЭМ!$D$34:$D$777,СВЦЭМ!$A$34:$A$777,$A146,СВЦЭМ!$B$34:$B$777,C$119)+'СЕТ СН'!$I$11+СВЦЭМ!$D$10+'СЕТ СН'!$I$6-'СЕТ СН'!$I$23</f>
        <v>1457.73757978</v>
      </c>
      <c r="D146" s="37">
        <f>SUMIFS(СВЦЭМ!$D$34:$D$777,СВЦЭМ!$A$34:$A$777,$A146,СВЦЭМ!$B$34:$B$777,D$119)+'СЕТ СН'!$I$11+СВЦЭМ!$D$10+'СЕТ СН'!$I$6-'СЕТ СН'!$I$23</f>
        <v>1513.2460578199998</v>
      </c>
      <c r="E146" s="37">
        <f>SUMIFS(СВЦЭМ!$D$34:$D$777,СВЦЭМ!$A$34:$A$777,$A146,СВЦЭМ!$B$34:$B$777,E$119)+'СЕТ СН'!$I$11+СВЦЭМ!$D$10+'СЕТ СН'!$I$6-'СЕТ СН'!$I$23</f>
        <v>1532.4975545399998</v>
      </c>
      <c r="F146" s="37">
        <f>SUMIFS(СВЦЭМ!$D$34:$D$777,СВЦЭМ!$A$34:$A$777,$A146,СВЦЭМ!$B$34:$B$777,F$119)+'СЕТ СН'!$I$11+СВЦЭМ!$D$10+'СЕТ СН'!$I$6-'СЕТ СН'!$I$23</f>
        <v>1529.7307075299996</v>
      </c>
      <c r="G146" s="37">
        <f>SUMIFS(СВЦЭМ!$D$34:$D$777,СВЦЭМ!$A$34:$A$777,$A146,СВЦЭМ!$B$34:$B$777,G$119)+'СЕТ СН'!$I$11+СВЦЭМ!$D$10+'СЕТ СН'!$I$6-'СЕТ СН'!$I$23</f>
        <v>1511.2952708999997</v>
      </c>
      <c r="H146" s="37">
        <f>SUMIFS(СВЦЭМ!$D$34:$D$777,СВЦЭМ!$A$34:$A$777,$A146,СВЦЭМ!$B$34:$B$777,H$119)+'СЕТ СН'!$I$11+СВЦЭМ!$D$10+'СЕТ СН'!$I$6-'СЕТ СН'!$I$23</f>
        <v>1492.6957960399995</v>
      </c>
      <c r="I146" s="37">
        <f>SUMIFS(СВЦЭМ!$D$34:$D$777,СВЦЭМ!$A$34:$A$777,$A146,СВЦЭМ!$B$34:$B$777,I$119)+'СЕТ СН'!$I$11+СВЦЭМ!$D$10+'СЕТ СН'!$I$6-'СЕТ СН'!$I$23</f>
        <v>1421.50193962</v>
      </c>
      <c r="J146" s="37">
        <f>SUMIFS(СВЦЭМ!$D$34:$D$777,СВЦЭМ!$A$34:$A$777,$A146,СВЦЭМ!$B$34:$B$777,J$119)+'СЕТ СН'!$I$11+СВЦЭМ!$D$10+'СЕТ СН'!$I$6-'СЕТ СН'!$I$23</f>
        <v>1429.6659993599997</v>
      </c>
      <c r="K146" s="37">
        <f>SUMIFS(СВЦЭМ!$D$34:$D$777,СВЦЭМ!$A$34:$A$777,$A146,СВЦЭМ!$B$34:$B$777,K$119)+'СЕТ СН'!$I$11+СВЦЭМ!$D$10+'СЕТ СН'!$I$6-'СЕТ СН'!$I$23</f>
        <v>1412.6678172499996</v>
      </c>
      <c r="L146" s="37">
        <f>SUMIFS(СВЦЭМ!$D$34:$D$777,СВЦЭМ!$A$34:$A$777,$A146,СВЦЭМ!$B$34:$B$777,L$119)+'СЕТ СН'!$I$11+СВЦЭМ!$D$10+'СЕТ СН'!$I$6-'СЕТ СН'!$I$23</f>
        <v>1407.3126868099998</v>
      </c>
      <c r="M146" s="37">
        <f>SUMIFS(СВЦЭМ!$D$34:$D$777,СВЦЭМ!$A$34:$A$777,$A146,СВЦЭМ!$B$34:$B$777,M$119)+'СЕТ СН'!$I$11+СВЦЭМ!$D$10+'СЕТ СН'!$I$6-'СЕТ СН'!$I$23</f>
        <v>1416.4511445799999</v>
      </c>
      <c r="N146" s="37">
        <f>SUMIFS(СВЦЭМ!$D$34:$D$777,СВЦЭМ!$A$34:$A$777,$A146,СВЦЭМ!$B$34:$B$777,N$119)+'СЕТ СН'!$I$11+СВЦЭМ!$D$10+'СЕТ СН'!$I$6-'СЕТ СН'!$I$23</f>
        <v>1435.9789103099997</v>
      </c>
      <c r="O146" s="37">
        <f>SUMIFS(СВЦЭМ!$D$34:$D$777,СВЦЭМ!$A$34:$A$777,$A146,СВЦЭМ!$B$34:$B$777,O$119)+'СЕТ СН'!$I$11+СВЦЭМ!$D$10+'СЕТ СН'!$I$6-'СЕТ СН'!$I$23</f>
        <v>1446.1029813299997</v>
      </c>
      <c r="P146" s="37">
        <f>SUMIFS(СВЦЭМ!$D$34:$D$777,СВЦЭМ!$A$34:$A$777,$A146,СВЦЭМ!$B$34:$B$777,P$119)+'СЕТ СН'!$I$11+СВЦЭМ!$D$10+'СЕТ СН'!$I$6-'СЕТ СН'!$I$23</f>
        <v>1459.1767442799996</v>
      </c>
      <c r="Q146" s="37">
        <f>SUMIFS(СВЦЭМ!$D$34:$D$777,СВЦЭМ!$A$34:$A$777,$A146,СВЦЭМ!$B$34:$B$777,Q$119)+'СЕТ СН'!$I$11+СВЦЭМ!$D$10+'СЕТ СН'!$I$6-'СЕТ СН'!$I$23</f>
        <v>1465.3078214799998</v>
      </c>
      <c r="R146" s="37">
        <f>SUMIFS(СВЦЭМ!$D$34:$D$777,СВЦЭМ!$A$34:$A$777,$A146,СВЦЭМ!$B$34:$B$777,R$119)+'СЕТ СН'!$I$11+СВЦЭМ!$D$10+'СЕТ СН'!$I$6-'СЕТ СН'!$I$23</f>
        <v>1466.97276448</v>
      </c>
      <c r="S146" s="37">
        <f>SUMIFS(СВЦЭМ!$D$34:$D$777,СВЦЭМ!$A$34:$A$777,$A146,СВЦЭМ!$B$34:$B$777,S$119)+'СЕТ СН'!$I$11+СВЦЭМ!$D$10+'СЕТ СН'!$I$6-'СЕТ СН'!$I$23</f>
        <v>1466.3377477999998</v>
      </c>
      <c r="T146" s="37">
        <f>SUMIFS(СВЦЭМ!$D$34:$D$777,СВЦЭМ!$A$34:$A$777,$A146,СВЦЭМ!$B$34:$B$777,T$119)+'СЕТ СН'!$I$11+СВЦЭМ!$D$10+'СЕТ СН'!$I$6-'СЕТ СН'!$I$23</f>
        <v>1428.7759897799997</v>
      </c>
      <c r="U146" s="37">
        <f>SUMIFS(СВЦЭМ!$D$34:$D$777,СВЦЭМ!$A$34:$A$777,$A146,СВЦЭМ!$B$34:$B$777,U$119)+'СЕТ СН'!$I$11+СВЦЭМ!$D$10+'СЕТ СН'!$I$6-'СЕТ СН'!$I$23</f>
        <v>1398.6734117699998</v>
      </c>
      <c r="V146" s="37">
        <f>SUMIFS(СВЦЭМ!$D$34:$D$777,СВЦЭМ!$A$34:$A$777,$A146,СВЦЭМ!$B$34:$B$777,V$119)+'СЕТ СН'!$I$11+СВЦЭМ!$D$10+'СЕТ СН'!$I$6-'СЕТ СН'!$I$23</f>
        <v>1400.7554568399996</v>
      </c>
      <c r="W146" s="37">
        <f>SUMIFS(СВЦЭМ!$D$34:$D$777,СВЦЭМ!$A$34:$A$777,$A146,СВЦЭМ!$B$34:$B$777,W$119)+'СЕТ СН'!$I$11+СВЦЭМ!$D$10+'СЕТ СН'!$I$6-'СЕТ СН'!$I$23</f>
        <v>1401.3132938599997</v>
      </c>
      <c r="X146" s="37">
        <f>SUMIFS(СВЦЭМ!$D$34:$D$777,СВЦЭМ!$A$34:$A$777,$A146,СВЦЭМ!$B$34:$B$777,X$119)+'СЕТ СН'!$I$11+СВЦЭМ!$D$10+'СЕТ СН'!$I$6-'СЕТ СН'!$I$23</f>
        <v>1426.51203072</v>
      </c>
      <c r="Y146" s="37">
        <f>SUMIFS(СВЦЭМ!$D$34:$D$777,СВЦЭМ!$A$34:$A$777,$A146,СВЦЭМ!$B$34:$B$777,Y$119)+'СЕТ СН'!$I$11+СВЦЭМ!$D$10+'СЕТ СН'!$I$6-'СЕТ СН'!$I$23</f>
        <v>1461.0467518699998</v>
      </c>
    </row>
    <row r="147" spans="1:27" ht="15.75" x14ac:dyDescent="0.2">
      <c r="A147" s="36">
        <f t="shared" si="3"/>
        <v>43159</v>
      </c>
      <c r="B147" s="37">
        <f>SUMIFS(СВЦЭМ!$D$34:$D$777,СВЦЭМ!$A$34:$A$777,$A147,СВЦЭМ!$B$34:$B$777,B$119)+'СЕТ СН'!$I$11+СВЦЭМ!$D$10+'СЕТ СН'!$I$6-'СЕТ СН'!$I$23</f>
        <v>1448.9621740599996</v>
      </c>
      <c r="C147" s="37">
        <f>SUMIFS(СВЦЭМ!$D$34:$D$777,СВЦЭМ!$A$34:$A$777,$A147,СВЦЭМ!$B$34:$B$777,C$119)+'СЕТ СН'!$I$11+СВЦЭМ!$D$10+'СЕТ СН'!$I$6-'СЕТ СН'!$I$23</f>
        <v>1480.6664822199996</v>
      </c>
      <c r="D147" s="37">
        <f>SUMIFS(СВЦЭМ!$D$34:$D$777,СВЦЭМ!$A$34:$A$777,$A147,СВЦЭМ!$B$34:$B$777,D$119)+'СЕТ СН'!$I$11+СВЦЭМ!$D$10+'СЕТ СН'!$I$6-'СЕТ СН'!$I$23</f>
        <v>1533.0173903099999</v>
      </c>
      <c r="E147" s="37">
        <f>SUMIFS(СВЦЭМ!$D$34:$D$777,СВЦЭМ!$A$34:$A$777,$A147,СВЦЭМ!$B$34:$B$777,E$119)+'СЕТ СН'!$I$11+СВЦЭМ!$D$10+'СЕТ СН'!$I$6-'СЕТ СН'!$I$23</f>
        <v>1544.6692077299999</v>
      </c>
      <c r="F147" s="37">
        <f>SUMIFS(СВЦЭМ!$D$34:$D$777,СВЦЭМ!$A$34:$A$777,$A147,СВЦЭМ!$B$34:$B$777,F$119)+'СЕТ СН'!$I$11+СВЦЭМ!$D$10+'СЕТ СН'!$I$6-'СЕТ СН'!$I$23</f>
        <v>1539.0114296799998</v>
      </c>
      <c r="G147" s="37">
        <f>SUMIFS(СВЦЭМ!$D$34:$D$777,СВЦЭМ!$A$34:$A$777,$A147,СВЦЭМ!$B$34:$B$777,G$119)+'СЕТ СН'!$I$11+СВЦЭМ!$D$10+'СЕТ СН'!$I$6-'СЕТ СН'!$I$23</f>
        <v>1512.2256803799996</v>
      </c>
      <c r="H147" s="37">
        <f>SUMIFS(СВЦЭМ!$D$34:$D$777,СВЦЭМ!$A$34:$A$777,$A147,СВЦЭМ!$B$34:$B$777,H$119)+'СЕТ СН'!$I$11+СВЦЭМ!$D$10+'СЕТ СН'!$I$6-'СЕТ СН'!$I$23</f>
        <v>1462.0018268599997</v>
      </c>
      <c r="I147" s="37">
        <f>SUMIFS(СВЦЭМ!$D$34:$D$777,СВЦЭМ!$A$34:$A$777,$A147,СВЦЭМ!$B$34:$B$777,I$119)+'СЕТ СН'!$I$11+СВЦЭМ!$D$10+'СЕТ СН'!$I$6-'СЕТ СН'!$I$23</f>
        <v>1404.9944217099996</v>
      </c>
      <c r="J147" s="37">
        <f>SUMIFS(СВЦЭМ!$D$34:$D$777,СВЦЭМ!$A$34:$A$777,$A147,СВЦЭМ!$B$34:$B$777,J$119)+'СЕТ СН'!$I$11+СВЦЭМ!$D$10+'СЕТ СН'!$I$6-'СЕТ СН'!$I$23</f>
        <v>1419.8254337799999</v>
      </c>
      <c r="K147" s="37">
        <f>SUMIFS(СВЦЭМ!$D$34:$D$777,СВЦЭМ!$A$34:$A$777,$A147,СВЦЭМ!$B$34:$B$777,K$119)+'СЕТ СН'!$I$11+СВЦЭМ!$D$10+'СЕТ СН'!$I$6-'СЕТ СН'!$I$23</f>
        <v>1393.2263474099996</v>
      </c>
      <c r="L147" s="37">
        <f>SUMIFS(СВЦЭМ!$D$34:$D$777,СВЦЭМ!$A$34:$A$777,$A147,СВЦЭМ!$B$34:$B$777,L$119)+'СЕТ СН'!$I$11+СВЦЭМ!$D$10+'СЕТ СН'!$I$6-'СЕТ СН'!$I$23</f>
        <v>1391.3062925399995</v>
      </c>
      <c r="M147" s="37">
        <f>SUMIFS(СВЦЭМ!$D$34:$D$777,СВЦЭМ!$A$34:$A$777,$A147,СВЦЭМ!$B$34:$B$777,M$119)+'СЕТ СН'!$I$11+СВЦЭМ!$D$10+'СЕТ СН'!$I$6-'СЕТ СН'!$I$23</f>
        <v>1408.2483143799996</v>
      </c>
      <c r="N147" s="37">
        <f>SUMIFS(СВЦЭМ!$D$34:$D$777,СВЦЭМ!$A$34:$A$777,$A147,СВЦЭМ!$B$34:$B$777,N$119)+'СЕТ СН'!$I$11+СВЦЭМ!$D$10+'СЕТ СН'!$I$6-'СЕТ СН'!$I$23</f>
        <v>1409.5689904199999</v>
      </c>
      <c r="O147" s="37">
        <f>SUMIFS(СВЦЭМ!$D$34:$D$777,СВЦЭМ!$A$34:$A$777,$A147,СВЦЭМ!$B$34:$B$777,O$119)+'СЕТ СН'!$I$11+СВЦЭМ!$D$10+'СЕТ СН'!$I$6-'СЕТ СН'!$I$23</f>
        <v>1406.6852355999995</v>
      </c>
      <c r="P147" s="37">
        <f>SUMIFS(СВЦЭМ!$D$34:$D$777,СВЦЭМ!$A$34:$A$777,$A147,СВЦЭМ!$B$34:$B$777,P$119)+'СЕТ СН'!$I$11+СВЦЭМ!$D$10+'СЕТ СН'!$I$6-'СЕТ СН'!$I$23</f>
        <v>1439.4661424799997</v>
      </c>
      <c r="Q147" s="37">
        <f>SUMIFS(СВЦЭМ!$D$34:$D$777,СВЦЭМ!$A$34:$A$777,$A147,СВЦЭМ!$B$34:$B$777,Q$119)+'СЕТ СН'!$I$11+СВЦЭМ!$D$10+'СЕТ СН'!$I$6-'СЕТ СН'!$I$23</f>
        <v>1441.0595086099997</v>
      </c>
      <c r="R147" s="37">
        <f>SUMIFS(СВЦЭМ!$D$34:$D$777,СВЦЭМ!$A$34:$A$777,$A147,СВЦЭМ!$B$34:$B$777,R$119)+'СЕТ СН'!$I$11+СВЦЭМ!$D$10+'СЕТ СН'!$I$6-'СЕТ СН'!$I$23</f>
        <v>1442.2509513</v>
      </c>
      <c r="S147" s="37">
        <f>SUMIFS(СВЦЭМ!$D$34:$D$777,СВЦЭМ!$A$34:$A$777,$A147,СВЦЭМ!$B$34:$B$777,S$119)+'СЕТ СН'!$I$11+СВЦЭМ!$D$10+'СЕТ СН'!$I$6-'СЕТ СН'!$I$23</f>
        <v>1430.12397302</v>
      </c>
      <c r="T147" s="37">
        <f>SUMIFS(СВЦЭМ!$D$34:$D$777,СВЦЭМ!$A$34:$A$777,$A147,СВЦЭМ!$B$34:$B$777,T$119)+'СЕТ СН'!$I$11+СВЦЭМ!$D$10+'СЕТ СН'!$I$6-'СЕТ СН'!$I$23</f>
        <v>1417.8332489699997</v>
      </c>
      <c r="U147" s="37">
        <f>SUMIFS(СВЦЭМ!$D$34:$D$777,СВЦЭМ!$A$34:$A$777,$A147,СВЦЭМ!$B$34:$B$777,U$119)+'СЕТ СН'!$I$11+СВЦЭМ!$D$10+'СЕТ СН'!$I$6-'СЕТ СН'!$I$23</f>
        <v>1388.7971444899999</v>
      </c>
      <c r="V147" s="37">
        <f>SUMIFS(СВЦЭМ!$D$34:$D$777,СВЦЭМ!$A$34:$A$777,$A147,СВЦЭМ!$B$34:$B$777,V$119)+'СЕТ СН'!$I$11+СВЦЭМ!$D$10+'СЕТ СН'!$I$6-'СЕТ СН'!$I$23</f>
        <v>1391.6485667499996</v>
      </c>
      <c r="W147" s="37">
        <f>SUMIFS(СВЦЭМ!$D$34:$D$777,СВЦЭМ!$A$34:$A$777,$A147,СВЦЭМ!$B$34:$B$777,W$119)+'СЕТ СН'!$I$11+СВЦЭМ!$D$10+'СЕТ СН'!$I$6-'СЕТ СН'!$I$23</f>
        <v>1404.3609362899997</v>
      </c>
      <c r="X147" s="37">
        <f>SUMIFS(СВЦЭМ!$D$34:$D$777,СВЦЭМ!$A$34:$A$777,$A147,СВЦЭМ!$B$34:$B$777,X$119)+'СЕТ СН'!$I$11+СВЦЭМ!$D$10+'СЕТ СН'!$I$6-'СЕТ СН'!$I$23</f>
        <v>1427.6434998699997</v>
      </c>
      <c r="Y147" s="37">
        <f>SUMIFS(СВЦЭМ!$D$34:$D$777,СВЦЭМ!$A$34:$A$777,$A147,СВЦЭМ!$B$34:$B$777,Y$119)+'СЕТ СН'!$I$11+СВЦЭМ!$D$10+'СЕТ СН'!$I$6-'СЕТ СН'!$I$23</f>
        <v>1435.8154403599997</v>
      </c>
    </row>
    <row r="148" spans="1:27" ht="15.75" hidden="1" x14ac:dyDescent="0.2">
      <c r="A148" s="36">
        <f t="shared" si="3"/>
        <v>43160</v>
      </c>
      <c r="B148" s="37">
        <f>SUMIFS(СВЦЭМ!$D$34:$D$777,СВЦЭМ!$A$34:$A$777,$A148,СВЦЭМ!$B$34:$B$777,B$119)+'СЕТ СН'!$I$11+СВЦЭМ!$D$10+'СЕТ СН'!$I$6-'СЕТ СН'!$I$23</f>
        <v>446.68161588999999</v>
      </c>
      <c r="C148" s="37">
        <f>SUMIFS(СВЦЭМ!$D$34:$D$777,СВЦЭМ!$A$34:$A$777,$A148,СВЦЭМ!$B$34:$B$777,C$119)+'СЕТ СН'!$I$11+СВЦЭМ!$D$10+'СЕТ СН'!$I$6-'СЕТ СН'!$I$23</f>
        <v>446.68161588999999</v>
      </c>
      <c r="D148" s="37">
        <f>SUMIFS(СВЦЭМ!$D$34:$D$777,СВЦЭМ!$A$34:$A$777,$A148,СВЦЭМ!$B$34:$B$777,D$119)+'СЕТ СН'!$I$11+СВЦЭМ!$D$10+'СЕТ СН'!$I$6-'СЕТ СН'!$I$23</f>
        <v>446.68161588999999</v>
      </c>
      <c r="E148" s="37">
        <f>SUMIFS(СВЦЭМ!$D$34:$D$777,СВЦЭМ!$A$34:$A$777,$A148,СВЦЭМ!$B$34:$B$777,E$119)+'СЕТ СН'!$I$11+СВЦЭМ!$D$10+'СЕТ СН'!$I$6-'СЕТ СН'!$I$23</f>
        <v>446.68161588999999</v>
      </c>
      <c r="F148" s="37">
        <f>SUMIFS(СВЦЭМ!$D$34:$D$777,СВЦЭМ!$A$34:$A$777,$A148,СВЦЭМ!$B$34:$B$777,F$119)+'СЕТ СН'!$I$11+СВЦЭМ!$D$10+'СЕТ СН'!$I$6-'СЕТ СН'!$I$23</f>
        <v>446.68161588999999</v>
      </c>
      <c r="G148" s="37">
        <f>SUMIFS(СВЦЭМ!$D$34:$D$777,СВЦЭМ!$A$34:$A$777,$A148,СВЦЭМ!$B$34:$B$777,G$119)+'СЕТ СН'!$I$11+СВЦЭМ!$D$10+'СЕТ СН'!$I$6-'СЕТ СН'!$I$23</f>
        <v>446.68161588999999</v>
      </c>
      <c r="H148" s="37">
        <f>SUMIFS(СВЦЭМ!$D$34:$D$777,СВЦЭМ!$A$34:$A$777,$A148,СВЦЭМ!$B$34:$B$777,H$119)+'СЕТ СН'!$I$11+СВЦЭМ!$D$10+'СЕТ СН'!$I$6-'СЕТ СН'!$I$23</f>
        <v>446.68161588999999</v>
      </c>
      <c r="I148" s="37">
        <f>SUMIFS(СВЦЭМ!$D$34:$D$777,СВЦЭМ!$A$34:$A$777,$A148,СВЦЭМ!$B$34:$B$777,I$119)+'СЕТ СН'!$I$11+СВЦЭМ!$D$10+'СЕТ СН'!$I$6-'СЕТ СН'!$I$23</f>
        <v>446.68161588999999</v>
      </c>
      <c r="J148" s="37">
        <f>SUMIFS(СВЦЭМ!$D$34:$D$777,СВЦЭМ!$A$34:$A$777,$A148,СВЦЭМ!$B$34:$B$777,J$119)+'СЕТ СН'!$I$11+СВЦЭМ!$D$10+'СЕТ СН'!$I$6-'СЕТ СН'!$I$23</f>
        <v>446.68161588999999</v>
      </c>
      <c r="K148" s="37">
        <f>SUMIFS(СВЦЭМ!$D$34:$D$777,СВЦЭМ!$A$34:$A$777,$A148,СВЦЭМ!$B$34:$B$777,K$119)+'СЕТ СН'!$I$11+СВЦЭМ!$D$10+'СЕТ СН'!$I$6-'СЕТ СН'!$I$23</f>
        <v>446.68161588999999</v>
      </c>
      <c r="L148" s="37">
        <f>SUMIFS(СВЦЭМ!$D$34:$D$777,СВЦЭМ!$A$34:$A$777,$A148,СВЦЭМ!$B$34:$B$777,L$119)+'СЕТ СН'!$I$11+СВЦЭМ!$D$10+'СЕТ СН'!$I$6-'СЕТ СН'!$I$23</f>
        <v>446.68161588999999</v>
      </c>
      <c r="M148" s="37">
        <f>SUMIFS(СВЦЭМ!$D$34:$D$777,СВЦЭМ!$A$34:$A$777,$A148,СВЦЭМ!$B$34:$B$777,M$119)+'СЕТ СН'!$I$11+СВЦЭМ!$D$10+'СЕТ СН'!$I$6-'СЕТ СН'!$I$23</f>
        <v>446.68161588999999</v>
      </c>
      <c r="N148" s="37">
        <f>SUMIFS(СВЦЭМ!$D$34:$D$777,СВЦЭМ!$A$34:$A$777,$A148,СВЦЭМ!$B$34:$B$777,N$119)+'СЕТ СН'!$I$11+СВЦЭМ!$D$10+'СЕТ СН'!$I$6-'СЕТ СН'!$I$23</f>
        <v>446.68161588999999</v>
      </c>
      <c r="O148" s="37">
        <f>SUMIFS(СВЦЭМ!$D$34:$D$777,СВЦЭМ!$A$34:$A$777,$A148,СВЦЭМ!$B$34:$B$777,O$119)+'СЕТ СН'!$I$11+СВЦЭМ!$D$10+'СЕТ СН'!$I$6-'СЕТ СН'!$I$23</f>
        <v>446.68161588999999</v>
      </c>
      <c r="P148" s="37">
        <f>SUMIFS(СВЦЭМ!$D$34:$D$777,СВЦЭМ!$A$34:$A$777,$A148,СВЦЭМ!$B$34:$B$777,P$119)+'СЕТ СН'!$I$11+СВЦЭМ!$D$10+'СЕТ СН'!$I$6-'СЕТ СН'!$I$23</f>
        <v>446.68161588999999</v>
      </c>
      <c r="Q148" s="37">
        <f>SUMIFS(СВЦЭМ!$D$34:$D$777,СВЦЭМ!$A$34:$A$777,$A148,СВЦЭМ!$B$34:$B$777,Q$119)+'СЕТ СН'!$I$11+СВЦЭМ!$D$10+'СЕТ СН'!$I$6-'СЕТ СН'!$I$23</f>
        <v>446.68161588999999</v>
      </c>
      <c r="R148" s="37">
        <f>SUMIFS(СВЦЭМ!$D$34:$D$777,СВЦЭМ!$A$34:$A$777,$A148,СВЦЭМ!$B$34:$B$777,R$119)+'СЕТ СН'!$I$11+СВЦЭМ!$D$10+'СЕТ СН'!$I$6-'СЕТ СН'!$I$23</f>
        <v>446.68161588999999</v>
      </c>
      <c r="S148" s="37">
        <f>SUMIFS(СВЦЭМ!$D$34:$D$777,СВЦЭМ!$A$34:$A$777,$A148,СВЦЭМ!$B$34:$B$777,S$119)+'СЕТ СН'!$I$11+СВЦЭМ!$D$10+'СЕТ СН'!$I$6-'СЕТ СН'!$I$23</f>
        <v>446.68161588999999</v>
      </c>
      <c r="T148" s="37">
        <f>SUMIFS(СВЦЭМ!$D$34:$D$777,СВЦЭМ!$A$34:$A$777,$A148,СВЦЭМ!$B$34:$B$777,T$119)+'СЕТ СН'!$I$11+СВЦЭМ!$D$10+'СЕТ СН'!$I$6-'СЕТ СН'!$I$23</f>
        <v>446.68161588999999</v>
      </c>
      <c r="U148" s="37">
        <f>SUMIFS(СВЦЭМ!$D$34:$D$777,СВЦЭМ!$A$34:$A$777,$A148,СВЦЭМ!$B$34:$B$777,U$119)+'СЕТ СН'!$I$11+СВЦЭМ!$D$10+'СЕТ СН'!$I$6-'СЕТ СН'!$I$23</f>
        <v>446.68161588999999</v>
      </c>
      <c r="V148" s="37">
        <f>SUMIFS(СВЦЭМ!$D$34:$D$777,СВЦЭМ!$A$34:$A$777,$A148,СВЦЭМ!$B$34:$B$777,V$119)+'СЕТ СН'!$I$11+СВЦЭМ!$D$10+'СЕТ СН'!$I$6-'СЕТ СН'!$I$23</f>
        <v>446.68161588999999</v>
      </c>
      <c r="W148" s="37">
        <f>SUMIFS(СВЦЭМ!$D$34:$D$777,СВЦЭМ!$A$34:$A$777,$A148,СВЦЭМ!$B$34:$B$777,W$119)+'СЕТ СН'!$I$11+СВЦЭМ!$D$10+'СЕТ СН'!$I$6-'СЕТ СН'!$I$23</f>
        <v>446.68161588999999</v>
      </c>
      <c r="X148" s="37">
        <f>SUMIFS(СВЦЭМ!$D$34:$D$777,СВЦЭМ!$A$34:$A$777,$A148,СВЦЭМ!$B$34:$B$777,X$119)+'СЕТ СН'!$I$11+СВЦЭМ!$D$10+'СЕТ СН'!$I$6-'СЕТ СН'!$I$23</f>
        <v>446.68161588999999</v>
      </c>
      <c r="Y148" s="37">
        <f>SUMIFS(СВЦЭМ!$D$34:$D$777,СВЦЭМ!$A$34:$A$777,$A148,СВЦЭМ!$B$34:$B$777,Y$119)+'СЕТ СН'!$I$11+СВЦЭМ!$D$10+'СЕТ СН'!$I$6-'СЕТ СН'!$I$23</f>
        <v>446.68161588999999</v>
      </c>
    </row>
    <row r="149" spans="1:27" ht="15.75" hidden="1" x14ac:dyDescent="0.2">
      <c r="A149" s="36">
        <f t="shared" si="3"/>
        <v>43161</v>
      </c>
      <c r="B149" s="37">
        <f>SUMIFS(СВЦЭМ!$D$34:$D$777,СВЦЭМ!$A$34:$A$777,$A149,СВЦЭМ!$B$34:$B$777,B$119)+'СЕТ СН'!$I$11+СВЦЭМ!$D$10+'СЕТ СН'!$I$6-'СЕТ СН'!$I$23</f>
        <v>446.68161588999999</v>
      </c>
      <c r="C149" s="37">
        <f>SUMIFS(СВЦЭМ!$D$34:$D$777,СВЦЭМ!$A$34:$A$777,$A149,СВЦЭМ!$B$34:$B$777,C$119)+'СЕТ СН'!$I$11+СВЦЭМ!$D$10+'СЕТ СН'!$I$6-'СЕТ СН'!$I$23</f>
        <v>446.68161588999999</v>
      </c>
      <c r="D149" s="37">
        <f>SUMIFS(СВЦЭМ!$D$34:$D$777,СВЦЭМ!$A$34:$A$777,$A149,СВЦЭМ!$B$34:$B$777,D$119)+'СЕТ СН'!$I$11+СВЦЭМ!$D$10+'СЕТ СН'!$I$6-'СЕТ СН'!$I$23</f>
        <v>446.68161588999999</v>
      </c>
      <c r="E149" s="37">
        <f>SUMIFS(СВЦЭМ!$D$34:$D$777,СВЦЭМ!$A$34:$A$777,$A149,СВЦЭМ!$B$34:$B$777,E$119)+'СЕТ СН'!$I$11+СВЦЭМ!$D$10+'СЕТ СН'!$I$6-'СЕТ СН'!$I$23</f>
        <v>446.68161588999999</v>
      </c>
      <c r="F149" s="37">
        <f>SUMIFS(СВЦЭМ!$D$34:$D$777,СВЦЭМ!$A$34:$A$777,$A149,СВЦЭМ!$B$34:$B$777,F$119)+'СЕТ СН'!$I$11+СВЦЭМ!$D$10+'СЕТ СН'!$I$6-'СЕТ СН'!$I$23</f>
        <v>446.68161588999999</v>
      </c>
      <c r="G149" s="37">
        <f>SUMIFS(СВЦЭМ!$D$34:$D$777,СВЦЭМ!$A$34:$A$777,$A149,СВЦЭМ!$B$34:$B$777,G$119)+'СЕТ СН'!$I$11+СВЦЭМ!$D$10+'СЕТ СН'!$I$6-'СЕТ СН'!$I$23</f>
        <v>446.68161588999999</v>
      </c>
      <c r="H149" s="37">
        <f>SUMIFS(СВЦЭМ!$D$34:$D$777,СВЦЭМ!$A$34:$A$777,$A149,СВЦЭМ!$B$34:$B$777,H$119)+'СЕТ СН'!$I$11+СВЦЭМ!$D$10+'СЕТ СН'!$I$6-'СЕТ СН'!$I$23</f>
        <v>446.68161588999999</v>
      </c>
      <c r="I149" s="37">
        <f>SUMIFS(СВЦЭМ!$D$34:$D$777,СВЦЭМ!$A$34:$A$777,$A149,СВЦЭМ!$B$34:$B$777,I$119)+'СЕТ СН'!$I$11+СВЦЭМ!$D$10+'СЕТ СН'!$I$6-'СЕТ СН'!$I$23</f>
        <v>446.68161588999999</v>
      </c>
      <c r="J149" s="37">
        <f>SUMIFS(СВЦЭМ!$D$34:$D$777,СВЦЭМ!$A$34:$A$777,$A149,СВЦЭМ!$B$34:$B$777,J$119)+'СЕТ СН'!$I$11+СВЦЭМ!$D$10+'СЕТ СН'!$I$6-'СЕТ СН'!$I$23</f>
        <v>446.68161588999999</v>
      </c>
      <c r="K149" s="37">
        <f>SUMIFS(СВЦЭМ!$D$34:$D$777,СВЦЭМ!$A$34:$A$777,$A149,СВЦЭМ!$B$34:$B$777,K$119)+'СЕТ СН'!$I$11+СВЦЭМ!$D$10+'СЕТ СН'!$I$6-'СЕТ СН'!$I$23</f>
        <v>446.68161588999999</v>
      </c>
      <c r="L149" s="37">
        <f>SUMIFS(СВЦЭМ!$D$34:$D$777,СВЦЭМ!$A$34:$A$777,$A149,СВЦЭМ!$B$34:$B$777,L$119)+'СЕТ СН'!$I$11+СВЦЭМ!$D$10+'СЕТ СН'!$I$6-'СЕТ СН'!$I$23</f>
        <v>446.68161588999999</v>
      </c>
      <c r="M149" s="37">
        <f>SUMIFS(СВЦЭМ!$D$34:$D$777,СВЦЭМ!$A$34:$A$777,$A149,СВЦЭМ!$B$34:$B$777,M$119)+'СЕТ СН'!$I$11+СВЦЭМ!$D$10+'СЕТ СН'!$I$6-'СЕТ СН'!$I$23</f>
        <v>446.68161588999999</v>
      </c>
      <c r="N149" s="37">
        <f>SUMIFS(СВЦЭМ!$D$34:$D$777,СВЦЭМ!$A$34:$A$777,$A149,СВЦЭМ!$B$34:$B$777,N$119)+'СЕТ СН'!$I$11+СВЦЭМ!$D$10+'СЕТ СН'!$I$6-'СЕТ СН'!$I$23</f>
        <v>446.68161588999999</v>
      </c>
      <c r="O149" s="37">
        <f>SUMIFS(СВЦЭМ!$D$34:$D$777,СВЦЭМ!$A$34:$A$777,$A149,СВЦЭМ!$B$34:$B$777,O$119)+'СЕТ СН'!$I$11+СВЦЭМ!$D$10+'СЕТ СН'!$I$6-'СЕТ СН'!$I$23</f>
        <v>446.68161588999999</v>
      </c>
      <c r="P149" s="37">
        <f>SUMIFS(СВЦЭМ!$D$34:$D$777,СВЦЭМ!$A$34:$A$777,$A149,СВЦЭМ!$B$34:$B$777,P$119)+'СЕТ СН'!$I$11+СВЦЭМ!$D$10+'СЕТ СН'!$I$6-'СЕТ СН'!$I$23</f>
        <v>446.68161588999999</v>
      </c>
      <c r="Q149" s="37">
        <f>SUMIFS(СВЦЭМ!$D$34:$D$777,СВЦЭМ!$A$34:$A$777,$A149,СВЦЭМ!$B$34:$B$777,Q$119)+'СЕТ СН'!$I$11+СВЦЭМ!$D$10+'СЕТ СН'!$I$6-'СЕТ СН'!$I$23</f>
        <v>446.68161588999999</v>
      </c>
      <c r="R149" s="37">
        <f>SUMIFS(СВЦЭМ!$D$34:$D$777,СВЦЭМ!$A$34:$A$777,$A149,СВЦЭМ!$B$34:$B$777,R$119)+'СЕТ СН'!$I$11+СВЦЭМ!$D$10+'СЕТ СН'!$I$6-'СЕТ СН'!$I$23</f>
        <v>446.68161588999999</v>
      </c>
      <c r="S149" s="37">
        <f>SUMIFS(СВЦЭМ!$D$34:$D$777,СВЦЭМ!$A$34:$A$777,$A149,СВЦЭМ!$B$34:$B$777,S$119)+'СЕТ СН'!$I$11+СВЦЭМ!$D$10+'СЕТ СН'!$I$6-'СЕТ СН'!$I$23</f>
        <v>446.68161588999999</v>
      </c>
      <c r="T149" s="37">
        <f>SUMIFS(СВЦЭМ!$D$34:$D$777,СВЦЭМ!$A$34:$A$777,$A149,СВЦЭМ!$B$34:$B$777,T$119)+'СЕТ СН'!$I$11+СВЦЭМ!$D$10+'СЕТ СН'!$I$6-'СЕТ СН'!$I$23</f>
        <v>446.68161588999999</v>
      </c>
      <c r="U149" s="37">
        <f>SUMIFS(СВЦЭМ!$D$34:$D$777,СВЦЭМ!$A$34:$A$777,$A149,СВЦЭМ!$B$34:$B$777,U$119)+'СЕТ СН'!$I$11+СВЦЭМ!$D$10+'СЕТ СН'!$I$6-'СЕТ СН'!$I$23</f>
        <v>446.68161588999999</v>
      </c>
      <c r="V149" s="37">
        <f>SUMIFS(СВЦЭМ!$D$34:$D$777,СВЦЭМ!$A$34:$A$777,$A149,СВЦЭМ!$B$34:$B$777,V$119)+'СЕТ СН'!$I$11+СВЦЭМ!$D$10+'СЕТ СН'!$I$6-'СЕТ СН'!$I$23</f>
        <v>446.68161588999999</v>
      </c>
      <c r="W149" s="37">
        <f>SUMIFS(СВЦЭМ!$D$34:$D$777,СВЦЭМ!$A$34:$A$777,$A149,СВЦЭМ!$B$34:$B$777,W$119)+'СЕТ СН'!$I$11+СВЦЭМ!$D$10+'СЕТ СН'!$I$6-'СЕТ СН'!$I$23</f>
        <v>446.68161588999999</v>
      </c>
      <c r="X149" s="37">
        <f>SUMIFS(СВЦЭМ!$D$34:$D$777,СВЦЭМ!$A$34:$A$777,$A149,СВЦЭМ!$B$34:$B$777,X$119)+'СЕТ СН'!$I$11+СВЦЭМ!$D$10+'СЕТ СН'!$I$6-'СЕТ СН'!$I$23</f>
        <v>446.68161588999999</v>
      </c>
      <c r="Y149" s="37">
        <f>SUMIFS(СВЦЭМ!$D$34:$D$777,СВЦЭМ!$A$34:$A$777,$A149,СВЦЭМ!$B$34:$B$777,Y$119)+'СЕТ СН'!$I$11+СВЦЭМ!$D$10+'СЕТ СН'!$I$6-'СЕТ СН'!$I$23</f>
        <v>446.68161588999999</v>
      </c>
    </row>
    <row r="150" spans="1:27" ht="15.75" hidden="1" x14ac:dyDescent="0.2">
      <c r="A150" s="36">
        <f t="shared" si="3"/>
        <v>43162</v>
      </c>
      <c r="B150" s="37">
        <f>SUMIFS(СВЦЭМ!$D$34:$D$777,СВЦЭМ!$A$34:$A$777,$A150,СВЦЭМ!$B$34:$B$777,B$119)+'СЕТ СН'!$I$11+СВЦЭМ!$D$10+'СЕТ СН'!$I$6-'СЕТ СН'!$I$23</f>
        <v>446.68161588999999</v>
      </c>
      <c r="C150" s="37">
        <f>SUMIFS(СВЦЭМ!$D$34:$D$777,СВЦЭМ!$A$34:$A$777,$A150,СВЦЭМ!$B$34:$B$777,C$119)+'СЕТ СН'!$I$11+СВЦЭМ!$D$10+'СЕТ СН'!$I$6-'СЕТ СН'!$I$23</f>
        <v>446.68161588999999</v>
      </c>
      <c r="D150" s="37">
        <f>SUMIFS(СВЦЭМ!$D$34:$D$777,СВЦЭМ!$A$34:$A$777,$A150,СВЦЭМ!$B$34:$B$777,D$119)+'СЕТ СН'!$I$11+СВЦЭМ!$D$10+'СЕТ СН'!$I$6-'СЕТ СН'!$I$23</f>
        <v>446.68161588999999</v>
      </c>
      <c r="E150" s="37">
        <f>SUMIFS(СВЦЭМ!$D$34:$D$777,СВЦЭМ!$A$34:$A$777,$A150,СВЦЭМ!$B$34:$B$777,E$119)+'СЕТ СН'!$I$11+СВЦЭМ!$D$10+'СЕТ СН'!$I$6-'СЕТ СН'!$I$23</f>
        <v>446.68161588999999</v>
      </c>
      <c r="F150" s="37">
        <f>SUMIFS(СВЦЭМ!$D$34:$D$777,СВЦЭМ!$A$34:$A$777,$A150,СВЦЭМ!$B$34:$B$777,F$119)+'СЕТ СН'!$I$11+СВЦЭМ!$D$10+'СЕТ СН'!$I$6-'СЕТ СН'!$I$23</f>
        <v>446.68161588999999</v>
      </c>
      <c r="G150" s="37">
        <f>SUMIFS(СВЦЭМ!$D$34:$D$777,СВЦЭМ!$A$34:$A$777,$A150,СВЦЭМ!$B$34:$B$777,G$119)+'СЕТ СН'!$I$11+СВЦЭМ!$D$10+'СЕТ СН'!$I$6-'СЕТ СН'!$I$23</f>
        <v>446.68161588999999</v>
      </c>
      <c r="H150" s="37">
        <f>SUMIFS(СВЦЭМ!$D$34:$D$777,СВЦЭМ!$A$34:$A$777,$A150,СВЦЭМ!$B$34:$B$777,H$119)+'СЕТ СН'!$I$11+СВЦЭМ!$D$10+'СЕТ СН'!$I$6-'СЕТ СН'!$I$23</f>
        <v>446.68161588999999</v>
      </c>
      <c r="I150" s="37">
        <f>SUMIFS(СВЦЭМ!$D$34:$D$777,СВЦЭМ!$A$34:$A$777,$A150,СВЦЭМ!$B$34:$B$777,I$119)+'СЕТ СН'!$I$11+СВЦЭМ!$D$10+'СЕТ СН'!$I$6-'СЕТ СН'!$I$23</f>
        <v>446.68161588999999</v>
      </c>
      <c r="J150" s="37">
        <f>SUMIFS(СВЦЭМ!$D$34:$D$777,СВЦЭМ!$A$34:$A$777,$A150,СВЦЭМ!$B$34:$B$777,J$119)+'СЕТ СН'!$I$11+СВЦЭМ!$D$10+'СЕТ СН'!$I$6-'СЕТ СН'!$I$23</f>
        <v>446.68161588999999</v>
      </c>
      <c r="K150" s="37">
        <f>SUMIFS(СВЦЭМ!$D$34:$D$777,СВЦЭМ!$A$34:$A$777,$A150,СВЦЭМ!$B$34:$B$777,K$119)+'СЕТ СН'!$I$11+СВЦЭМ!$D$10+'СЕТ СН'!$I$6-'СЕТ СН'!$I$23</f>
        <v>446.68161588999999</v>
      </c>
      <c r="L150" s="37">
        <f>SUMIFS(СВЦЭМ!$D$34:$D$777,СВЦЭМ!$A$34:$A$777,$A150,СВЦЭМ!$B$34:$B$777,L$119)+'СЕТ СН'!$I$11+СВЦЭМ!$D$10+'СЕТ СН'!$I$6-'СЕТ СН'!$I$23</f>
        <v>446.68161588999999</v>
      </c>
      <c r="M150" s="37">
        <f>SUMIFS(СВЦЭМ!$D$34:$D$777,СВЦЭМ!$A$34:$A$777,$A150,СВЦЭМ!$B$34:$B$777,M$119)+'СЕТ СН'!$I$11+СВЦЭМ!$D$10+'СЕТ СН'!$I$6-'СЕТ СН'!$I$23</f>
        <v>446.68161588999999</v>
      </c>
      <c r="N150" s="37">
        <f>SUMIFS(СВЦЭМ!$D$34:$D$777,СВЦЭМ!$A$34:$A$777,$A150,СВЦЭМ!$B$34:$B$777,N$119)+'СЕТ СН'!$I$11+СВЦЭМ!$D$10+'СЕТ СН'!$I$6-'СЕТ СН'!$I$23</f>
        <v>446.68161588999999</v>
      </c>
      <c r="O150" s="37">
        <f>SUMIFS(СВЦЭМ!$D$34:$D$777,СВЦЭМ!$A$34:$A$777,$A150,СВЦЭМ!$B$34:$B$777,O$119)+'СЕТ СН'!$I$11+СВЦЭМ!$D$10+'СЕТ СН'!$I$6-'СЕТ СН'!$I$23</f>
        <v>446.68161588999999</v>
      </c>
      <c r="P150" s="37">
        <f>SUMIFS(СВЦЭМ!$D$34:$D$777,СВЦЭМ!$A$34:$A$777,$A150,СВЦЭМ!$B$34:$B$777,P$119)+'СЕТ СН'!$I$11+СВЦЭМ!$D$10+'СЕТ СН'!$I$6-'СЕТ СН'!$I$23</f>
        <v>446.68161588999999</v>
      </c>
      <c r="Q150" s="37">
        <f>SUMIFS(СВЦЭМ!$D$34:$D$777,СВЦЭМ!$A$34:$A$777,$A150,СВЦЭМ!$B$34:$B$777,Q$119)+'СЕТ СН'!$I$11+СВЦЭМ!$D$10+'СЕТ СН'!$I$6-'СЕТ СН'!$I$23</f>
        <v>446.68161588999999</v>
      </c>
      <c r="R150" s="37">
        <f>SUMIFS(СВЦЭМ!$D$34:$D$777,СВЦЭМ!$A$34:$A$777,$A150,СВЦЭМ!$B$34:$B$777,R$119)+'СЕТ СН'!$I$11+СВЦЭМ!$D$10+'СЕТ СН'!$I$6-'СЕТ СН'!$I$23</f>
        <v>446.68161588999999</v>
      </c>
      <c r="S150" s="37">
        <f>SUMIFS(СВЦЭМ!$D$34:$D$777,СВЦЭМ!$A$34:$A$777,$A150,СВЦЭМ!$B$34:$B$777,S$119)+'СЕТ СН'!$I$11+СВЦЭМ!$D$10+'СЕТ СН'!$I$6-'СЕТ СН'!$I$23</f>
        <v>446.68161588999999</v>
      </c>
      <c r="T150" s="37">
        <f>SUMIFS(СВЦЭМ!$D$34:$D$777,СВЦЭМ!$A$34:$A$777,$A150,СВЦЭМ!$B$34:$B$777,T$119)+'СЕТ СН'!$I$11+СВЦЭМ!$D$10+'СЕТ СН'!$I$6-'СЕТ СН'!$I$23</f>
        <v>446.68161588999999</v>
      </c>
      <c r="U150" s="37">
        <f>SUMIFS(СВЦЭМ!$D$34:$D$777,СВЦЭМ!$A$34:$A$777,$A150,СВЦЭМ!$B$34:$B$777,U$119)+'СЕТ СН'!$I$11+СВЦЭМ!$D$10+'СЕТ СН'!$I$6-'СЕТ СН'!$I$23</f>
        <v>446.68161588999999</v>
      </c>
      <c r="V150" s="37">
        <f>SUMIFS(СВЦЭМ!$D$34:$D$777,СВЦЭМ!$A$34:$A$777,$A150,СВЦЭМ!$B$34:$B$777,V$119)+'СЕТ СН'!$I$11+СВЦЭМ!$D$10+'СЕТ СН'!$I$6-'СЕТ СН'!$I$23</f>
        <v>446.68161588999999</v>
      </c>
      <c r="W150" s="37">
        <f>SUMIFS(СВЦЭМ!$D$34:$D$777,СВЦЭМ!$A$34:$A$777,$A150,СВЦЭМ!$B$34:$B$777,W$119)+'СЕТ СН'!$I$11+СВЦЭМ!$D$10+'СЕТ СН'!$I$6-'СЕТ СН'!$I$23</f>
        <v>446.68161588999999</v>
      </c>
      <c r="X150" s="37">
        <f>SUMIFS(СВЦЭМ!$D$34:$D$777,СВЦЭМ!$A$34:$A$777,$A150,СВЦЭМ!$B$34:$B$777,X$119)+'СЕТ СН'!$I$11+СВЦЭМ!$D$10+'СЕТ СН'!$I$6-'СЕТ СН'!$I$23</f>
        <v>446.68161588999999</v>
      </c>
      <c r="Y150" s="37">
        <f>SUMIFS(СВЦЭМ!$D$34:$D$777,СВЦЭМ!$A$34:$A$777,$A150,СВЦЭМ!$B$34:$B$777,Y$119)+'СЕТ СН'!$I$11+СВЦЭМ!$D$10+'СЕТ СН'!$I$6-'СЕТ СН'!$I$23</f>
        <v>446.68161588999999</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8"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19"/>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0"/>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01.02.2018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43133</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43134</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43135</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43136</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43137</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43138</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43139</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43140</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43141</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43142</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43143</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43144</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43145</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43146</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43147</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43148</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43149</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43150</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43151</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43152</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43153</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43154</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43155</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43156</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43157</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43158</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43159</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hidden="1" x14ac:dyDescent="0.2">
      <c r="A184" s="36">
        <f t="shared" si="4"/>
        <v>43160</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hidden="1" x14ac:dyDescent="0.2">
      <c r="A185" s="36">
        <f t="shared" si="4"/>
        <v>43161</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hidden="1" x14ac:dyDescent="0.2">
      <c r="A186" s="36">
        <f t="shared" si="4"/>
        <v>43162</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8"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19"/>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0"/>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01.02.2018</v>
      </c>
      <c r="B191" s="37">
        <f>SUMIFS(СВЦЭМ!$F$34:$F$777,СВЦЭМ!$A$34:$A$777,$A191,СВЦЭМ!$B$34:$B$777,B$190)+'СЕТ СН'!$F$12</f>
        <v>108.19104166</v>
      </c>
      <c r="C191" s="37">
        <f>SUMIFS(СВЦЭМ!$F$34:$F$777,СВЦЭМ!$A$34:$A$777,$A191,СВЦЭМ!$B$34:$B$777,C$190)+'СЕТ СН'!$F$12</f>
        <v>111.83528154</v>
      </c>
      <c r="D191" s="37">
        <f>SUMIFS(СВЦЭМ!$F$34:$F$777,СВЦЭМ!$A$34:$A$777,$A191,СВЦЭМ!$B$34:$B$777,D$190)+'СЕТ СН'!$F$12</f>
        <v>117.21725815000001</v>
      </c>
      <c r="E191" s="37">
        <f>SUMIFS(СВЦЭМ!$F$34:$F$777,СВЦЭМ!$A$34:$A$777,$A191,СВЦЭМ!$B$34:$B$777,E$190)+'СЕТ СН'!$F$12</f>
        <v>118.73125005</v>
      </c>
      <c r="F191" s="37">
        <f>SUMIFS(СВЦЭМ!$F$34:$F$777,СВЦЭМ!$A$34:$A$777,$A191,СВЦЭМ!$B$34:$B$777,F$190)+'СЕТ СН'!$F$12</f>
        <v>118.39135541</v>
      </c>
      <c r="G191" s="37">
        <f>SUMIFS(СВЦЭМ!$F$34:$F$777,СВЦЭМ!$A$34:$A$777,$A191,СВЦЭМ!$B$34:$B$777,G$190)+'СЕТ СН'!$F$12</f>
        <v>116.04798418999999</v>
      </c>
      <c r="H191" s="37">
        <f>SUMIFS(СВЦЭМ!$F$34:$F$777,СВЦЭМ!$A$34:$A$777,$A191,СВЦЭМ!$B$34:$B$777,H$190)+'СЕТ СН'!$F$12</f>
        <v>113.77195601</v>
      </c>
      <c r="I191" s="37">
        <f>SUMIFS(СВЦЭМ!$F$34:$F$777,СВЦЭМ!$A$34:$A$777,$A191,СВЦЭМ!$B$34:$B$777,I$190)+'СЕТ СН'!$F$12</f>
        <v>104.99814554</v>
      </c>
      <c r="J191" s="37">
        <f>SUMIFS(СВЦЭМ!$F$34:$F$777,СВЦЭМ!$A$34:$A$777,$A191,СВЦЭМ!$B$34:$B$777,J$190)+'СЕТ СН'!$F$12</f>
        <v>99.932170380000002</v>
      </c>
      <c r="K191" s="37">
        <f>SUMIFS(СВЦЭМ!$F$34:$F$777,СВЦЭМ!$A$34:$A$777,$A191,СВЦЭМ!$B$34:$B$777,K$190)+'СЕТ СН'!$F$12</f>
        <v>98.043632709999997</v>
      </c>
      <c r="L191" s="37">
        <f>SUMIFS(СВЦЭМ!$F$34:$F$777,СВЦЭМ!$A$34:$A$777,$A191,СВЦЭМ!$B$34:$B$777,L$190)+'СЕТ СН'!$F$12</f>
        <v>96.656844890000002</v>
      </c>
      <c r="M191" s="37">
        <f>SUMIFS(СВЦЭМ!$F$34:$F$777,СВЦЭМ!$A$34:$A$777,$A191,СВЦЭМ!$B$34:$B$777,M$190)+'СЕТ СН'!$F$12</f>
        <v>97.271974580000006</v>
      </c>
      <c r="N191" s="37">
        <f>SUMIFS(СВЦЭМ!$F$34:$F$777,СВЦЭМ!$A$34:$A$777,$A191,СВЦЭМ!$B$34:$B$777,N$190)+'СЕТ СН'!$F$12</f>
        <v>97.517307079999995</v>
      </c>
      <c r="O191" s="37">
        <f>SUMIFS(СВЦЭМ!$F$34:$F$777,СВЦЭМ!$A$34:$A$777,$A191,СВЦЭМ!$B$34:$B$777,O$190)+'СЕТ СН'!$F$12</f>
        <v>98.210489749999994</v>
      </c>
      <c r="P191" s="37">
        <f>SUMIFS(СВЦЭМ!$F$34:$F$777,СВЦЭМ!$A$34:$A$777,$A191,СВЦЭМ!$B$34:$B$777,P$190)+'СЕТ СН'!$F$12</f>
        <v>99.385421570000005</v>
      </c>
      <c r="Q191" s="37">
        <f>SUMIFS(СВЦЭМ!$F$34:$F$777,СВЦЭМ!$A$34:$A$777,$A191,СВЦЭМ!$B$34:$B$777,Q$190)+'СЕТ СН'!$F$12</f>
        <v>100.46327633999999</v>
      </c>
      <c r="R191" s="37">
        <f>SUMIFS(СВЦЭМ!$F$34:$F$777,СВЦЭМ!$A$34:$A$777,$A191,СВЦЭМ!$B$34:$B$777,R$190)+'СЕТ СН'!$F$12</f>
        <v>100.67337492999999</v>
      </c>
      <c r="S191" s="37">
        <f>SUMIFS(СВЦЭМ!$F$34:$F$777,СВЦЭМ!$A$34:$A$777,$A191,СВЦЭМ!$B$34:$B$777,S$190)+'СЕТ СН'!$F$12</f>
        <v>100.28475555999999</v>
      </c>
      <c r="T191" s="37">
        <f>SUMIFS(СВЦЭМ!$F$34:$F$777,СВЦЭМ!$A$34:$A$777,$A191,СВЦЭМ!$B$34:$B$777,T$190)+'СЕТ СН'!$F$12</f>
        <v>96.549726699999994</v>
      </c>
      <c r="U191" s="37">
        <f>SUMIFS(СВЦЭМ!$F$34:$F$777,СВЦЭМ!$A$34:$A$777,$A191,СВЦЭМ!$B$34:$B$777,U$190)+'СЕТ СН'!$F$12</f>
        <v>95.878348279999997</v>
      </c>
      <c r="V191" s="37">
        <f>SUMIFS(СВЦЭМ!$F$34:$F$777,СВЦЭМ!$A$34:$A$777,$A191,СВЦЭМ!$B$34:$B$777,V$190)+'СЕТ СН'!$F$12</f>
        <v>96.312592420000001</v>
      </c>
      <c r="W191" s="37">
        <f>SUMIFS(СВЦЭМ!$F$34:$F$777,СВЦЭМ!$A$34:$A$777,$A191,СВЦЭМ!$B$34:$B$777,W$190)+'СЕТ СН'!$F$12</f>
        <v>96.754666209999996</v>
      </c>
      <c r="X191" s="37">
        <f>SUMIFS(СВЦЭМ!$F$34:$F$777,СВЦЭМ!$A$34:$A$777,$A191,СВЦЭМ!$B$34:$B$777,X$190)+'СЕТ СН'!$F$12</f>
        <v>97.921362799999997</v>
      </c>
      <c r="Y191" s="37">
        <f>SUMIFS(СВЦЭМ!$F$34:$F$777,СВЦЭМ!$A$34:$A$777,$A191,СВЦЭМ!$B$34:$B$777,Y$190)+'СЕТ СН'!$F$12</f>
        <v>105.22734083</v>
      </c>
      <c r="AA191" s="46"/>
    </row>
    <row r="192" spans="1:27" ht="15.75" x14ac:dyDescent="0.2">
      <c r="A192" s="36">
        <f>A191+1</f>
        <v>43133</v>
      </c>
      <c r="B192" s="37">
        <f>SUMIFS(СВЦЭМ!$F$34:$F$777,СВЦЭМ!$A$34:$A$777,$A192,СВЦЭМ!$B$34:$B$777,B$190)+'СЕТ СН'!$F$12</f>
        <v>110.61748839000001</v>
      </c>
      <c r="C192" s="37">
        <f>SUMIFS(СВЦЭМ!$F$34:$F$777,СВЦЭМ!$A$34:$A$777,$A192,СВЦЭМ!$B$34:$B$777,C$190)+'СЕТ СН'!$F$12</f>
        <v>114.55045736</v>
      </c>
      <c r="D192" s="37">
        <f>SUMIFS(СВЦЭМ!$F$34:$F$777,СВЦЭМ!$A$34:$A$777,$A192,СВЦЭМ!$B$34:$B$777,D$190)+'СЕТ СН'!$F$12</f>
        <v>120.94691152999999</v>
      </c>
      <c r="E192" s="37">
        <f>SUMIFS(СВЦЭМ!$F$34:$F$777,СВЦЭМ!$A$34:$A$777,$A192,СВЦЭМ!$B$34:$B$777,E$190)+'СЕТ СН'!$F$12</f>
        <v>122.24656378</v>
      </c>
      <c r="F192" s="37">
        <f>SUMIFS(СВЦЭМ!$F$34:$F$777,СВЦЭМ!$A$34:$A$777,$A192,СВЦЭМ!$B$34:$B$777,F$190)+'СЕТ СН'!$F$12</f>
        <v>122.11868075</v>
      </c>
      <c r="G192" s="37">
        <f>SUMIFS(СВЦЭМ!$F$34:$F$777,СВЦЭМ!$A$34:$A$777,$A192,СВЦЭМ!$B$34:$B$777,G$190)+'СЕТ СН'!$F$12</f>
        <v>119.76557554</v>
      </c>
      <c r="H192" s="37">
        <f>SUMIFS(СВЦЭМ!$F$34:$F$777,СВЦЭМ!$A$34:$A$777,$A192,СВЦЭМ!$B$34:$B$777,H$190)+'СЕТ СН'!$F$12</f>
        <v>113.24951641</v>
      </c>
      <c r="I192" s="37">
        <f>SUMIFS(СВЦЭМ!$F$34:$F$777,СВЦЭМ!$A$34:$A$777,$A192,СВЦЭМ!$B$34:$B$777,I$190)+'СЕТ СН'!$F$12</f>
        <v>104.40333146</v>
      </c>
      <c r="J192" s="37">
        <f>SUMIFS(СВЦЭМ!$F$34:$F$777,СВЦЭМ!$A$34:$A$777,$A192,СВЦЭМ!$B$34:$B$777,J$190)+'СЕТ СН'!$F$12</f>
        <v>98.084773330000004</v>
      </c>
      <c r="K192" s="37">
        <f>SUMIFS(СВЦЭМ!$F$34:$F$777,СВЦЭМ!$A$34:$A$777,$A192,СВЦЭМ!$B$34:$B$777,K$190)+'СЕТ СН'!$F$12</f>
        <v>94.08537905</v>
      </c>
      <c r="L192" s="37">
        <f>SUMIFS(СВЦЭМ!$F$34:$F$777,СВЦЭМ!$A$34:$A$777,$A192,СВЦЭМ!$B$34:$B$777,L$190)+'СЕТ СН'!$F$12</f>
        <v>92.827876590000002</v>
      </c>
      <c r="M192" s="37">
        <f>SUMIFS(СВЦЭМ!$F$34:$F$777,СВЦЭМ!$A$34:$A$777,$A192,СВЦЭМ!$B$34:$B$777,M$190)+'СЕТ СН'!$F$12</f>
        <v>93.815797459999999</v>
      </c>
      <c r="N192" s="37">
        <f>SUMIFS(СВЦЭМ!$F$34:$F$777,СВЦЭМ!$A$34:$A$777,$A192,СВЦЭМ!$B$34:$B$777,N$190)+'СЕТ СН'!$F$12</f>
        <v>95.668340860000001</v>
      </c>
      <c r="O192" s="37">
        <f>SUMIFS(СВЦЭМ!$F$34:$F$777,СВЦЭМ!$A$34:$A$777,$A192,СВЦЭМ!$B$34:$B$777,O$190)+'СЕТ СН'!$F$12</f>
        <v>96.651390689999999</v>
      </c>
      <c r="P192" s="37">
        <f>SUMIFS(СВЦЭМ!$F$34:$F$777,СВЦЭМ!$A$34:$A$777,$A192,СВЦЭМ!$B$34:$B$777,P$190)+'СЕТ СН'!$F$12</f>
        <v>98.181623029999997</v>
      </c>
      <c r="Q192" s="37">
        <f>SUMIFS(СВЦЭМ!$F$34:$F$777,СВЦЭМ!$A$34:$A$777,$A192,СВЦЭМ!$B$34:$B$777,Q$190)+'СЕТ СН'!$F$12</f>
        <v>99.122526870000002</v>
      </c>
      <c r="R192" s="37">
        <f>SUMIFS(СВЦЭМ!$F$34:$F$777,СВЦЭМ!$A$34:$A$777,$A192,СВЦЭМ!$B$34:$B$777,R$190)+'СЕТ СН'!$F$12</f>
        <v>100.33669981</v>
      </c>
      <c r="S192" s="37">
        <f>SUMIFS(СВЦЭМ!$F$34:$F$777,СВЦЭМ!$A$34:$A$777,$A192,СВЦЭМ!$B$34:$B$777,S$190)+'СЕТ СН'!$F$12</f>
        <v>99.610568999999998</v>
      </c>
      <c r="T192" s="37">
        <f>SUMIFS(СВЦЭМ!$F$34:$F$777,СВЦЭМ!$A$34:$A$777,$A192,СВЦЭМ!$B$34:$B$777,T$190)+'СЕТ СН'!$F$12</f>
        <v>95.837565999999995</v>
      </c>
      <c r="U192" s="37">
        <f>SUMIFS(СВЦЭМ!$F$34:$F$777,СВЦЭМ!$A$34:$A$777,$A192,СВЦЭМ!$B$34:$B$777,U$190)+'СЕТ СН'!$F$12</f>
        <v>93.989060100000003</v>
      </c>
      <c r="V192" s="37">
        <f>SUMIFS(СВЦЭМ!$F$34:$F$777,СВЦЭМ!$A$34:$A$777,$A192,СВЦЭМ!$B$34:$B$777,V$190)+'СЕТ СН'!$F$12</f>
        <v>94.93360414</v>
      </c>
      <c r="W192" s="37">
        <f>SUMIFS(СВЦЭМ!$F$34:$F$777,СВЦЭМ!$A$34:$A$777,$A192,СВЦЭМ!$B$34:$B$777,W$190)+'СЕТ СН'!$F$12</f>
        <v>96.672432079999993</v>
      </c>
      <c r="X192" s="37">
        <f>SUMIFS(СВЦЭМ!$F$34:$F$777,СВЦЭМ!$A$34:$A$777,$A192,СВЦЭМ!$B$34:$B$777,X$190)+'СЕТ СН'!$F$12</f>
        <v>98.722437630000002</v>
      </c>
      <c r="Y192" s="37">
        <f>SUMIFS(СВЦЭМ!$F$34:$F$777,СВЦЭМ!$A$34:$A$777,$A192,СВЦЭМ!$B$34:$B$777,Y$190)+'СЕТ СН'!$F$12</f>
        <v>104.67534162</v>
      </c>
    </row>
    <row r="193" spans="1:25" ht="15.75" x14ac:dyDescent="0.2">
      <c r="A193" s="36">
        <f t="shared" ref="A193:A221" si="5">A192+1</f>
        <v>43134</v>
      </c>
      <c r="B193" s="37">
        <f>SUMIFS(СВЦЭМ!$F$34:$F$777,СВЦЭМ!$A$34:$A$777,$A193,СВЦЭМ!$B$34:$B$777,B$190)+'СЕТ СН'!$F$12</f>
        <v>108.33929496</v>
      </c>
      <c r="C193" s="37">
        <f>SUMIFS(СВЦЭМ!$F$34:$F$777,СВЦЭМ!$A$34:$A$777,$A193,СВЦЭМ!$B$34:$B$777,C$190)+'СЕТ СН'!$F$12</f>
        <v>112.10703062</v>
      </c>
      <c r="D193" s="37">
        <f>SUMIFS(СВЦЭМ!$F$34:$F$777,СВЦЭМ!$A$34:$A$777,$A193,СВЦЭМ!$B$34:$B$777,D$190)+'СЕТ СН'!$F$12</f>
        <v>118.54929619000001</v>
      </c>
      <c r="E193" s="37">
        <f>SUMIFS(СВЦЭМ!$F$34:$F$777,СВЦЭМ!$A$34:$A$777,$A193,СВЦЭМ!$B$34:$B$777,E$190)+'СЕТ СН'!$F$12</f>
        <v>119.52370239</v>
      </c>
      <c r="F193" s="37">
        <f>SUMIFS(СВЦЭМ!$F$34:$F$777,СВЦЭМ!$A$34:$A$777,$A193,СВЦЭМ!$B$34:$B$777,F$190)+'СЕТ СН'!$F$12</f>
        <v>120.06382893</v>
      </c>
      <c r="G193" s="37">
        <f>SUMIFS(СВЦЭМ!$F$34:$F$777,СВЦЭМ!$A$34:$A$777,$A193,СВЦЭМ!$B$34:$B$777,G$190)+'СЕТ СН'!$F$12</f>
        <v>118.11241215</v>
      </c>
      <c r="H193" s="37">
        <f>SUMIFS(СВЦЭМ!$F$34:$F$777,СВЦЭМ!$A$34:$A$777,$A193,СВЦЭМ!$B$34:$B$777,H$190)+'СЕТ СН'!$F$12</f>
        <v>115.63545012</v>
      </c>
      <c r="I193" s="37">
        <f>SUMIFS(СВЦЭМ!$F$34:$F$777,СВЦЭМ!$A$34:$A$777,$A193,СВЦЭМ!$B$34:$B$777,I$190)+'СЕТ СН'!$F$12</f>
        <v>108.04273842000001</v>
      </c>
      <c r="J193" s="37">
        <f>SUMIFS(СВЦЭМ!$F$34:$F$777,СВЦЭМ!$A$34:$A$777,$A193,СВЦЭМ!$B$34:$B$777,J$190)+'СЕТ СН'!$F$12</f>
        <v>102.17862584</v>
      </c>
      <c r="K193" s="37">
        <f>SUMIFS(СВЦЭМ!$F$34:$F$777,СВЦЭМ!$A$34:$A$777,$A193,СВЦЭМ!$B$34:$B$777,K$190)+'СЕТ СН'!$F$12</f>
        <v>97.177806439999998</v>
      </c>
      <c r="L193" s="37">
        <f>SUMIFS(СВЦЭМ!$F$34:$F$777,СВЦЭМ!$A$34:$A$777,$A193,СВЦЭМ!$B$34:$B$777,L$190)+'СЕТ СН'!$F$12</f>
        <v>93.949752110000006</v>
      </c>
      <c r="M193" s="37">
        <f>SUMIFS(СВЦЭМ!$F$34:$F$777,СВЦЭМ!$A$34:$A$777,$A193,СВЦЭМ!$B$34:$B$777,M$190)+'СЕТ СН'!$F$12</f>
        <v>94.020052770000007</v>
      </c>
      <c r="N193" s="37">
        <f>SUMIFS(СВЦЭМ!$F$34:$F$777,СВЦЭМ!$A$34:$A$777,$A193,СВЦЭМ!$B$34:$B$777,N$190)+'СЕТ СН'!$F$12</f>
        <v>94.722362050000001</v>
      </c>
      <c r="O193" s="37">
        <f>SUMIFS(СВЦЭМ!$F$34:$F$777,СВЦЭМ!$A$34:$A$777,$A193,СВЦЭМ!$B$34:$B$777,O$190)+'СЕТ СН'!$F$12</f>
        <v>95.671841189999995</v>
      </c>
      <c r="P193" s="37">
        <f>SUMIFS(СВЦЭМ!$F$34:$F$777,СВЦЭМ!$A$34:$A$777,$A193,СВЦЭМ!$B$34:$B$777,P$190)+'СЕТ СН'!$F$12</f>
        <v>97.038580690000003</v>
      </c>
      <c r="Q193" s="37">
        <f>SUMIFS(СВЦЭМ!$F$34:$F$777,СВЦЭМ!$A$34:$A$777,$A193,СВЦЭМ!$B$34:$B$777,Q$190)+'СЕТ СН'!$F$12</f>
        <v>98.126397710000006</v>
      </c>
      <c r="R193" s="37">
        <f>SUMIFS(СВЦЭМ!$F$34:$F$777,СВЦЭМ!$A$34:$A$777,$A193,СВЦЭМ!$B$34:$B$777,R$190)+'СЕТ СН'!$F$12</f>
        <v>98.35106279</v>
      </c>
      <c r="S193" s="37">
        <f>SUMIFS(СВЦЭМ!$F$34:$F$777,СВЦЭМ!$A$34:$A$777,$A193,СВЦЭМ!$B$34:$B$777,S$190)+'СЕТ СН'!$F$12</f>
        <v>97.129423149999994</v>
      </c>
      <c r="T193" s="37">
        <f>SUMIFS(СВЦЭМ!$F$34:$F$777,СВЦЭМ!$A$34:$A$777,$A193,СВЦЭМ!$B$34:$B$777,T$190)+'СЕТ СН'!$F$12</f>
        <v>93.963605250000001</v>
      </c>
      <c r="U193" s="37">
        <f>SUMIFS(СВЦЭМ!$F$34:$F$777,СВЦЭМ!$A$34:$A$777,$A193,СВЦЭМ!$B$34:$B$777,U$190)+'СЕТ СН'!$F$12</f>
        <v>93.14339056</v>
      </c>
      <c r="V193" s="37">
        <f>SUMIFS(СВЦЭМ!$F$34:$F$777,СВЦЭМ!$A$34:$A$777,$A193,СВЦЭМ!$B$34:$B$777,V$190)+'СЕТ СН'!$F$12</f>
        <v>94.097391139999999</v>
      </c>
      <c r="W193" s="37">
        <f>SUMIFS(СВЦЭМ!$F$34:$F$777,СВЦЭМ!$A$34:$A$777,$A193,СВЦЭМ!$B$34:$B$777,W$190)+'СЕТ СН'!$F$12</f>
        <v>95.82431717</v>
      </c>
      <c r="X193" s="37">
        <f>SUMIFS(СВЦЭМ!$F$34:$F$777,СВЦЭМ!$A$34:$A$777,$A193,СВЦЭМ!$B$34:$B$777,X$190)+'СЕТ СН'!$F$12</f>
        <v>98.502795239999998</v>
      </c>
      <c r="Y193" s="37">
        <f>SUMIFS(СВЦЭМ!$F$34:$F$777,СВЦЭМ!$A$34:$A$777,$A193,СВЦЭМ!$B$34:$B$777,Y$190)+'СЕТ СН'!$F$12</f>
        <v>105.62500728000001</v>
      </c>
    </row>
    <row r="194" spans="1:25" ht="15.75" x14ac:dyDescent="0.2">
      <c r="A194" s="36">
        <f t="shared" si="5"/>
        <v>43135</v>
      </c>
      <c r="B194" s="37">
        <f>SUMIFS(СВЦЭМ!$F$34:$F$777,СВЦЭМ!$A$34:$A$777,$A194,СВЦЭМ!$B$34:$B$777,B$190)+'СЕТ СН'!$F$12</f>
        <v>105.86342447</v>
      </c>
      <c r="C194" s="37">
        <f>SUMIFS(СВЦЭМ!$F$34:$F$777,СВЦЭМ!$A$34:$A$777,$A194,СВЦЭМ!$B$34:$B$777,C$190)+'СЕТ СН'!$F$12</f>
        <v>107.57413402</v>
      </c>
      <c r="D194" s="37">
        <f>SUMIFS(СВЦЭМ!$F$34:$F$777,СВЦЭМ!$A$34:$A$777,$A194,СВЦЭМ!$B$34:$B$777,D$190)+'СЕТ СН'!$F$12</f>
        <v>114.28916264999999</v>
      </c>
      <c r="E194" s="37">
        <f>SUMIFS(СВЦЭМ!$F$34:$F$777,СВЦЭМ!$A$34:$A$777,$A194,СВЦЭМ!$B$34:$B$777,E$190)+'СЕТ СН'!$F$12</f>
        <v>114.9299314</v>
      </c>
      <c r="F194" s="37">
        <f>SUMIFS(СВЦЭМ!$F$34:$F$777,СВЦЭМ!$A$34:$A$777,$A194,СВЦЭМ!$B$34:$B$777,F$190)+'СЕТ СН'!$F$12</f>
        <v>115.08365046</v>
      </c>
      <c r="G194" s="37">
        <f>SUMIFS(СВЦЭМ!$F$34:$F$777,СВЦЭМ!$A$34:$A$777,$A194,СВЦЭМ!$B$34:$B$777,G$190)+'СЕТ СН'!$F$12</f>
        <v>114.10867817</v>
      </c>
      <c r="H194" s="37">
        <f>SUMIFS(СВЦЭМ!$F$34:$F$777,СВЦЭМ!$A$34:$A$777,$A194,СВЦЭМ!$B$34:$B$777,H$190)+'СЕТ СН'!$F$12</f>
        <v>112.12748823</v>
      </c>
      <c r="I194" s="37">
        <f>SUMIFS(СВЦЭМ!$F$34:$F$777,СВЦЭМ!$A$34:$A$777,$A194,СВЦЭМ!$B$34:$B$777,I$190)+'СЕТ СН'!$F$12</f>
        <v>105.78504049999999</v>
      </c>
      <c r="J194" s="37">
        <f>SUMIFS(СВЦЭМ!$F$34:$F$777,СВЦЭМ!$A$34:$A$777,$A194,СВЦЭМ!$B$34:$B$777,J$190)+'СЕТ СН'!$F$12</f>
        <v>101.59900097000001</v>
      </c>
      <c r="K194" s="37">
        <f>SUMIFS(СВЦЭМ!$F$34:$F$777,СВЦЭМ!$A$34:$A$777,$A194,СВЦЭМ!$B$34:$B$777,K$190)+'СЕТ СН'!$F$12</f>
        <v>96.371901879999996</v>
      </c>
      <c r="L194" s="37">
        <f>SUMIFS(СВЦЭМ!$F$34:$F$777,СВЦЭМ!$A$34:$A$777,$A194,СВЦЭМ!$B$34:$B$777,L$190)+'СЕТ СН'!$F$12</f>
        <v>92.155472630000006</v>
      </c>
      <c r="M194" s="37">
        <f>SUMIFS(СВЦЭМ!$F$34:$F$777,СВЦЭМ!$A$34:$A$777,$A194,СВЦЭМ!$B$34:$B$777,M$190)+'СЕТ СН'!$F$12</f>
        <v>91.534787789999996</v>
      </c>
      <c r="N194" s="37">
        <f>SUMIFS(СВЦЭМ!$F$34:$F$777,СВЦЭМ!$A$34:$A$777,$A194,СВЦЭМ!$B$34:$B$777,N$190)+'СЕТ СН'!$F$12</f>
        <v>92.944136650000004</v>
      </c>
      <c r="O194" s="37">
        <f>SUMIFS(СВЦЭМ!$F$34:$F$777,СВЦЭМ!$A$34:$A$777,$A194,СВЦЭМ!$B$34:$B$777,O$190)+'СЕТ СН'!$F$12</f>
        <v>94.154582340000005</v>
      </c>
      <c r="P194" s="37">
        <f>SUMIFS(СВЦЭМ!$F$34:$F$777,СВЦЭМ!$A$34:$A$777,$A194,СВЦЭМ!$B$34:$B$777,P$190)+'СЕТ СН'!$F$12</f>
        <v>94.947865480000004</v>
      </c>
      <c r="Q194" s="37">
        <f>SUMIFS(СВЦЭМ!$F$34:$F$777,СВЦЭМ!$A$34:$A$777,$A194,СВЦЭМ!$B$34:$B$777,Q$190)+'СЕТ СН'!$F$12</f>
        <v>95.558091450000006</v>
      </c>
      <c r="R194" s="37">
        <f>SUMIFS(СВЦЭМ!$F$34:$F$777,СВЦЭМ!$A$34:$A$777,$A194,СВЦЭМ!$B$34:$B$777,R$190)+'СЕТ СН'!$F$12</f>
        <v>95.701051609999993</v>
      </c>
      <c r="S194" s="37">
        <f>SUMIFS(СВЦЭМ!$F$34:$F$777,СВЦЭМ!$A$34:$A$777,$A194,СВЦЭМ!$B$34:$B$777,S$190)+'СЕТ СН'!$F$12</f>
        <v>94.593611550000006</v>
      </c>
      <c r="T194" s="37">
        <f>SUMIFS(СВЦЭМ!$F$34:$F$777,СВЦЭМ!$A$34:$A$777,$A194,СВЦЭМ!$B$34:$B$777,T$190)+'СЕТ СН'!$F$12</f>
        <v>93.480402060000003</v>
      </c>
      <c r="U194" s="37">
        <f>SUMIFS(СВЦЭМ!$F$34:$F$777,СВЦЭМ!$A$34:$A$777,$A194,СВЦЭМ!$B$34:$B$777,U$190)+'СЕТ СН'!$F$12</f>
        <v>94.051168399999995</v>
      </c>
      <c r="V194" s="37">
        <f>SUMIFS(СВЦЭМ!$F$34:$F$777,СВЦЭМ!$A$34:$A$777,$A194,СВЦЭМ!$B$34:$B$777,V$190)+'СЕТ СН'!$F$12</f>
        <v>92.780830809999998</v>
      </c>
      <c r="W194" s="37">
        <f>SUMIFS(СВЦЭМ!$F$34:$F$777,СВЦЭМ!$A$34:$A$777,$A194,СВЦЭМ!$B$34:$B$777,W$190)+'СЕТ СН'!$F$12</f>
        <v>91.283405599999995</v>
      </c>
      <c r="X194" s="37">
        <f>SUMIFS(СВЦЭМ!$F$34:$F$777,СВЦЭМ!$A$34:$A$777,$A194,СВЦЭМ!$B$34:$B$777,X$190)+'СЕТ СН'!$F$12</f>
        <v>93.178387139999998</v>
      </c>
      <c r="Y194" s="37">
        <f>SUMIFS(СВЦЭМ!$F$34:$F$777,СВЦЭМ!$A$34:$A$777,$A194,СВЦЭМ!$B$34:$B$777,Y$190)+'СЕТ СН'!$F$12</f>
        <v>99.906892979999995</v>
      </c>
    </row>
    <row r="195" spans="1:25" ht="15.75" x14ac:dyDescent="0.2">
      <c r="A195" s="36">
        <f t="shared" si="5"/>
        <v>43136</v>
      </c>
      <c r="B195" s="37">
        <f>SUMIFS(СВЦЭМ!$F$34:$F$777,СВЦЭМ!$A$34:$A$777,$A195,СВЦЭМ!$B$34:$B$777,B$190)+'СЕТ СН'!$F$12</f>
        <v>110.43407496</v>
      </c>
      <c r="C195" s="37">
        <f>SUMIFS(СВЦЭМ!$F$34:$F$777,СВЦЭМ!$A$34:$A$777,$A195,СВЦЭМ!$B$34:$B$777,C$190)+'СЕТ СН'!$F$12</f>
        <v>113.84112809</v>
      </c>
      <c r="D195" s="37">
        <f>SUMIFS(СВЦЭМ!$F$34:$F$777,СВЦЭМ!$A$34:$A$777,$A195,СВЦЭМ!$B$34:$B$777,D$190)+'СЕТ СН'!$F$12</f>
        <v>119.47266757</v>
      </c>
      <c r="E195" s="37">
        <f>SUMIFS(СВЦЭМ!$F$34:$F$777,СВЦЭМ!$A$34:$A$777,$A195,СВЦЭМ!$B$34:$B$777,E$190)+'СЕТ СН'!$F$12</f>
        <v>120.80767212000001</v>
      </c>
      <c r="F195" s="37">
        <f>SUMIFS(СВЦЭМ!$F$34:$F$777,СВЦЭМ!$A$34:$A$777,$A195,СВЦЭМ!$B$34:$B$777,F$190)+'СЕТ СН'!$F$12</f>
        <v>120.74135553000001</v>
      </c>
      <c r="G195" s="37">
        <f>SUMIFS(СВЦЭМ!$F$34:$F$777,СВЦЭМ!$A$34:$A$777,$A195,СВЦЭМ!$B$34:$B$777,G$190)+'СЕТ СН'!$F$12</f>
        <v>119.2071716</v>
      </c>
      <c r="H195" s="37">
        <f>SUMIFS(СВЦЭМ!$F$34:$F$777,СВЦЭМ!$A$34:$A$777,$A195,СВЦЭМ!$B$34:$B$777,H$190)+'СЕТ СН'!$F$12</f>
        <v>112.78717627</v>
      </c>
      <c r="I195" s="37">
        <f>SUMIFS(СВЦЭМ!$F$34:$F$777,СВЦЭМ!$A$34:$A$777,$A195,СВЦЭМ!$B$34:$B$777,I$190)+'СЕТ СН'!$F$12</f>
        <v>102.39685881</v>
      </c>
      <c r="J195" s="37">
        <f>SUMIFS(СВЦЭМ!$F$34:$F$777,СВЦЭМ!$A$34:$A$777,$A195,СВЦЭМ!$B$34:$B$777,J$190)+'СЕТ СН'!$F$12</f>
        <v>99.330008059999997</v>
      </c>
      <c r="K195" s="37">
        <f>SUMIFS(СВЦЭМ!$F$34:$F$777,СВЦЭМ!$A$34:$A$777,$A195,СВЦЭМ!$B$34:$B$777,K$190)+'СЕТ СН'!$F$12</f>
        <v>98.910592289999997</v>
      </c>
      <c r="L195" s="37">
        <f>SUMIFS(СВЦЭМ!$F$34:$F$777,СВЦЭМ!$A$34:$A$777,$A195,СВЦЭМ!$B$34:$B$777,L$190)+'СЕТ СН'!$F$12</f>
        <v>98.417786829999997</v>
      </c>
      <c r="M195" s="37">
        <f>SUMIFS(СВЦЭМ!$F$34:$F$777,СВЦЭМ!$A$34:$A$777,$A195,СВЦЭМ!$B$34:$B$777,M$190)+'СЕТ СН'!$F$12</f>
        <v>98.372603819999995</v>
      </c>
      <c r="N195" s="37">
        <f>SUMIFS(СВЦЭМ!$F$34:$F$777,СВЦЭМ!$A$34:$A$777,$A195,СВЦЭМ!$B$34:$B$777,N$190)+'СЕТ СН'!$F$12</f>
        <v>97.905845099999993</v>
      </c>
      <c r="O195" s="37">
        <f>SUMIFS(СВЦЭМ!$F$34:$F$777,СВЦЭМ!$A$34:$A$777,$A195,СВЦЭМ!$B$34:$B$777,O$190)+'СЕТ СН'!$F$12</f>
        <v>98.109769729999996</v>
      </c>
      <c r="P195" s="37">
        <f>SUMIFS(СВЦЭМ!$F$34:$F$777,СВЦЭМ!$A$34:$A$777,$A195,СВЦЭМ!$B$34:$B$777,P$190)+'СЕТ СН'!$F$12</f>
        <v>99.631616649999998</v>
      </c>
      <c r="Q195" s="37">
        <f>SUMIFS(СВЦЭМ!$F$34:$F$777,СВЦЭМ!$A$34:$A$777,$A195,СВЦЭМ!$B$34:$B$777,Q$190)+'СЕТ СН'!$F$12</f>
        <v>100.17587019</v>
      </c>
      <c r="R195" s="37">
        <f>SUMIFS(СВЦЭМ!$F$34:$F$777,СВЦЭМ!$A$34:$A$777,$A195,СВЦЭМ!$B$34:$B$777,R$190)+'СЕТ СН'!$F$12</f>
        <v>100.87439895</v>
      </c>
      <c r="S195" s="37">
        <f>SUMIFS(СВЦЭМ!$F$34:$F$777,СВЦЭМ!$A$34:$A$777,$A195,СВЦЭМ!$B$34:$B$777,S$190)+'СЕТ СН'!$F$12</f>
        <v>100.57590784999999</v>
      </c>
      <c r="T195" s="37">
        <f>SUMIFS(СВЦЭМ!$F$34:$F$777,СВЦЭМ!$A$34:$A$777,$A195,СВЦЭМ!$B$34:$B$777,T$190)+'СЕТ СН'!$F$12</f>
        <v>98.052058500000001</v>
      </c>
      <c r="U195" s="37">
        <f>SUMIFS(СВЦЭМ!$F$34:$F$777,СВЦЭМ!$A$34:$A$777,$A195,СВЦЭМ!$B$34:$B$777,U$190)+'СЕТ СН'!$F$12</f>
        <v>97.357187699999997</v>
      </c>
      <c r="V195" s="37">
        <f>SUMIFS(СВЦЭМ!$F$34:$F$777,СВЦЭМ!$A$34:$A$777,$A195,СВЦЭМ!$B$34:$B$777,V$190)+'СЕТ СН'!$F$12</f>
        <v>97.145491629999995</v>
      </c>
      <c r="W195" s="37">
        <f>SUMIFS(СВЦЭМ!$F$34:$F$777,СВЦЭМ!$A$34:$A$777,$A195,СВЦЭМ!$B$34:$B$777,W$190)+'СЕТ СН'!$F$12</f>
        <v>97.594771350000002</v>
      </c>
      <c r="X195" s="37">
        <f>SUMIFS(СВЦЭМ!$F$34:$F$777,СВЦЭМ!$A$34:$A$777,$A195,СВЦЭМ!$B$34:$B$777,X$190)+'СЕТ СН'!$F$12</f>
        <v>99.532279029999998</v>
      </c>
      <c r="Y195" s="37">
        <f>SUMIFS(СВЦЭМ!$F$34:$F$777,СВЦЭМ!$A$34:$A$777,$A195,СВЦЭМ!$B$34:$B$777,Y$190)+'СЕТ СН'!$F$12</f>
        <v>107.40477611999999</v>
      </c>
    </row>
    <row r="196" spans="1:25" ht="15.75" x14ac:dyDescent="0.2">
      <c r="A196" s="36">
        <f t="shared" si="5"/>
        <v>43137</v>
      </c>
      <c r="B196" s="37">
        <f>SUMIFS(СВЦЭМ!$F$34:$F$777,СВЦЭМ!$A$34:$A$777,$A196,СВЦЭМ!$B$34:$B$777,B$190)+'СЕТ СН'!$F$12</f>
        <v>104.81544166</v>
      </c>
      <c r="C196" s="37">
        <f>SUMIFS(СВЦЭМ!$F$34:$F$777,СВЦЭМ!$A$34:$A$777,$A196,СВЦЭМ!$B$34:$B$777,C$190)+'СЕТ СН'!$F$12</f>
        <v>107.71542719999999</v>
      </c>
      <c r="D196" s="37">
        <f>SUMIFS(СВЦЭМ!$F$34:$F$777,СВЦЭМ!$A$34:$A$777,$A196,СВЦЭМ!$B$34:$B$777,D$190)+'СЕТ СН'!$F$12</f>
        <v>114.79214820999999</v>
      </c>
      <c r="E196" s="37">
        <f>SUMIFS(СВЦЭМ!$F$34:$F$777,СВЦЭМ!$A$34:$A$777,$A196,СВЦЭМ!$B$34:$B$777,E$190)+'СЕТ СН'!$F$12</f>
        <v>116.65893858</v>
      </c>
      <c r="F196" s="37">
        <f>SUMIFS(СВЦЭМ!$F$34:$F$777,СВЦЭМ!$A$34:$A$777,$A196,СВЦЭМ!$B$34:$B$777,F$190)+'СЕТ СН'!$F$12</f>
        <v>115.78051339</v>
      </c>
      <c r="G196" s="37">
        <f>SUMIFS(СВЦЭМ!$F$34:$F$777,СВЦЭМ!$A$34:$A$777,$A196,СВЦЭМ!$B$34:$B$777,G$190)+'СЕТ СН'!$F$12</f>
        <v>113.9295259</v>
      </c>
      <c r="H196" s="37">
        <f>SUMIFS(СВЦЭМ!$F$34:$F$777,СВЦЭМ!$A$34:$A$777,$A196,СВЦЭМ!$B$34:$B$777,H$190)+'СЕТ СН'!$F$12</f>
        <v>107.78552687</v>
      </c>
      <c r="I196" s="37">
        <f>SUMIFS(СВЦЭМ!$F$34:$F$777,СВЦЭМ!$A$34:$A$777,$A196,СВЦЭМ!$B$34:$B$777,I$190)+'СЕТ СН'!$F$12</f>
        <v>99.001251159999995</v>
      </c>
      <c r="J196" s="37">
        <f>SUMIFS(СВЦЭМ!$F$34:$F$777,СВЦЭМ!$A$34:$A$777,$A196,СВЦЭМ!$B$34:$B$777,J$190)+'СЕТ СН'!$F$12</f>
        <v>94.484412719999995</v>
      </c>
      <c r="K196" s="37">
        <f>SUMIFS(СВЦЭМ!$F$34:$F$777,СВЦЭМ!$A$34:$A$777,$A196,СВЦЭМ!$B$34:$B$777,K$190)+'СЕТ СН'!$F$12</f>
        <v>91.730447369999993</v>
      </c>
      <c r="L196" s="37">
        <f>SUMIFS(СВЦЭМ!$F$34:$F$777,СВЦЭМ!$A$34:$A$777,$A196,СВЦЭМ!$B$34:$B$777,L$190)+'СЕТ СН'!$F$12</f>
        <v>91.456114240000005</v>
      </c>
      <c r="M196" s="37">
        <f>SUMIFS(СВЦЭМ!$F$34:$F$777,СВЦЭМ!$A$34:$A$777,$A196,СВЦЭМ!$B$34:$B$777,M$190)+'СЕТ СН'!$F$12</f>
        <v>92.543679530000006</v>
      </c>
      <c r="N196" s="37">
        <f>SUMIFS(СВЦЭМ!$F$34:$F$777,СВЦЭМ!$A$34:$A$777,$A196,СВЦЭМ!$B$34:$B$777,N$190)+'СЕТ СН'!$F$12</f>
        <v>94.832512609999995</v>
      </c>
      <c r="O196" s="37">
        <f>SUMIFS(СВЦЭМ!$F$34:$F$777,СВЦЭМ!$A$34:$A$777,$A196,СВЦЭМ!$B$34:$B$777,O$190)+'СЕТ СН'!$F$12</f>
        <v>96.553198339999994</v>
      </c>
      <c r="P196" s="37">
        <f>SUMIFS(СВЦЭМ!$F$34:$F$777,СВЦЭМ!$A$34:$A$777,$A196,СВЦЭМ!$B$34:$B$777,P$190)+'СЕТ СН'!$F$12</f>
        <v>97.280445310000005</v>
      </c>
      <c r="Q196" s="37">
        <f>SUMIFS(СВЦЭМ!$F$34:$F$777,СВЦЭМ!$A$34:$A$777,$A196,СВЦЭМ!$B$34:$B$777,Q$190)+'СЕТ СН'!$F$12</f>
        <v>99.478493760000006</v>
      </c>
      <c r="R196" s="37">
        <f>SUMIFS(СВЦЭМ!$F$34:$F$777,СВЦЭМ!$A$34:$A$777,$A196,СВЦЭМ!$B$34:$B$777,R$190)+'СЕТ СН'!$F$12</f>
        <v>100.20673064</v>
      </c>
      <c r="S196" s="37">
        <f>SUMIFS(СВЦЭМ!$F$34:$F$777,СВЦЭМ!$A$34:$A$777,$A196,СВЦЭМ!$B$34:$B$777,S$190)+'СЕТ СН'!$F$12</f>
        <v>98.975127450000002</v>
      </c>
      <c r="T196" s="37">
        <f>SUMIFS(СВЦЭМ!$F$34:$F$777,СВЦЭМ!$A$34:$A$777,$A196,СВЦЭМ!$B$34:$B$777,T$190)+'СЕТ СН'!$F$12</f>
        <v>96.523512010000005</v>
      </c>
      <c r="U196" s="37">
        <f>SUMIFS(СВЦЭМ!$F$34:$F$777,СВЦЭМ!$A$34:$A$777,$A196,СВЦЭМ!$B$34:$B$777,U$190)+'СЕТ СН'!$F$12</f>
        <v>95.578750769999999</v>
      </c>
      <c r="V196" s="37">
        <f>SUMIFS(СВЦЭМ!$F$34:$F$777,СВЦЭМ!$A$34:$A$777,$A196,СВЦЭМ!$B$34:$B$777,V$190)+'СЕТ СН'!$F$12</f>
        <v>94.880332150000001</v>
      </c>
      <c r="W196" s="37">
        <f>SUMIFS(СВЦЭМ!$F$34:$F$777,СВЦЭМ!$A$34:$A$777,$A196,СВЦЭМ!$B$34:$B$777,W$190)+'СЕТ СН'!$F$12</f>
        <v>96.427602210000003</v>
      </c>
      <c r="X196" s="37">
        <f>SUMIFS(СВЦЭМ!$F$34:$F$777,СВЦЭМ!$A$34:$A$777,$A196,СВЦЭМ!$B$34:$B$777,X$190)+'СЕТ СН'!$F$12</f>
        <v>98.450504249999994</v>
      </c>
      <c r="Y196" s="37">
        <f>SUMIFS(СВЦЭМ!$F$34:$F$777,СВЦЭМ!$A$34:$A$777,$A196,СВЦЭМ!$B$34:$B$777,Y$190)+'СЕТ СН'!$F$12</f>
        <v>105.61409447</v>
      </c>
    </row>
    <row r="197" spans="1:25" ht="15.75" x14ac:dyDescent="0.2">
      <c r="A197" s="36">
        <f t="shared" si="5"/>
        <v>43138</v>
      </c>
      <c r="B197" s="37">
        <f>SUMIFS(СВЦЭМ!$F$34:$F$777,СВЦЭМ!$A$34:$A$777,$A197,СВЦЭМ!$B$34:$B$777,B$190)+'СЕТ СН'!$F$12</f>
        <v>111.54657991000001</v>
      </c>
      <c r="C197" s="37">
        <f>SUMIFS(СВЦЭМ!$F$34:$F$777,СВЦЭМ!$A$34:$A$777,$A197,СВЦЭМ!$B$34:$B$777,C$190)+'СЕТ СН'!$F$12</f>
        <v>114.80611802999999</v>
      </c>
      <c r="D197" s="37">
        <f>SUMIFS(СВЦЭМ!$F$34:$F$777,СВЦЭМ!$A$34:$A$777,$A197,СВЦЭМ!$B$34:$B$777,D$190)+'СЕТ СН'!$F$12</f>
        <v>121.57885008</v>
      </c>
      <c r="E197" s="37">
        <f>SUMIFS(СВЦЭМ!$F$34:$F$777,СВЦЭМ!$A$34:$A$777,$A197,СВЦЭМ!$B$34:$B$777,E$190)+'СЕТ СН'!$F$12</f>
        <v>122.53640059</v>
      </c>
      <c r="F197" s="37">
        <f>SUMIFS(СВЦЭМ!$F$34:$F$777,СВЦЭМ!$A$34:$A$777,$A197,СВЦЭМ!$B$34:$B$777,F$190)+'СЕТ СН'!$F$12</f>
        <v>122.20619170000001</v>
      </c>
      <c r="G197" s="37">
        <f>SUMIFS(СВЦЭМ!$F$34:$F$777,СВЦЭМ!$A$34:$A$777,$A197,СВЦЭМ!$B$34:$B$777,G$190)+'СЕТ СН'!$F$12</f>
        <v>119.02581355</v>
      </c>
      <c r="H197" s="37">
        <f>SUMIFS(СВЦЭМ!$F$34:$F$777,СВЦЭМ!$A$34:$A$777,$A197,СВЦЭМ!$B$34:$B$777,H$190)+'СЕТ СН'!$F$12</f>
        <v>112.45447387999999</v>
      </c>
      <c r="I197" s="37">
        <f>SUMIFS(СВЦЭМ!$F$34:$F$777,СВЦЭМ!$A$34:$A$777,$A197,СВЦЭМ!$B$34:$B$777,I$190)+'СЕТ СН'!$F$12</f>
        <v>102.93869411999999</v>
      </c>
      <c r="J197" s="37">
        <f>SUMIFS(СВЦЭМ!$F$34:$F$777,СВЦЭМ!$A$34:$A$777,$A197,СВЦЭМ!$B$34:$B$777,J$190)+'СЕТ СН'!$F$12</f>
        <v>96.896451749999997</v>
      </c>
      <c r="K197" s="37">
        <f>SUMIFS(СВЦЭМ!$F$34:$F$777,СВЦЭМ!$A$34:$A$777,$A197,СВЦЭМ!$B$34:$B$777,K$190)+'СЕТ СН'!$F$12</f>
        <v>95.294019149999997</v>
      </c>
      <c r="L197" s="37">
        <f>SUMIFS(СВЦЭМ!$F$34:$F$777,СВЦЭМ!$A$34:$A$777,$A197,СВЦЭМ!$B$34:$B$777,L$190)+'СЕТ СН'!$F$12</f>
        <v>94.958547920000001</v>
      </c>
      <c r="M197" s="37">
        <f>SUMIFS(СВЦЭМ!$F$34:$F$777,СВЦЭМ!$A$34:$A$777,$A197,СВЦЭМ!$B$34:$B$777,M$190)+'СЕТ СН'!$F$12</f>
        <v>94.516092860000001</v>
      </c>
      <c r="N197" s="37">
        <f>SUMIFS(СВЦЭМ!$F$34:$F$777,СВЦЭМ!$A$34:$A$777,$A197,СВЦЭМ!$B$34:$B$777,N$190)+'СЕТ СН'!$F$12</f>
        <v>94.502702639999995</v>
      </c>
      <c r="O197" s="37">
        <f>SUMIFS(СВЦЭМ!$F$34:$F$777,СВЦЭМ!$A$34:$A$777,$A197,СВЦЭМ!$B$34:$B$777,O$190)+'СЕТ СН'!$F$12</f>
        <v>95.113158799999994</v>
      </c>
      <c r="P197" s="37">
        <f>SUMIFS(СВЦЭМ!$F$34:$F$777,СВЦЭМ!$A$34:$A$777,$A197,СВЦЭМ!$B$34:$B$777,P$190)+'СЕТ СН'!$F$12</f>
        <v>96.794066229999999</v>
      </c>
      <c r="Q197" s="37">
        <f>SUMIFS(СВЦЭМ!$F$34:$F$777,СВЦЭМ!$A$34:$A$777,$A197,СВЦЭМ!$B$34:$B$777,Q$190)+'СЕТ СН'!$F$12</f>
        <v>98.544702639999997</v>
      </c>
      <c r="R197" s="37">
        <f>SUMIFS(СВЦЭМ!$F$34:$F$777,СВЦЭМ!$A$34:$A$777,$A197,СВЦЭМ!$B$34:$B$777,R$190)+'СЕТ СН'!$F$12</f>
        <v>99.287873599999998</v>
      </c>
      <c r="S197" s="37">
        <f>SUMIFS(СВЦЭМ!$F$34:$F$777,СВЦЭМ!$A$34:$A$777,$A197,СВЦЭМ!$B$34:$B$777,S$190)+'СЕТ СН'!$F$12</f>
        <v>97.528980099999998</v>
      </c>
      <c r="T197" s="37">
        <f>SUMIFS(СВЦЭМ!$F$34:$F$777,СВЦЭМ!$A$34:$A$777,$A197,СВЦЭМ!$B$34:$B$777,T$190)+'СЕТ СН'!$F$12</f>
        <v>94.528826100000003</v>
      </c>
      <c r="U197" s="37">
        <f>SUMIFS(СВЦЭМ!$F$34:$F$777,СВЦЭМ!$A$34:$A$777,$A197,СВЦЭМ!$B$34:$B$777,U$190)+'СЕТ СН'!$F$12</f>
        <v>94.160263850000007</v>
      </c>
      <c r="V197" s="37">
        <f>SUMIFS(СВЦЭМ!$F$34:$F$777,СВЦЭМ!$A$34:$A$777,$A197,СВЦЭМ!$B$34:$B$777,V$190)+'СЕТ СН'!$F$12</f>
        <v>93.329817919999996</v>
      </c>
      <c r="W197" s="37">
        <f>SUMIFS(СВЦЭМ!$F$34:$F$777,СВЦЭМ!$A$34:$A$777,$A197,СВЦЭМ!$B$34:$B$777,W$190)+'СЕТ СН'!$F$12</f>
        <v>93.859121380000005</v>
      </c>
      <c r="X197" s="37">
        <f>SUMIFS(СВЦЭМ!$F$34:$F$777,СВЦЭМ!$A$34:$A$777,$A197,СВЦЭМ!$B$34:$B$777,X$190)+'СЕТ СН'!$F$12</f>
        <v>97.366464390000004</v>
      </c>
      <c r="Y197" s="37">
        <f>SUMIFS(СВЦЭМ!$F$34:$F$777,СВЦЭМ!$A$34:$A$777,$A197,СВЦЭМ!$B$34:$B$777,Y$190)+'СЕТ СН'!$F$12</f>
        <v>104.73350115</v>
      </c>
    </row>
    <row r="198" spans="1:25" ht="15.75" x14ac:dyDescent="0.2">
      <c r="A198" s="36">
        <f t="shared" si="5"/>
        <v>43139</v>
      </c>
      <c r="B198" s="37">
        <f>SUMIFS(СВЦЭМ!$F$34:$F$777,СВЦЭМ!$A$34:$A$777,$A198,СВЦЭМ!$B$34:$B$777,B$190)+'СЕТ СН'!$F$12</f>
        <v>108.76831407</v>
      </c>
      <c r="C198" s="37">
        <f>SUMIFS(СВЦЭМ!$F$34:$F$777,СВЦЭМ!$A$34:$A$777,$A198,СВЦЭМ!$B$34:$B$777,C$190)+'СЕТ СН'!$F$12</f>
        <v>112.17329147</v>
      </c>
      <c r="D198" s="37">
        <f>SUMIFS(СВЦЭМ!$F$34:$F$777,СВЦЭМ!$A$34:$A$777,$A198,СВЦЭМ!$B$34:$B$777,D$190)+'СЕТ СН'!$F$12</f>
        <v>117.80978308</v>
      </c>
      <c r="E198" s="37">
        <f>SUMIFS(СВЦЭМ!$F$34:$F$777,СВЦЭМ!$A$34:$A$777,$A198,СВЦЭМ!$B$34:$B$777,E$190)+'СЕТ СН'!$F$12</f>
        <v>118.93567708</v>
      </c>
      <c r="F198" s="37">
        <f>SUMIFS(СВЦЭМ!$F$34:$F$777,СВЦЭМ!$A$34:$A$777,$A198,СВЦЭМ!$B$34:$B$777,F$190)+'СЕТ СН'!$F$12</f>
        <v>118.74375945</v>
      </c>
      <c r="G198" s="37">
        <f>SUMIFS(СВЦЭМ!$F$34:$F$777,СВЦЭМ!$A$34:$A$777,$A198,СВЦЭМ!$B$34:$B$777,G$190)+'СЕТ СН'!$F$12</f>
        <v>116.97409328000001</v>
      </c>
      <c r="H198" s="37">
        <f>SUMIFS(СВЦЭМ!$F$34:$F$777,СВЦЭМ!$A$34:$A$777,$A198,СВЦЭМ!$B$34:$B$777,H$190)+'СЕТ СН'!$F$12</f>
        <v>110.35107289</v>
      </c>
      <c r="I198" s="37">
        <f>SUMIFS(СВЦЭМ!$F$34:$F$777,СВЦЭМ!$A$34:$A$777,$A198,СВЦЭМ!$B$34:$B$777,I$190)+'СЕТ СН'!$F$12</f>
        <v>100.61977733000001</v>
      </c>
      <c r="J198" s="37">
        <f>SUMIFS(СВЦЭМ!$F$34:$F$777,СВЦЭМ!$A$34:$A$777,$A198,СВЦЭМ!$B$34:$B$777,J$190)+'СЕТ СН'!$F$12</f>
        <v>95.211881629999993</v>
      </c>
      <c r="K198" s="37">
        <f>SUMIFS(СВЦЭМ!$F$34:$F$777,СВЦЭМ!$A$34:$A$777,$A198,СВЦЭМ!$B$34:$B$777,K$190)+'СЕТ СН'!$F$12</f>
        <v>95.156044300000005</v>
      </c>
      <c r="L198" s="37">
        <f>SUMIFS(СВЦЭМ!$F$34:$F$777,СВЦЭМ!$A$34:$A$777,$A198,СВЦЭМ!$B$34:$B$777,L$190)+'СЕТ СН'!$F$12</f>
        <v>94.619251000000006</v>
      </c>
      <c r="M198" s="37">
        <f>SUMIFS(СВЦЭМ!$F$34:$F$777,СВЦЭМ!$A$34:$A$777,$A198,СВЦЭМ!$B$34:$B$777,M$190)+'СЕТ СН'!$F$12</f>
        <v>93.737342830000003</v>
      </c>
      <c r="N198" s="37">
        <f>SUMIFS(СВЦЭМ!$F$34:$F$777,СВЦЭМ!$A$34:$A$777,$A198,СВЦЭМ!$B$34:$B$777,N$190)+'СЕТ СН'!$F$12</f>
        <v>94.577630400000004</v>
      </c>
      <c r="O198" s="37">
        <f>SUMIFS(СВЦЭМ!$F$34:$F$777,СВЦЭМ!$A$34:$A$777,$A198,СВЦЭМ!$B$34:$B$777,O$190)+'СЕТ СН'!$F$12</f>
        <v>95.170581080000005</v>
      </c>
      <c r="P198" s="37">
        <f>SUMIFS(СВЦЭМ!$F$34:$F$777,СВЦЭМ!$A$34:$A$777,$A198,СВЦЭМ!$B$34:$B$777,P$190)+'СЕТ СН'!$F$12</f>
        <v>96.677983769999997</v>
      </c>
      <c r="Q198" s="37">
        <f>SUMIFS(СВЦЭМ!$F$34:$F$777,СВЦЭМ!$A$34:$A$777,$A198,СВЦЭМ!$B$34:$B$777,Q$190)+'СЕТ СН'!$F$12</f>
        <v>99.189166560000004</v>
      </c>
      <c r="R198" s="37">
        <f>SUMIFS(СВЦЭМ!$F$34:$F$777,СВЦЭМ!$A$34:$A$777,$A198,СВЦЭМ!$B$34:$B$777,R$190)+'СЕТ СН'!$F$12</f>
        <v>101.39656128999999</v>
      </c>
      <c r="S198" s="37">
        <f>SUMIFS(СВЦЭМ!$F$34:$F$777,СВЦЭМ!$A$34:$A$777,$A198,СВЦЭМ!$B$34:$B$777,S$190)+'СЕТ СН'!$F$12</f>
        <v>103.08307958</v>
      </c>
      <c r="T198" s="37">
        <f>SUMIFS(СВЦЭМ!$F$34:$F$777,СВЦЭМ!$A$34:$A$777,$A198,СВЦЭМ!$B$34:$B$777,T$190)+'СЕТ СН'!$F$12</f>
        <v>100.98141566</v>
      </c>
      <c r="U198" s="37">
        <f>SUMIFS(СВЦЭМ!$F$34:$F$777,СВЦЭМ!$A$34:$A$777,$A198,СВЦЭМ!$B$34:$B$777,U$190)+'СЕТ СН'!$F$12</f>
        <v>99.695689849999994</v>
      </c>
      <c r="V198" s="37">
        <f>SUMIFS(СВЦЭМ!$F$34:$F$777,СВЦЭМ!$A$34:$A$777,$A198,СВЦЭМ!$B$34:$B$777,V$190)+'СЕТ СН'!$F$12</f>
        <v>99.214387630000004</v>
      </c>
      <c r="W198" s="37">
        <f>SUMIFS(СВЦЭМ!$F$34:$F$777,СВЦЭМ!$A$34:$A$777,$A198,СВЦЭМ!$B$34:$B$777,W$190)+'СЕТ СН'!$F$12</f>
        <v>100.46052745999999</v>
      </c>
      <c r="X198" s="37">
        <f>SUMIFS(СВЦЭМ!$F$34:$F$777,СВЦЭМ!$A$34:$A$777,$A198,СВЦЭМ!$B$34:$B$777,X$190)+'СЕТ СН'!$F$12</f>
        <v>98.404987019999993</v>
      </c>
      <c r="Y198" s="37">
        <f>SUMIFS(СВЦЭМ!$F$34:$F$777,СВЦЭМ!$A$34:$A$777,$A198,СВЦЭМ!$B$34:$B$777,Y$190)+'СЕТ СН'!$F$12</f>
        <v>104.40636486</v>
      </c>
    </row>
    <row r="199" spans="1:25" ht="15.75" x14ac:dyDescent="0.2">
      <c r="A199" s="36">
        <f t="shared" si="5"/>
        <v>43140</v>
      </c>
      <c r="B199" s="37">
        <f>SUMIFS(СВЦЭМ!$F$34:$F$777,СВЦЭМ!$A$34:$A$777,$A199,СВЦЭМ!$B$34:$B$777,B$190)+'СЕТ СН'!$F$12</f>
        <v>111.31217451000001</v>
      </c>
      <c r="C199" s="37">
        <f>SUMIFS(СВЦЭМ!$F$34:$F$777,СВЦЭМ!$A$34:$A$777,$A199,СВЦЭМ!$B$34:$B$777,C$190)+'СЕТ СН'!$F$12</f>
        <v>113.04058927</v>
      </c>
      <c r="D199" s="37">
        <f>SUMIFS(СВЦЭМ!$F$34:$F$777,СВЦЭМ!$A$34:$A$777,$A199,СВЦЭМ!$B$34:$B$777,D$190)+'СЕТ СН'!$F$12</f>
        <v>118.70942363</v>
      </c>
      <c r="E199" s="37">
        <f>SUMIFS(СВЦЭМ!$F$34:$F$777,СВЦЭМ!$A$34:$A$777,$A199,СВЦЭМ!$B$34:$B$777,E$190)+'СЕТ СН'!$F$12</f>
        <v>119.31604507999999</v>
      </c>
      <c r="F199" s="37">
        <f>SUMIFS(СВЦЭМ!$F$34:$F$777,СВЦЭМ!$A$34:$A$777,$A199,СВЦЭМ!$B$34:$B$777,F$190)+'СЕТ СН'!$F$12</f>
        <v>118.98747387</v>
      </c>
      <c r="G199" s="37">
        <f>SUMIFS(СВЦЭМ!$F$34:$F$777,СВЦЭМ!$A$34:$A$777,$A199,СВЦЭМ!$B$34:$B$777,G$190)+'СЕТ СН'!$F$12</f>
        <v>117.78619802</v>
      </c>
      <c r="H199" s="37">
        <f>SUMIFS(СВЦЭМ!$F$34:$F$777,СВЦЭМ!$A$34:$A$777,$A199,СВЦЭМ!$B$34:$B$777,H$190)+'СЕТ СН'!$F$12</f>
        <v>109.77006556000001</v>
      </c>
      <c r="I199" s="37">
        <f>SUMIFS(СВЦЭМ!$F$34:$F$777,СВЦЭМ!$A$34:$A$777,$A199,СВЦЭМ!$B$34:$B$777,I$190)+'СЕТ СН'!$F$12</f>
        <v>100.24318872000001</v>
      </c>
      <c r="J199" s="37">
        <f>SUMIFS(СВЦЭМ!$F$34:$F$777,СВЦЭМ!$A$34:$A$777,$A199,СВЦЭМ!$B$34:$B$777,J$190)+'СЕТ СН'!$F$12</f>
        <v>97.237937340000002</v>
      </c>
      <c r="K199" s="37">
        <f>SUMIFS(СВЦЭМ!$F$34:$F$777,СВЦЭМ!$A$34:$A$777,$A199,СВЦЭМ!$B$34:$B$777,K$190)+'СЕТ СН'!$F$12</f>
        <v>95.088589659999997</v>
      </c>
      <c r="L199" s="37">
        <f>SUMIFS(СВЦЭМ!$F$34:$F$777,СВЦЭМ!$A$34:$A$777,$A199,СВЦЭМ!$B$34:$B$777,L$190)+'СЕТ СН'!$F$12</f>
        <v>94.371945699999998</v>
      </c>
      <c r="M199" s="37">
        <f>SUMIFS(СВЦЭМ!$F$34:$F$777,СВЦЭМ!$A$34:$A$777,$A199,СВЦЭМ!$B$34:$B$777,M$190)+'СЕТ СН'!$F$12</f>
        <v>94.971922919999997</v>
      </c>
      <c r="N199" s="37">
        <f>SUMIFS(СВЦЭМ!$F$34:$F$777,СВЦЭМ!$A$34:$A$777,$A199,СВЦЭМ!$B$34:$B$777,N$190)+'СЕТ СН'!$F$12</f>
        <v>95.718938510000001</v>
      </c>
      <c r="O199" s="37">
        <f>SUMIFS(СВЦЭМ!$F$34:$F$777,СВЦЭМ!$A$34:$A$777,$A199,СВЦЭМ!$B$34:$B$777,O$190)+'СЕТ СН'!$F$12</f>
        <v>95.886155830000007</v>
      </c>
      <c r="P199" s="37">
        <f>SUMIFS(СВЦЭМ!$F$34:$F$777,СВЦЭМ!$A$34:$A$777,$A199,СВЦЭМ!$B$34:$B$777,P$190)+'СЕТ СН'!$F$12</f>
        <v>99.113371299999997</v>
      </c>
      <c r="Q199" s="37">
        <f>SUMIFS(СВЦЭМ!$F$34:$F$777,СВЦЭМ!$A$34:$A$777,$A199,СВЦЭМ!$B$34:$B$777,Q$190)+'СЕТ СН'!$F$12</f>
        <v>101.62104275</v>
      </c>
      <c r="R199" s="37">
        <f>SUMIFS(СВЦЭМ!$F$34:$F$777,СВЦЭМ!$A$34:$A$777,$A199,СВЦЭМ!$B$34:$B$777,R$190)+'СЕТ СН'!$F$12</f>
        <v>101.74899282</v>
      </c>
      <c r="S199" s="37">
        <f>SUMIFS(СВЦЭМ!$F$34:$F$777,СВЦЭМ!$A$34:$A$777,$A199,СВЦЭМ!$B$34:$B$777,S$190)+'СЕТ СН'!$F$12</f>
        <v>100.41392059</v>
      </c>
      <c r="T199" s="37">
        <f>SUMIFS(СВЦЭМ!$F$34:$F$777,СВЦЭМ!$A$34:$A$777,$A199,СВЦЭМ!$B$34:$B$777,T$190)+'СЕТ СН'!$F$12</f>
        <v>96.078527050000005</v>
      </c>
      <c r="U199" s="37">
        <f>SUMIFS(СВЦЭМ!$F$34:$F$777,СВЦЭМ!$A$34:$A$777,$A199,СВЦЭМ!$B$34:$B$777,U$190)+'СЕТ СН'!$F$12</f>
        <v>93.765347759999997</v>
      </c>
      <c r="V199" s="37">
        <f>SUMIFS(СВЦЭМ!$F$34:$F$777,СВЦЭМ!$A$34:$A$777,$A199,СВЦЭМ!$B$34:$B$777,V$190)+'СЕТ СН'!$F$12</f>
        <v>94.899544640000002</v>
      </c>
      <c r="W199" s="37">
        <f>SUMIFS(СВЦЭМ!$F$34:$F$777,СВЦЭМ!$A$34:$A$777,$A199,СВЦЭМ!$B$34:$B$777,W$190)+'СЕТ СН'!$F$12</f>
        <v>95.076492279999997</v>
      </c>
      <c r="X199" s="37">
        <f>SUMIFS(СВЦЭМ!$F$34:$F$777,СВЦЭМ!$A$34:$A$777,$A199,СВЦЭМ!$B$34:$B$777,X$190)+'СЕТ СН'!$F$12</f>
        <v>98.446313619999998</v>
      </c>
      <c r="Y199" s="37">
        <f>SUMIFS(СВЦЭМ!$F$34:$F$777,СВЦЭМ!$A$34:$A$777,$A199,СВЦЭМ!$B$34:$B$777,Y$190)+'СЕТ СН'!$F$12</f>
        <v>101.77690287</v>
      </c>
    </row>
    <row r="200" spans="1:25" ht="15.75" x14ac:dyDescent="0.2">
      <c r="A200" s="36">
        <f t="shared" si="5"/>
        <v>43141</v>
      </c>
      <c r="B200" s="37">
        <f>SUMIFS(СВЦЭМ!$F$34:$F$777,СВЦЭМ!$A$34:$A$777,$A200,СВЦЭМ!$B$34:$B$777,B$190)+'СЕТ СН'!$F$12</f>
        <v>102.8207974</v>
      </c>
      <c r="C200" s="37">
        <f>SUMIFS(СВЦЭМ!$F$34:$F$777,СВЦЭМ!$A$34:$A$777,$A200,СВЦЭМ!$B$34:$B$777,C$190)+'СЕТ СН'!$F$12</f>
        <v>106.09516704000001</v>
      </c>
      <c r="D200" s="37">
        <f>SUMIFS(СВЦЭМ!$F$34:$F$777,СВЦЭМ!$A$34:$A$777,$A200,СВЦЭМ!$B$34:$B$777,D$190)+'СЕТ СН'!$F$12</f>
        <v>112.64481378000001</v>
      </c>
      <c r="E200" s="37">
        <f>SUMIFS(СВЦЭМ!$F$34:$F$777,СВЦЭМ!$A$34:$A$777,$A200,СВЦЭМ!$B$34:$B$777,E$190)+'СЕТ СН'!$F$12</f>
        <v>113.99484051</v>
      </c>
      <c r="F200" s="37">
        <f>SUMIFS(СВЦЭМ!$F$34:$F$777,СВЦЭМ!$A$34:$A$777,$A200,СВЦЭМ!$B$34:$B$777,F$190)+'СЕТ СН'!$F$12</f>
        <v>113.40104470999999</v>
      </c>
      <c r="G200" s="37">
        <f>SUMIFS(СВЦЭМ!$F$34:$F$777,СВЦЭМ!$A$34:$A$777,$A200,СВЦЭМ!$B$34:$B$777,G$190)+'СЕТ СН'!$F$12</f>
        <v>112.05274869</v>
      </c>
      <c r="H200" s="37">
        <f>SUMIFS(СВЦЭМ!$F$34:$F$777,СВЦЭМ!$A$34:$A$777,$A200,СВЦЭМ!$B$34:$B$777,H$190)+'СЕТ СН'!$F$12</f>
        <v>109.79540643999999</v>
      </c>
      <c r="I200" s="37">
        <f>SUMIFS(СВЦЭМ!$F$34:$F$777,СВЦЭМ!$A$34:$A$777,$A200,СВЦЭМ!$B$34:$B$777,I$190)+'СЕТ СН'!$F$12</f>
        <v>105.6789833</v>
      </c>
      <c r="J200" s="37">
        <f>SUMIFS(СВЦЭМ!$F$34:$F$777,СВЦЭМ!$A$34:$A$777,$A200,СВЦЭМ!$B$34:$B$777,J$190)+'СЕТ СН'!$F$12</f>
        <v>101.95416235</v>
      </c>
      <c r="K200" s="37">
        <f>SUMIFS(СВЦЭМ!$F$34:$F$777,СВЦЭМ!$A$34:$A$777,$A200,СВЦЭМ!$B$34:$B$777,K$190)+'СЕТ СН'!$F$12</f>
        <v>98.575626439999994</v>
      </c>
      <c r="L200" s="37">
        <f>SUMIFS(СВЦЭМ!$F$34:$F$777,СВЦЭМ!$A$34:$A$777,$A200,СВЦЭМ!$B$34:$B$777,L$190)+'СЕТ СН'!$F$12</f>
        <v>97.69145374</v>
      </c>
      <c r="M200" s="37">
        <f>SUMIFS(СВЦЭМ!$F$34:$F$777,СВЦЭМ!$A$34:$A$777,$A200,СВЦЭМ!$B$34:$B$777,M$190)+'СЕТ СН'!$F$12</f>
        <v>97.288168569999996</v>
      </c>
      <c r="N200" s="37">
        <f>SUMIFS(СВЦЭМ!$F$34:$F$777,СВЦЭМ!$A$34:$A$777,$A200,СВЦЭМ!$B$34:$B$777,N$190)+'СЕТ СН'!$F$12</f>
        <v>97.883002950000005</v>
      </c>
      <c r="O200" s="37">
        <f>SUMIFS(СВЦЭМ!$F$34:$F$777,СВЦЭМ!$A$34:$A$777,$A200,СВЦЭМ!$B$34:$B$777,O$190)+'СЕТ СН'!$F$12</f>
        <v>99.179081049999994</v>
      </c>
      <c r="P200" s="37">
        <f>SUMIFS(СВЦЭМ!$F$34:$F$777,СВЦЭМ!$A$34:$A$777,$A200,СВЦЭМ!$B$34:$B$777,P$190)+'СЕТ СН'!$F$12</f>
        <v>99.545210600000004</v>
      </c>
      <c r="Q200" s="37">
        <f>SUMIFS(СВЦЭМ!$F$34:$F$777,СВЦЭМ!$A$34:$A$777,$A200,СВЦЭМ!$B$34:$B$777,Q$190)+'СЕТ СН'!$F$12</f>
        <v>100.44150308</v>
      </c>
      <c r="R200" s="37">
        <f>SUMIFS(СВЦЭМ!$F$34:$F$777,СВЦЭМ!$A$34:$A$777,$A200,СВЦЭМ!$B$34:$B$777,R$190)+'СЕТ СН'!$F$12</f>
        <v>101.72480068</v>
      </c>
      <c r="S200" s="37">
        <f>SUMIFS(СВЦЭМ!$F$34:$F$777,СВЦЭМ!$A$34:$A$777,$A200,СВЦЭМ!$B$34:$B$777,S$190)+'СЕТ СН'!$F$12</f>
        <v>100.43723567000001</v>
      </c>
      <c r="T200" s="37">
        <f>SUMIFS(СВЦЭМ!$F$34:$F$777,СВЦЭМ!$A$34:$A$777,$A200,СВЦЭМ!$B$34:$B$777,T$190)+'СЕТ СН'!$F$12</f>
        <v>98.250950070000002</v>
      </c>
      <c r="U200" s="37">
        <f>SUMIFS(СВЦЭМ!$F$34:$F$777,СВЦЭМ!$A$34:$A$777,$A200,СВЦЭМ!$B$34:$B$777,U$190)+'СЕТ СН'!$F$12</f>
        <v>96.999601400000003</v>
      </c>
      <c r="V200" s="37">
        <f>SUMIFS(СВЦЭМ!$F$34:$F$777,СВЦЭМ!$A$34:$A$777,$A200,СВЦЭМ!$B$34:$B$777,V$190)+'СЕТ СН'!$F$12</f>
        <v>97.849957649999993</v>
      </c>
      <c r="W200" s="37">
        <f>SUMIFS(СВЦЭМ!$F$34:$F$777,СВЦЭМ!$A$34:$A$777,$A200,СВЦЭМ!$B$34:$B$777,W$190)+'СЕТ СН'!$F$12</f>
        <v>97.521751829999999</v>
      </c>
      <c r="X200" s="37">
        <f>SUMIFS(СВЦЭМ!$F$34:$F$777,СВЦЭМ!$A$34:$A$777,$A200,СВЦЭМ!$B$34:$B$777,X$190)+'СЕТ СН'!$F$12</f>
        <v>97.550153789999996</v>
      </c>
      <c r="Y200" s="37">
        <f>SUMIFS(СВЦЭМ!$F$34:$F$777,СВЦЭМ!$A$34:$A$777,$A200,СВЦЭМ!$B$34:$B$777,Y$190)+'СЕТ СН'!$F$12</f>
        <v>100.4117171</v>
      </c>
    </row>
    <row r="201" spans="1:25" ht="15.75" x14ac:dyDescent="0.2">
      <c r="A201" s="36">
        <f t="shared" si="5"/>
        <v>43142</v>
      </c>
      <c r="B201" s="37">
        <f>SUMIFS(СВЦЭМ!$F$34:$F$777,СВЦЭМ!$A$34:$A$777,$A201,СВЦЭМ!$B$34:$B$777,B$190)+'СЕТ СН'!$F$12</f>
        <v>100.28899321</v>
      </c>
      <c r="C201" s="37">
        <f>SUMIFS(СВЦЭМ!$F$34:$F$777,СВЦЭМ!$A$34:$A$777,$A201,СВЦЭМ!$B$34:$B$777,C$190)+'СЕТ СН'!$F$12</f>
        <v>103.19211132</v>
      </c>
      <c r="D201" s="37">
        <f>SUMIFS(СВЦЭМ!$F$34:$F$777,СВЦЭМ!$A$34:$A$777,$A201,СВЦЭМ!$B$34:$B$777,D$190)+'СЕТ СН'!$F$12</f>
        <v>109.1463047</v>
      </c>
      <c r="E201" s="37">
        <f>SUMIFS(СВЦЭМ!$F$34:$F$777,СВЦЭМ!$A$34:$A$777,$A201,СВЦЭМ!$B$34:$B$777,E$190)+'СЕТ СН'!$F$12</f>
        <v>110.76889506000001</v>
      </c>
      <c r="F201" s="37">
        <f>SUMIFS(СВЦЭМ!$F$34:$F$777,СВЦЭМ!$A$34:$A$777,$A201,СВЦЭМ!$B$34:$B$777,F$190)+'СЕТ СН'!$F$12</f>
        <v>110.39676489999999</v>
      </c>
      <c r="G201" s="37">
        <f>SUMIFS(СВЦЭМ!$F$34:$F$777,СВЦЭМ!$A$34:$A$777,$A201,СВЦЭМ!$B$34:$B$777,G$190)+'СЕТ СН'!$F$12</f>
        <v>108.93594926999999</v>
      </c>
      <c r="H201" s="37">
        <f>SUMIFS(СВЦЭМ!$F$34:$F$777,СВЦЭМ!$A$34:$A$777,$A201,СВЦЭМ!$B$34:$B$777,H$190)+'СЕТ СН'!$F$12</f>
        <v>107.20206134999999</v>
      </c>
      <c r="I201" s="37">
        <f>SUMIFS(СВЦЭМ!$F$34:$F$777,СВЦЭМ!$A$34:$A$777,$A201,СВЦЭМ!$B$34:$B$777,I$190)+'СЕТ СН'!$F$12</f>
        <v>102.61234928</v>
      </c>
      <c r="J201" s="37">
        <f>SUMIFS(СВЦЭМ!$F$34:$F$777,СВЦЭМ!$A$34:$A$777,$A201,СВЦЭМ!$B$34:$B$777,J$190)+'СЕТ СН'!$F$12</f>
        <v>98.957975419999997</v>
      </c>
      <c r="K201" s="37">
        <f>SUMIFS(СВЦЭМ!$F$34:$F$777,СВЦЭМ!$A$34:$A$777,$A201,СВЦЭМ!$B$34:$B$777,K$190)+'СЕТ СН'!$F$12</f>
        <v>95.831867149999994</v>
      </c>
      <c r="L201" s="37">
        <f>SUMIFS(СВЦЭМ!$F$34:$F$777,СВЦЭМ!$A$34:$A$777,$A201,СВЦЭМ!$B$34:$B$777,L$190)+'СЕТ СН'!$F$12</f>
        <v>95.02926927</v>
      </c>
      <c r="M201" s="37">
        <f>SUMIFS(СВЦЭМ!$F$34:$F$777,СВЦЭМ!$A$34:$A$777,$A201,СВЦЭМ!$B$34:$B$777,M$190)+'СЕТ СН'!$F$12</f>
        <v>95.148855389999994</v>
      </c>
      <c r="N201" s="37">
        <f>SUMIFS(СВЦЭМ!$F$34:$F$777,СВЦЭМ!$A$34:$A$777,$A201,СВЦЭМ!$B$34:$B$777,N$190)+'СЕТ СН'!$F$12</f>
        <v>94.450232310000004</v>
      </c>
      <c r="O201" s="37">
        <f>SUMIFS(СВЦЭМ!$F$34:$F$777,СВЦЭМ!$A$34:$A$777,$A201,СВЦЭМ!$B$34:$B$777,O$190)+'СЕТ СН'!$F$12</f>
        <v>94.06966568</v>
      </c>
      <c r="P201" s="37">
        <f>SUMIFS(СВЦЭМ!$F$34:$F$777,СВЦЭМ!$A$34:$A$777,$A201,СВЦЭМ!$B$34:$B$777,P$190)+'СЕТ СН'!$F$12</f>
        <v>94.646365959999997</v>
      </c>
      <c r="Q201" s="37">
        <f>SUMIFS(СВЦЭМ!$F$34:$F$777,СВЦЭМ!$A$34:$A$777,$A201,СВЦЭМ!$B$34:$B$777,Q$190)+'СЕТ СН'!$F$12</f>
        <v>94.758901989999998</v>
      </c>
      <c r="R201" s="37">
        <f>SUMIFS(СВЦЭМ!$F$34:$F$777,СВЦЭМ!$A$34:$A$777,$A201,СВЦЭМ!$B$34:$B$777,R$190)+'СЕТ СН'!$F$12</f>
        <v>94.827062350000006</v>
      </c>
      <c r="S201" s="37">
        <f>SUMIFS(СВЦЭМ!$F$34:$F$777,СВЦЭМ!$A$34:$A$777,$A201,СВЦЭМ!$B$34:$B$777,S$190)+'СЕТ СН'!$F$12</f>
        <v>93.708713430000003</v>
      </c>
      <c r="T201" s="37">
        <f>SUMIFS(СВЦЭМ!$F$34:$F$777,СВЦЭМ!$A$34:$A$777,$A201,СВЦЭМ!$B$34:$B$777,T$190)+'СЕТ СН'!$F$12</f>
        <v>92.329220950000007</v>
      </c>
      <c r="U201" s="37">
        <f>SUMIFS(СВЦЭМ!$F$34:$F$777,СВЦЭМ!$A$34:$A$777,$A201,СВЦЭМ!$B$34:$B$777,U$190)+'СЕТ СН'!$F$12</f>
        <v>92.61984563</v>
      </c>
      <c r="V201" s="37">
        <f>SUMIFS(СВЦЭМ!$F$34:$F$777,СВЦЭМ!$A$34:$A$777,$A201,СВЦЭМ!$B$34:$B$777,V$190)+'СЕТ СН'!$F$12</f>
        <v>92.669121970000006</v>
      </c>
      <c r="W201" s="37">
        <f>SUMIFS(СВЦЭМ!$F$34:$F$777,СВЦЭМ!$A$34:$A$777,$A201,СВЦЭМ!$B$34:$B$777,W$190)+'СЕТ СН'!$F$12</f>
        <v>92.897178310000001</v>
      </c>
      <c r="X201" s="37">
        <f>SUMIFS(СВЦЭМ!$F$34:$F$777,СВЦЭМ!$A$34:$A$777,$A201,СВЦЭМ!$B$34:$B$777,X$190)+'СЕТ СН'!$F$12</f>
        <v>92.633277609999993</v>
      </c>
      <c r="Y201" s="37">
        <f>SUMIFS(СВЦЭМ!$F$34:$F$777,СВЦЭМ!$A$34:$A$777,$A201,СВЦЭМ!$B$34:$B$777,Y$190)+'СЕТ СН'!$F$12</f>
        <v>94.169832459999995</v>
      </c>
    </row>
    <row r="202" spans="1:25" ht="15.75" x14ac:dyDescent="0.2">
      <c r="A202" s="36">
        <f t="shared" si="5"/>
        <v>43143</v>
      </c>
      <c r="B202" s="37">
        <f>SUMIFS(СВЦЭМ!$F$34:$F$777,СВЦЭМ!$A$34:$A$777,$A202,СВЦЭМ!$B$34:$B$777,B$190)+'СЕТ СН'!$F$12</f>
        <v>105.25810925</v>
      </c>
      <c r="C202" s="37">
        <f>SUMIFS(СВЦЭМ!$F$34:$F$777,СВЦЭМ!$A$34:$A$777,$A202,СВЦЭМ!$B$34:$B$777,C$190)+'СЕТ СН'!$F$12</f>
        <v>107.88838306</v>
      </c>
      <c r="D202" s="37">
        <f>SUMIFS(СВЦЭМ!$F$34:$F$777,СВЦЭМ!$A$34:$A$777,$A202,СВЦЭМ!$B$34:$B$777,D$190)+'СЕТ СН'!$F$12</f>
        <v>113.45448374999999</v>
      </c>
      <c r="E202" s="37">
        <f>SUMIFS(СВЦЭМ!$F$34:$F$777,СВЦЭМ!$A$34:$A$777,$A202,СВЦЭМ!$B$34:$B$777,E$190)+'СЕТ СН'!$F$12</f>
        <v>114.38818998000001</v>
      </c>
      <c r="F202" s="37">
        <f>SUMIFS(СВЦЭМ!$F$34:$F$777,СВЦЭМ!$A$34:$A$777,$A202,СВЦЭМ!$B$34:$B$777,F$190)+'СЕТ СН'!$F$12</f>
        <v>113.77582907999999</v>
      </c>
      <c r="G202" s="37">
        <f>SUMIFS(СВЦЭМ!$F$34:$F$777,СВЦЭМ!$A$34:$A$777,$A202,СВЦЭМ!$B$34:$B$777,G$190)+'СЕТ СН'!$F$12</f>
        <v>111.93416157</v>
      </c>
      <c r="H202" s="37">
        <f>SUMIFS(СВЦЭМ!$F$34:$F$777,СВЦЭМ!$A$34:$A$777,$A202,СВЦЭМ!$B$34:$B$777,H$190)+'СЕТ СН'!$F$12</f>
        <v>107.69979041000001</v>
      </c>
      <c r="I202" s="37">
        <f>SUMIFS(СВЦЭМ!$F$34:$F$777,СВЦЭМ!$A$34:$A$777,$A202,СВЦЭМ!$B$34:$B$777,I$190)+'СЕТ СН'!$F$12</f>
        <v>102.04554132</v>
      </c>
      <c r="J202" s="37">
        <f>SUMIFS(СВЦЭМ!$F$34:$F$777,СВЦЭМ!$A$34:$A$777,$A202,СВЦЭМ!$B$34:$B$777,J$190)+'СЕТ СН'!$F$12</f>
        <v>101.80137528</v>
      </c>
      <c r="K202" s="37">
        <f>SUMIFS(СВЦЭМ!$F$34:$F$777,СВЦЭМ!$A$34:$A$777,$A202,СВЦЭМ!$B$34:$B$777,K$190)+'СЕТ СН'!$F$12</f>
        <v>101.14786063</v>
      </c>
      <c r="L202" s="37">
        <f>SUMIFS(СВЦЭМ!$F$34:$F$777,СВЦЭМ!$A$34:$A$777,$A202,СВЦЭМ!$B$34:$B$777,L$190)+'СЕТ СН'!$F$12</f>
        <v>100.95529691</v>
      </c>
      <c r="M202" s="37">
        <f>SUMIFS(СВЦЭМ!$F$34:$F$777,СВЦЭМ!$A$34:$A$777,$A202,СВЦЭМ!$B$34:$B$777,M$190)+'СЕТ СН'!$F$12</f>
        <v>101.35754873</v>
      </c>
      <c r="N202" s="37">
        <f>SUMIFS(СВЦЭМ!$F$34:$F$777,СВЦЭМ!$A$34:$A$777,$A202,СВЦЭМ!$B$34:$B$777,N$190)+'СЕТ СН'!$F$12</f>
        <v>101.03156487</v>
      </c>
      <c r="O202" s="37">
        <f>SUMIFS(СВЦЭМ!$F$34:$F$777,СВЦЭМ!$A$34:$A$777,$A202,СВЦЭМ!$B$34:$B$777,O$190)+'СЕТ СН'!$F$12</f>
        <v>100.96443342000001</v>
      </c>
      <c r="P202" s="37">
        <f>SUMIFS(СВЦЭМ!$F$34:$F$777,СВЦЭМ!$A$34:$A$777,$A202,СВЦЭМ!$B$34:$B$777,P$190)+'СЕТ СН'!$F$12</f>
        <v>101.29807412</v>
      </c>
      <c r="Q202" s="37">
        <f>SUMIFS(СВЦЭМ!$F$34:$F$777,СВЦЭМ!$A$34:$A$777,$A202,СВЦЭМ!$B$34:$B$777,Q$190)+'СЕТ СН'!$F$12</f>
        <v>101.24504578</v>
      </c>
      <c r="R202" s="37">
        <f>SUMIFS(СВЦЭМ!$F$34:$F$777,СВЦЭМ!$A$34:$A$777,$A202,СВЦЭМ!$B$34:$B$777,R$190)+'СЕТ СН'!$F$12</f>
        <v>104.17988357999999</v>
      </c>
      <c r="S202" s="37">
        <f>SUMIFS(СВЦЭМ!$F$34:$F$777,СВЦЭМ!$A$34:$A$777,$A202,СВЦЭМ!$B$34:$B$777,S$190)+'СЕТ СН'!$F$12</f>
        <v>105.63741134</v>
      </c>
      <c r="T202" s="37">
        <f>SUMIFS(СВЦЭМ!$F$34:$F$777,СВЦЭМ!$A$34:$A$777,$A202,СВЦЭМ!$B$34:$B$777,T$190)+'СЕТ СН'!$F$12</f>
        <v>101.47079407</v>
      </c>
      <c r="U202" s="37">
        <f>SUMIFS(СВЦЭМ!$F$34:$F$777,СВЦЭМ!$A$34:$A$777,$A202,СВЦЭМ!$B$34:$B$777,U$190)+'СЕТ СН'!$F$12</f>
        <v>100.30164451</v>
      </c>
      <c r="V202" s="37">
        <f>SUMIFS(СВЦЭМ!$F$34:$F$777,СВЦЭМ!$A$34:$A$777,$A202,СВЦЭМ!$B$34:$B$777,V$190)+'СЕТ СН'!$F$12</f>
        <v>100.49899608</v>
      </c>
      <c r="W202" s="37">
        <f>SUMIFS(СВЦЭМ!$F$34:$F$777,СВЦЭМ!$A$34:$A$777,$A202,СВЦЭМ!$B$34:$B$777,W$190)+'СЕТ СН'!$F$12</f>
        <v>100.88542603</v>
      </c>
      <c r="X202" s="37">
        <f>SUMIFS(СВЦЭМ!$F$34:$F$777,СВЦЭМ!$A$34:$A$777,$A202,СВЦЭМ!$B$34:$B$777,X$190)+'СЕТ СН'!$F$12</f>
        <v>101.077851</v>
      </c>
      <c r="Y202" s="37">
        <f>SUMIFS(СВЦЭМ!$F$34:$F$777,СВЦЭМ!$A$34:$A$777,$A202,СВЦЭМ!$B$34:$B$777,Y$190)+'СЕТ СН'!$F$12</f>
        <v>103.74271005999999</v>
      </c>
    </row>
    <row r="203" spans="1:25" ht="15.75" x14ac:dyDescent="0.2">
      <c r="A203" s="36">
        <f t="shared" si="5"/>
        <v>43144</v>
      </c>
      <c r="B203" s="37">
        <f>SUMIFS(СВЦЭМ!$F$34:$F$777,СВЦЭМ!$A$34:$A$777,$A203,СВЦЭМ!$B$34:$B$777,B$190)+'СЕТ СН'!$F$12</f>
        <v>103.60790083000001</v>
      </c>
      <c r="C203" s="37">
        <f>SUMIFS(СВЦЭМ!$F$34:$F$777,СВЦЭМ!$A$34:$A$777,$A203,СВЦЭМ!$B$34:$B$777,C$190)+'СЕТ СН'!$F$12</f>
        <v>106.87649301</v>
      </c>
      <c r="D203" s="37">
        <f>SUMIFS(СВЦЭМ!$F$34:$F$777,СВЦЭМ!$A$34:$A$777,$A203,СВЦЭМ!$B$34:$B$777,D$190)+'СЕТ СН'!$F$12</f>
        <v>113.08411998</v>
      </c>
      <c r="E203" s="37">
        <f>SUMIFS(СВЦЭМ!$F$34:$F$777,СВЦЭМ!$A$34:$A$777,$A203,СВЦЭМ!$B$34:$B$777,E$190)+'СЕТ СН'!$F$12</f>
        <v>115.01026634999999</v>
      </c>
      <c r="F203" s="37">
        <f>SUMIFS(СВЦЭМ!$F$34:$F$777,СВЦЭМ!$A$34:$A$777,$A203,СВЦЭМ!$B$34:$B$777,F$190)+'СЕТ СН'!$F$12</f>
        <v>113.68136228</v>
      </c>
      <c r="G203" s="37">
        <f>SUMIFS(СВЦЭМ!$F$34:$F$777,СВЦЭМ!$A$34:$A$777,$A203,СВЦЭМ!$B$34:$B$777,G$190)+'СЕТ СН'!$F$12</f>
        <v>111.58111787</v>
      </c>
      <c r="H203" s="37">
        <f>SUMIFS(СВЦЭМ!$F$34:$F$777,СВЦЭМ!$A$34:$A$777,$A203,СВЦЭМ!$B$34:$B$777,H$190)+'СЕТ СН'!$F$12</f>
        <v>105.88677088999999</v>
      </c>
      <c r="I203" s="37">
        <f>SUMIFS(СВЦЭМ!$F$34:$F$777,СВЦЭМ!$A$34:$A$777,$A203,СВЦЭМ!$B$34:$B$777,I$190)+'СЕТ СН'!$F$12</f>
        <v>99.187996139999996</v>
      </c>
      <c r="J203" s="37">
        <f>SUMIFS(СВЦЭМ!$F$34:$F$777,СВЦЭМ!$A$34:$A$777,$A203,СВЦЭМ!$B$34:$B$777,J$190)+'СЕТ СН'!$F$12</f>
        <v>101.40676578999999</v>
      </c>
      <c r="K203" s="37">
        <f>SUMIFS(СВЦЭМ!$F$34:$F$777,СВЦЭМ!$A$34:$A$777,$A203,СВЦЭМ!$B$34:$B$777,K$190)+'СЕТ СН'!$F$12</f>
        <v>100.30732104000001</v>
      </c>
      <c r="L203" s="37">
        <f>SUMIFS(СВЦЭМ!$F$34:$F$777,СВЦЭМ!$A$34:$A$777,$A203,СВЦЭМ!$B$34:$B$777,L$190)+'СЕТ СН'!$F$12</f>
        <v>99.579225129999998</v>
      </c>
      <c r="M203" s="37">
        <f>SUMIFS(СВЦЭМ!$F$34:$F$777,СВЦЭМ!$A$34:$A$777,$A203,СВЦЭМ!$B$34:$B$777,M$190)+'СЕТ СН'!$F$12</f>
        <v>99.905069420000004</v>
      </c>
      <c r="N203" s="37">
        <f>SUMIFS(СВЦЭМ!$F$34:$F$777,СВЦЭМ!$A$34:$A$777,$A203,СВЦЭМ!$B$34:$B$777,N$190)+'СЕТ СН'!$F$12</f>
        <v>100.10198389</v>
      </c>
      <c r="O203" s="37">
        <f>SUMIFS(СВЦЭМ!$F$34:$F$777,СВЦЭМ!$A$34:$A$777,$A203,СВЦЭМ!$B$34:$B$777,O$190)+'СЕТ СН'!$F$12</f>
        <v>99.019055539999997</v>
      </c>
      <c r="P203" s="37">
        <f>SUMIFS(СВЦЭМ!$F$34:$F$777,СВЦЭМ!$A$34:$A$777,$A203,СВЦЭМ!$B$34:$B$777,P$190)+'СЕТ СН'!$F$12</f>
        <v>100.82863088000001</v>
      </c>
      <c r="Q203" s="37">
        <f>SUMIFS(СВЦЭМ!$F$34:$F$777,СВЦЭМ!$A$34:$A$777,$A203,СВЦЭМ!$B$34:$B$777,Q$190)+'СЕТ СН'!$F$12</f>
        <v>102.90974619000001</v>
      </c>
      <c r="R203" s="37">
        <f>SUMIFS(СВЦЭМ!$F$34:$F$777,СВЦЭМ!$A$34:$A$777,$A203,СВЦЭМ!$B$34:$B$777,R$190)+'СЕТ СН'!$F$12</f>
        <v>103.8204769</v>
      </c>
      <c r="S203" s="37">
        <f>SUMIFS(СВЦЭМ!$F$34:$F$777,СВЦЭМ!$A$34:$A$777,$A203,СВЦЭМ!$B$34:$B$777,S$190)+'СЕТ СН'!$F$12</f>
        <v>101.66328704</v>
      </c>
      <c r="T203" s="37">
        <f>SUMIFS(СВЦЭМ!$F$34:$F$777,СВЦЭМ!$A$34:$A$777,$A203,СВЦЭМ!$B$34:$B$777,T$190)+'СЕТ СН'!$F$12</f>
        <v>99.89415013</v>
      </c>
      <c r="U203" s="37">
        <f>SUMIFS(СВЦЭМ!$F$34:$F$777,СВЦЭМ!$A$34:$A$777,$A203,СВЦЭМ!$B$34:$B$777,U$190)+'СЕТ СН'!$F$12</f>
        <v>99.62299788</v>
      </c>
      <c r="V203" s="37">
        <f>SUMIFS(СВЦЭМ!$F$34:$F$777,СВЦЭМ!$A$34:$A$777,$A203,СВЦЭМ!$B$34:$B$777,V$190)+'СЕТ СН'!$F$12</f>
        <v>100.57264463</v>
      </c>
      <c r="W203" s="37">
        <f>SUMIFS(СВЦЭМ!$F$34:$F$777,СВЦЭМ!$A$34:$A$777,$A203,СВЦЭМ!$B$34:$B$777,W$190)+'СЕТ СН'!$F$12</f>
        <v>101.29985601999999</v>
      </c>
      <c r="X203" s="37">
        <f>SUMIFS(СВЦЭМ!$F$34:$F$777,СВЦЭМ!$A$34:$A$777,$A203,СВЦЭМ!$B$34:$B$777,X$190)+'СЕТ СН'!$F$12</f>
        <v>102.41819931000001</v>
      </c>
      <c r="Y203" s="37">
        <f>SUMIFS(СВЦЭМ!$F$34:$F$777,СВЦЭМ!$A$34:$A$777,$A203,СВЦЭМ!$B$34:$B$777,Y$190)+'СЕТ СН'!$F$12</f>
        <v>106.88889428</v>
      </c>
    </row>
    <row r="204" spans="1:25" ht="15.75" x14ac:dyDescent="0.2">
      <c r="A204" s="36">
        <f t="shared" si="5"/>
        <v>43145</v>
      </c>
      <c r="B204" s="37">
        <f>SUMIFS(СВЦЭМ!$F$34:$F$777,СВЦЭМ!$A$34:$A$777,$A204,СВЦЭМ!$B$34:$B$777,B$190)+'СЕТ СН'!$F$12</f>
        <v>107.10698763000001</v>
      </c>
      <c r="C204" s="37">
        <f>SUMIFS(СВЦЭМ!$F$34:$F$777,СВЦЭМ!$A$34:$A$777,$A204,СВЦЭМ!$B$34:$B$777,C$190)+'СЕТ СН'!$F$12</f>
        <v>108.34088113999999</v>
      </c>
      <c r="D204" s="37">
        <f>SUMIFS(СВЦЭМ!$F$34:$F$777,СВЦЭМ!$A$34:$A$777,$A204,СВЦЭМ!$B$34:$B$777,D$190)+'СЕТ СН'!$F$12</f>
        <v>112.45875845</v>
      </c>
      <c r="E204" s="37">
        <f>SUMIFS(СВЦЭМ!$F$34:$F$777,СВЦЭМ!$A$34:$A$777,$A204,СВЦЭМ!$B$34:$B$777,E$190)+'СЕТ СН'!$F$12</f>
        <v>112.73935744000001</v>
      </c>
      <c r="F204" s="37">
        <f>SUMIFS(СВЦЭМ!$F$34:$F$777,СВЦЭМ!$A$34:$A$777,$A204,СВЦЭМ!$B$34:$B$777,F$190)+'СЕТ СН'!$F$12</f>
        <v>113.21118384</v>
      </c>
      <c r="G204" s="37">
        <f>SUMIFS(СВЦЭМ!$F$34:$F$777,СВЦЭМ!$A$34:$A$777,$A204,СВЦЭМ!$B$34:$B$777,G$190)+'СЕТ СН'!$F$12</f>
        <v>112.27422464999999</v>
      </c>
      <c r="H204" s="37">
        <f>SUMIFS(СВЦЭМ!$F$34:$F$777,СВЦЭМ!$A$34:$A$777,$A204,СВЦЭМ!$B$34:$B$777,H$190)+'СЕТ СН'!$F$12</f>
        <v>108.24335727</v>
      </c>
      <c r="I204" s="37">
        <f>SUMIFS(СВЦЭМ!$F$34:$F$777,СВЦЭМ!$A$34:$A$777,$A204,СВЦЭМ!$B$34:$B$777,I$190)+'СЕТ СН'!$F$12</f>
        <v>98.891167730000006</v>
      </c>
      <c r="J204" s="37">
        <f>SUMIFS(СВЦЭМ!$F$34:$F$777,СВЦЭМ!$A$34:$A$777,$A204,СВЦЭМ!$B$34:$B$777,J$190)+'СЕТ СН'!$F$12</f>
        <v>98.240083339999998</v>
      </c>
      <c r="K204" s="37">
        <f>SUMIFS(СВЦЭМ!$F$34:$F$777,СВЦЭМ!$A$34:$A$777,$A204,СВЦЭМ!$B$34:$B$777,K$190)+'СЕТ СН'!$F$12</f>
        <v>96.708993539999994</v>
      </c>
      <c r="L204" s="37">
        <f>SUMIFS(СВЦЭМ!$F$34:$F$777,СВЦЭМ!$A$34:$A$777,$A204,СВЦЭМ!$B$34:$B$777,L$190)+'СЕТ СН'!$F$12</f>
        <v>95.732424719999997</v>
      </c>
      <c r="M204" s="37">
        <f>SUMIFS(СВЦЭМ!$F$34:$F$777,СВЦЭМ!$A$34:$A$777,$A204,СВЦЭМ!$B$34:$B$777,M$190)+'СЕТ СН'!$F$12</f>
        <v>96.131703060000007</v>
      </c>
      <c r="N204" s="37">
        <f>SUMIFS(СВЦЭМ!$F$34:$F$777,СВЦЭМ!$A$34:$A$777,$A204,СВЦЭМ!$B$34:$B$777,N$190)+'СЕТ СН'!$F$12</f>
        <v>97.487379570000002</v>
      </c>
      <c r="O204" s="37">
        <f>SUMIFS(СВЦЭМ!$F$34:$F$777,СВЦЭМ!$A$34:$A$777,$A204,СВЦЭМ!$B$34:$B$777,O$190)+'СЕТ СН'!$F$12</f>
        <v>98.195978490000002</v>
      </c>
      <c r="P204" s="37">
        <f>SUMIFS(СВЦЭМ!$F$34:$F$777,СВЦЭМ!$A$34:$A$777,$A204,СВЦЭМ!$B$34:$B$777,P$190)+'СЕТ СН'!$F$12</f>
        <v>100.19331121</v>
      </c>
      <c r="Q204" s="37">
        <f>SUMIFS(СВЦЭМ!$F$34:$F$777,СВЦЭМ!$A$34:$A$777,$A204,СВЦЭМ!$B$34:$B$777,Q$190)+'СЕТ СН'!$F$12</f>
        <v>101.55247307</v>
      </c>
      <c r="R204" s="37">
        <f>SUMIFS(СВЦЭМ!$F$34:$F$777,СВЦЭМ!$A$34:$A$777,$A204,СВЦЭМ!$B$34:$B$777,R$190)+'СЕТ СН'!$F$12</f>
        <v>102.55548543</v>
      </c>
      <c r="S204" s="37">
        <f>SUMIFS(СВЦЭМ!$F$34:$F$777,СВЦЭМ!$A$34:$A$777,$A204,СВЦЭМ!$B$34:$B$777,S$190)+'СЕТ СН'!$F$12</f>
        <v>100.52698952</v>
      </c>
      <c r="T204" s="37">
        <f>SUMIFS(СВЦЭМ!$F$34:$F$777,СВЦЭМ!$A$34:$A$777,$A204,СВЦЭМ!$B$34:$B$777,T$190)+'СЕТ СН'!$F$12</f>
        <v>97.045801150000003</v>
      </c>
      <c r="U204" s="37">
        <f>SUMIFS(СВЦЭМ!$F$34:$F$777,СВЦЭМ!$A$34:$A$777,$A204,СВЦЭМ!$B$34:$B$777,U$190)+'СЕТ СН'!$F$12</f>
        <v>96.276980170000002</v>
      </c>
      <c r="V204" s="37">
        <f>SUMIFS(СВЦЭМ!$F$34:$F$777,СВЦЭМ!$A$34:$A$777,$A204,СВЦЭМ!$B$34:$B$777,V$190)+'СЕТ СН'!$F$12</f>
        <v>97.209004969999995</v>
      </c>
      <c r="W204" s="37">
        <f>SUMIFS(СВЦЭМ!$F$34:$F$777,СВЦЭМ!$A$34:$A$777,$A204,СВЦЭМ!$B$34:$B$777,W$190)+'СЕТ СН'!$F$12</f>
        <v>97.867325339999994</v>
      </c>
      <c r="X204" s="37">
        <f>SUMIFS(СВЦЭМ!$F$34:$F$777,СВЦЭМ!$A$34:$A$777,$A204,СВЦЭМ!$B$34:$B$777,X$190)+'СЕТ СН'!$F$12</f>
        <v>102.04256828</v>
      </c>
      <c r="Y204" s="37">
        <f>SUMIFS(СВЦЭМ!$F$34:$F$777,СВЦЭМ!$A$34:$A$777,$A204,СВЦЭМ!$B$34:$B$777,Y$190)+'СЕТ СН'!$F$12</f>
        <v>106.21606758999999</v>
      </c>
    </row>
    <row r="205" spans="1:25" ht="15.75" x14ac:dyDescent="0.2">
      <c r="A205" s="36">
        <f t="shared" si="5"/>
        <v>43146</v>
      </c>
      <c r="B205" s="37">
        <f>SUMIFS(СВЦЭМ!$F$34:$F$777,СВЦЭМ!$A$34:$A$777,$A205,СВЦЭМ!$B$34:$B$777,B$190)+'СЕТ СН'!$F$12</f>
        <v>106.16321017999999</v>
      </c>
      <c r="C205" s="37">
        <f>SUMIFS(СВЦЭМ!$F$34:$F$777,СВЦЭМ!$A$34:$A$777,$A205,СВЦЭМ!$B$34:$B$777,C$190)+'СЕТ СН'!$F$12</f>
        <v>109.61378134</v>
      </c>
      <c r="D205" s="37">
        <f>SUMIFS(СВЦЭМ!$F$34:$F$777,СВЦЭМ!$A$34:$A$777,$A205,СВЦЭМ!$B$34:$B$777,D$190)+'СЕТ СН'!$F$12</f>
        <v>114.81262741</v>
      </c>
      <c r="E205" s="37">
        <f>SUMIFS(СВЦЭМ!$F$34:$F$777,СВЦЭМ!$A$34:$A$777,$A205,СВЦЭМ!$B$34:$B$777,E$190)+'СЕТ СН'!$F$12</f>
        <v>114.54189388</v>
      </c>
      <c r="F205" s="37">
        <f>SUMIFS(СВЦЭМ!$F$34:$F$777,СВЦЭМ!$A$34:$A$777,$A205,СВЦЭМ!$B$34:$B$777,F$190)+'СЕТ СН'!$F$12</f>
        <v>114.58489520000001</v>
      </c>
      <c r="G205" s="37">
        <f>SUMIFS(СВЦЭМ!$F$34:$F$777,СВЦЭМ!$A$34:$A$777,$A205,СВЦЭМ!$B$34:$B$777,G$190)+'СЕТ СН'!$F$12</f>
        <v>113.78105057</v>
      </c>
      <c r="H205" s="37">
        <f>SUMIFS(СВЦЭМ!$F$34:$F$777,СВЦЭМ!$A$34:$A$777,$A205,СВЦЭМ!$B$34:$B$777,H$190)+'СЕТ СН'!$F$12</f>
        <v>107.24893963</v>
      </c>
      <c r="I205" s="37">
        <f>SUMIFS(СВЦЭМ!$F$34:$F$777,СВЦЭМ!$A$34:$A$777,$A205,СВЦЭМ!$B$34:$B$777,I$190)+'СЕТ СН'!$F$12</f>
        <v>99.297181739999999</v>
      </c>
      <c r="J205" s="37">
        <f>SUMIFS(СВЦЭМ!$F$34:$F$777,СВЦЭМ!$A$34:$A$777,$A205,СВЦЭМ!$B$34:$B$777,J$190)+'СЕТ СН'!$F$12</f>
        <v>98.224660940000007</v>
      </c>
      <c r="K205" s="37">
        <f>SUMIFS(СВЦЭМ!$F$34:$F$777,СВЦЭМ!$A$34:$A$777,$A205,СВЦЭМ!$B$34:$B$777,K$190)+'СЕТ СН'!$F$12</f>
        <v>96.648097210000003</v>
      </c>
      <c r="L205" s="37">
        <f>SUMIFS(СВЦЭМ!$F$34:$F$777,СВЦЭМ!$A$34:$A$777,$A205,СВЦЭМ!$B$34:$B$777,L$190)+'СЕТ СН'!$F$12</f>
        <v>96.000228969999995</v>
      </c>
      <c r="M205" s="37">
        <f>SUMIFS(СВЦЭМ!$F$34:$F$777,СВЦЭМ!$A$34:$A$777,$A205,СВЦЭМ!$B$34:$B$777,M$190)+'СЕТ СН'!$F$12</f>
        <v>96.046055620000004</v>
      </c>
      <c r="N205" s="37">
        <f>SUMIFS(СВЦЭМ!$F$34:$F$777,СВЦЭМ!$A$34:$A$777,$A205,СВЦЭМ!$B$34:$B$777,N$190)+'СЕТ СН'!$F$12</f>
        <v>97.177823439999997</v>
      </c>
      <c r="O205" s="37">
        <f>SUMIFS(СВЦЭМ!$F$34:$F$777,СВЦЭМ!$A$34:$A$777,$A205,СВЦЭМ!$B$34:$B$777,O$190)+'СЕТ СН'!$F$12</f>
        <v>97.72531626</v>
      </c>
      <c r="P205" s="37">
        <f>SUMIFS(СВЦЭМ!$F$34:$F$777,СВЦЭМ!$A$34:$A$777,$A205,СВЦЭМ!$B$34:$B$777,P$190)+'СЕТ СН'!$F$12</f>
        <v>99.071256590000004</v>
      </c>
      <c r="Q205" s="37">
        <f>SUMIFS(СВЦЭМ!$F$34:$F$777,СВЦЭМ!$A$34:$A$777,$A205,СВЦЭМ!$B$34:$B$777,Q$190)+'СЕТ СН'!$F$12</f>
        <v>100.85914574</v>
      </c>
      <c r="R205" s="37">
        <f>SUMIFS(СВЦЭМ!$F$34:$F$777,СВЦЭМ!$A$34:$A$777,$A205,СВЦЭМ!$B$34:$B$777,R$190)+'СЕТ СН'!$F$12</f>
        <v>100.81920009</v>
      </c>
      <c r="S205" s="37">
        <f>SUMIFS(СВЦЭМ!$F$34:$F$777,СВЦЭМ!$A$34:$A$777,$A205,СВЦЭМ!$B$34:$B$777,S$190)+'СЕТ СН'!$F$12</f>
        <v>101.02918969</v>
      </c>
      <c r="T205" s="37">
        <f>SUMIFS(СВЦЭМ!$F$34:$F$777,СВЦЭМ!$A$34:$A$777,$A205,СВЦЭМ!$B$34:$B$777,T$190)+'СЕТ СН'!$F$12</f>
        <v>97.354612869999997</v>
      </c>
      <c r="U205" s="37">
        <f>SUMIFS(СВЦЭМ!$F$34:$F$777,СВЦЭМ!$A$34:$A$777,$A205,СВЦЭМ!$B$34:$B$777,U$190)+'СЕТ СН'!$F$12</f>
        <v>95.967186729999995</v>
      </c>
      <c r="V205" s="37">
        <f>SUMIFS(СВЦЭМ!$F$34:$F$777,СВЦЭМ!$A$34:$A$777,$A205,СВЦЭМ!$B$34:$B$777,V$190)+'СЕТ СН'!$F$12</f>
        <v>96.133552929999993</v>
      </c>
      <c r="W205" s="37">
        <f>SUMIFS(СВЦЭМ!$F$34:$F$777,СВЦЭМ!$A$34:$A$777,$A205,СВЦЭМ!$B$34:$B$777,W$190)+'СЕТ СН'!$F$12</f>
        <v>97.069005290000007</v>
      </c>
      <c r="X205" s="37">
        <f>SUMIFS(СВЦЭМ!$F$34:$F$777,СВЦЭМ!$A$34:$A$777,$A205,СВЦЭМ!$B$34:$B$777,X$190)+'СЕТ СН'!$F$12</f>
        <v>99.249658859999997</v>
      </c>
      <c r="Y205" s="37">
        <f>SUMIFS(СВЦЭМ!$F$34:$F$777,СВЦЭМ!$A$34:$A$777,$A205,СВЦЭМ!$B$34:$B$777,Y$190)+'СЕТ СН'!$F$12</f>
        <v>103.12643864</v>
      </c>
    </row>
    <row r="206" spans="1:25" ht="15.75" x14ac:dyDescent="0.2">
      <c r="A206" s="36">
        <f t="shared" si="5"/>
        <v>43147</v>
      </c>
      <c r="B206" s="37">
        <f>SUMIFS(СВЦЭМ!$F$34:$F$777,СВЦЭМ!$A$34:$A$777,$A206,СВЦЭМ!$B$34:$B$777,B$190)+'СЕТ СН'!$F$12</f>
        <v>100.46411603999999</v>
      </c>
      <c r="C206" s="37">
        <f>SUMIFS(СВЦЭМ!$F$34:$F$777,СВЦЭМ!$A$34:$A$777,$A206,СВЦЭМ!$B$34:$B$777,C$190)+'СЕТ СН'!$F$12</f>
        <v>104.0799227</v>
      </c>
      <c r="D206" s="37">
        <f>SUMIFS(СВЦЭМ!$F$34:$F$777,СВЦЭМ!$A$34:$A$777,$A206,СВЦЭМ!$B$34:$B$777,D$190)+'СЕТ СН'!$F$12</f>
        <v>110.93602541</v>
      </c>
      <c r="E206" s="37">
        <f>SUMIFS(СВЦЭМ!$F$34:$F$777,СВЦЭМ!$A$34:$A$777,$A206,СВЦЭМ!$B$34:$B$777,E$190)+'СЕТ СН'!$F$12</f>
        <v>111.58930847000001</v>
      </c>
      <c r="F206" s="37">
        <f>SUMIFS(СВЦЭМ!$F$34:$F$777,СВЦЭМ!$A$34:$A$777,$A206,СВЦЭМ!$B$34:$B$777,F$190)+'СЕТ СН'!$F$12</f>
        <v>110.97312537000001</v>
      </c>
      <c r="G206" s="37">
        <f>SUMIFS(СВЦЭМ!$F$34:$F$777,СВЦЭМ!$A$34:$A$777,$A206,СВЦЭМ!$B$34:$B$777,G$190)+'СЕТ СН'!$F$12</f>
        <v>108.58029789</v>
      </c>
      <c r="H206" s="37">
        <f>SUMIFS(СВЦЭМ!$F$34:$F$777,СВЦЭМ!$A$34:$A$777,$A206,СВЦЭМ!$B$34:$B$777,H$190)+'СЕТ СН'!$F$12</f>
        <v>102.41395539</v>
      </c>
      <c r="I206" s="37">
        <f>SUMIFS(СВЦЭМ!$F$34:$F$777,СВЦЭМ!$A$34:$A$777,$A206,СВЦЭМ!$B$34:$B$777,I$190)+'СЕТ СН'!$F$12</f>
        <v>95.080720119999995</v>
      </c>
      <c r="J206" s="37">
        <f>SUMIFS(СВЦЭМ!$F$34:$F$777,СВЦЭМ!$A$34:$A$777,$A206,СВЦЭМ!$B$34:$B$777,J$190)+'СЕТ СН'!$F$12</f>
        <v>96.348059739999997</v>
      </c>
      <c r="K206" s="37">
        <f>SUMIFS(СВЦЭМ!$F$34:$F$777,СВЦЭМ!$A$34:$A$777,$A206,СВЦЭМ!$B$34:$B$777,K$190)+'СЕТ СН'!$F$12</f>
        <v>95.768107760000007</v>
      </c>
      <c r="L206" s="37">
        <f>SUMIFS(СВЦЭМ!$F$34:$F$777,СВЦЭМ!$A$34:$A$777,$A206,СВЦЭМ!$B$34:$B$777,L$190)+'СЕТ СН'!$F$12</f>
        <v>96.555110709999994</v>
      </c>
      <c r="M206" s="37">
        <f>SUMIFS(СВЦЭМ!$F$34:$F$777,СВЦЭМ!$A$34:$A$777,$A206,СВЦЭМ!$B$34:$B$777,M$190)+'СЕТ СН'!$F$12</f>
        <v>96.876518469999993</v>
      </c>
      <c r="N206" s="37">
        <f>SUMIFS(СВЦЭМ!$F$34:$F$777,СВЦЭМ!$A$34:$A$777,$A206,СВЦЭМ!$B$34:$B$777,N$190)+'СЕТ СН'!$F$12</f>
        <v>97.329706009999995</v>
      </c>
      <c r="O206" s="37">
        <f>SUMIFS(СВЦЭМ!$F$34:$F$777,СВЦЭМ!$A$34:$A$777,$A206,СВЦЭМ!$B$34:$B$777,O$190)+'СЕТ СН'!$F$12</f>
        <v>98.646507749999998</v>
      </c>
      <c r="P206" s="37">
        <f>SUMIFS(СВЦЭМ!$F$34:$F$777,СВЦЭМ!$A$34:$A$777,$A206,СВЦЭМ!$B$34:$B$777,P$190)+'СЕТ СН'!$F$12</f>
        <v>100.67986125</v>
      </c>
      <c r="Q206" s="37">
        <f>SUMIFS(СВЦЭМ!$F$34:$F$777,СВЦЭМ!$A$34:$A$777,$A206,СВЦЭМ!$B$34:$B$777,Q$190)+'СЕТ СН'!$F$12</f>
        <v>100.77456551</v>
      </c>
      <c r="R206" s="37">
        <f>SUMIFS(СВЦЭМ!$F$34:$F$777,СВЦЭМ!$A$34:$A$777,$A206,СВЦЭМ!$B$34:$B$777,R$190)+'СЕТ СН'!$F$12</f>
        <v>100.73945547</v>
      </c>
      <c r="S206" s="37">
        <f>SUMIFS(СВЦЭМ!$F$34:$F$777,СВЦЭМ!$A$34:$A$777,$A206,СВЦЭМ!$B$34:$B$777,S$190)+'СЕТ СН'!$F$12</f>
        <v>100.10254612</v>
      </c>
      <c r="T206" s="37">
        <f>SUMIFS(СВЦЭМ!$F$34:$F$777,СВЦЭМ!$A$34:$A$777,$A206,СВЦЭМ!$B$34:$B$777,T$190)+'СЕТ СН'!$F$12</f>
        <v>96.8062209</v>
      </c>
      <c r="U206" s="37">
        <f>SUMIFS(СВЦЭМ!$F$34:$F$777,СВЦЭМ!$A$34:$A$777,$A206,СВЦЭМ!$B$34:$B$777,U$190)+'СЕТ СН'!$F$12</f>
        <v>94.537374709999995</v>
      </c>
      <c r="V206" s="37">
        <f>SUMIFS(СВЦЭМ!$F$34:$F$777,СВЦЭМ!$A$34:$A$777,$A206,СВЦЭМ!$B$34:$B$777,V$190)+'СЕТ СН'!$F$12</f>
        <v>95.279398970000003</v>
      </c>
      <c r="W206" s="37">
        <f>SUMIFS(СВЦЭМ!$F$34:$F$777,СВЦЭМ!$A$34:$A$777,$A206,СВЦЭМ!$B$34:$B$777,W$190)+'СЕТ СН'!$F$12</f>
        <v>95.701550049999994</v>
      </c>
      <c r="X206" s="37">
        <f>SUMIFS(СВЦЭМ!$F$34:$F$777,СВЦЭМ!$A$34:$A$777,$A206,СВЦЭМ!$B$34:$B$777,X$190)+'СЕТ СН'!$F$12</f>
        <v>96.035929899999999</v>
      </c>
      <c r="Y206" s="37">
        <f>SUMIFS(СВЦЭМ!$F$34:$F$777,СВЦЭМ!$A$34:$A$777,$A206,СВЦЭМ!$B$34:$B$777,Y$190)+'СЕТ СН'!$F$12</f>
        <v>97.826328090000004</v>
      </c>
    </row>
    <row r="207" spans="1:25" ht="15.75" x14ac:dyDescent="0.2">
      <c r="A207" s="36">
        <f t="shared" si="5"/>
        <v>43148</v>
      </c>
      <c r="B207" s="37">
        <f>SUMIFS(СВЦЭМ!$F$34:$F$777,СВЦЭМ!$A$34:$A$777,$A207,СВЦЭМ!$B$34:$B$777,B$190)+'СЕТ СН'!$F$12</f>
        <v>97.604299620000006</v>
      </c>
      <c r="C207" s="37">
        <f>SUMIFS(СВЦЭМ!$F$34:$F$777,СВЦЭМ!$A$34:$A$777,$A207,СВЦЭМ!$B$34:$B$777,C$190)+'СЕТ СН'!$F$12</f>
        <v>99.705121309999996</v>
      </c>
      <c r="D207" s="37">
        <f>SUMIFS(СВЦЭМ!$F$34:$F$777,СВЦЭМ!$A$34:$A$777,$A207,СВЦЭМ!$B$34:$B$777,D$190)+'СЕТ СН'!$F$12</f>
        <v>106.626576</v>
      </c>
      <c r="E207" s="37">
        <f>SUMIFS(СВЦЭМ!$F$34:$F$777,СВЦЭМ!$A$34:$A$777,$A207,СВЦЭМ!$B$34:$B$777,E$190)+'СЕТ СН'!$F$12</f>
        <v>110.23067828000001</v>
      </c>
      <c r="F207" s="37">
        <f>SUMIFS(СВЦЭМ!$F$34:$F$777,СВЦЭМ!$A$34:$A$777,$A207,СВЦЭМ!$B$34:$B$777,F$190)+'СЕТ СН'!$F$12</f>
        <v>110.58340204</v>
      </c>
      <c r="G207" s="37">
        <f>SUMIFS(СВЦЭМ!$F$34:$F$777,СВЦЭМ!$A$34:$A$777,$A207,СВЦЭМ!$B$34:$B$777,G$190)+'СЕТ СН'!$F$12</f>
        <v>110.02626137999999</v>
      </c>
      <c r="H207" s="37">
        <f>SUMIFS(СВЦЭМ!$F$34:$F$777,СВЦЭМ!$A$34:$A$777,$A207,СВЦЭМ!$B$34:$B$777,H$190)+'СЕТ СН'!$F$12</f>
        <v>107.29853094000001</v>
      </c>
      <c r="I207" s="37">
        <f>SUMIFS(СВЦЭМ!$F$34:$F$777,СВЦЭМ!$A$34:$A$777,$A207,СВЦЭМ!$B$34:$B$777,I$190)+'СЕТ СН'!$F$12</f>
        <v>100.94500739999999</v>
      </c>
      <c r="J207" s="37">
        <f>SUMIFS(СВЦЭМ!$F$34:$F$777,СВЦЭМ!$A$34:$A$777,$A207,СВЦЭМ!$B$34:$B$777,J$190)+'СЕТ СН'!$F$12</f>
        <v>98.100367649999995</v>
      </c>
      <c r="K207" s="37">
        <f>SUMIFS(СВЦЭМ!$F$34:$F$777,СВЦЭМ!$A$34:$A$777,$A207,СВЦЭМ!$B$34:$B$777,K$190)+'СЕТ СН'!$F$12</f>
        <v>93.502586710000003</v>
      </c>
      <c r="L207" s="37">
        <f>SUMIFS(СВЦЭМ!$F$34:$F$777,СВЦЭМ!$A$34:$A$777,$A207,СВЦЭМ!$B$34:$B$777,L$190)+'СЕТ СН'!$F$12</f>
        <v>91.349024389999997</v>
      </c>
      <c r="M207" s="37">
        <f>SUMIFS(СВЦЭМ!$F$34:$F$777,СВЦЭМ!$A$34:$A$777,$A207,СВЦЭМ!$B$34:$B$777,M$190)+'СЕТ СН'!$F$12</f>
        <v>91.890054550000002</v>
      </c>
      <c r="N207" s="37">
        <f>SUMIFS(СВЦЭМ!$F$34:$F$777,СВЦЭМ!$A$34:$A$777,$A207,СВЦЭМ!$B$34:$B$777,N$190)+'СЕТ СН'!$F$12</f>
        <v>92.329451989999995</v>
      </c>
      <c r="O207" s="37">
        <f>SUMIFS(СВЦЭМ!$F$34:$F$777,СВЦЭМ!$A$34:$A$777,$A207,СВЦЭМ!$B$34:$B$777,O$190)+'СЕТ СН'!$F$12</f>
        <v>94.654237660000007</v>
      </c>
      <c r="P207" s="37">
        <f>SUMIFS(СВЦЭМ!$F$34:$F$777,СВЦЭМ!$A$34:$A$777,$A207,СВЦЭМ!$B$34:$B$777,P$190)+'СЕТ СН'!$F$12</f>
        <v>96.703809100000001</v>
      </c>
      <c r="Q207" s="37">
        <f>SUMIFS(СВЦЭМ!$F$34:$F$777,СВЦЭМ!$A$34:$A$777,$A207,СВЦЭМ!$B$34:$B$777,Q$190)+'СЕТ СН'!$F$12</f>
        <v>96.023006559999999</v>
      </c>
      <c r="R207" s="37">
        <f>SUMIFS(СВЦЭМ!$F$34:$F$777,СВЦЭМ!$A$34:$A$777,$A207,СВЦЭМ!$B$34:$B$777,R$190)+'СЕТ СН'!$F$12</f>
        <v>97.483465050000007</v>
      </c>
      <c r="S207" s="37">
        <f>SUMIFS(СВЦЭМ!$F$34:$F$777,СВЦЭМ!$A$34:$A$777,$A207,СВЦЭМ!$B$34:$B$777,S$190)+'СЕТ СН'!$F$12</f>
        <v>96.933319510000004</v>
      </c>
      <c r="T207" s="37">
        <f>SUMIFS(СВЦЭМ!$F$34:$F$777,СВЦЭМ!$A$34:$A$777,$A207,СВЦЭМ!$B$34:$B$777,T$190)+'СЕТ СН'!$F$12</f>
        <v>92.615936430000005</v>
      </c>
      <c r="U207" s="37">
        <f>SUMIFS(СВЦЭМ!$F$34:$F$777,СВЦЭМ!$A$34:$A$777,$A207,СВЦЭМ!$B$34:$B$777,U$190)+'СЕТ СН'!$F$12</f>
        <v>90.274146139999999</v>
      </c>
      <c r="V207" s="37">
        <f>SUMIFS(СВЦЭМ!$F$34:$F$777,СВЦЭМ!$A$34:$A$777,$A207,СВЦЭМ!$B$34:$B$777,V$190)+'СЕТ СН'!$F$12</f>
        <v>91.969872300000006</v>
      </c>
      <c r="W207" s="37">
        <f>SUMIFS(СВЦЭМ!$F$34:$F$777,СВЦЭМ!$A$34:$A$777,$A207,СВЦЭМ!$B$34:$B$777,W$190)+'СЕТ СН'!$F$12</f>
        <v>93.439482299999995</v>
      </c>
      <c r="X207" s="37">
        <f>SUMIFS(СВЦЭМ!$F$34:$F$777,СВЦЭМ!$A$34:$A$777,$A207,СВЦЭМ!$B$34:$B$777,X$190)+'СЕТ СН'!$F$12</f>
        <v>96.725762790000005</v>
      </c>
      <c r="Y207" s="37">
        <f>SUMIFS(СВЦЭМ!$F$34:$F$777,СВЦЭМ!$A$34:$A$777,$A207,СВЦЭМ!$B$34:$B$777,Y$190)+'СЕТ СН'!$F$12</f>
        <v>98.873990329999998</v>
      </c>
    </row>
    <row r="208" spans="1:25" ht="15.75" x14ac:dyDescent="0.2">
      <c r="A208" s="36">
        <f t="shared" si="5"/>
        <v>43149</v>
      </c>
      <c r="B208" s="37">
        <f>SUMIFS(СВЦЭМ!$F$34:$F$777,СВЦЭМ!$A$34:$A$777,$A208,СВЦЭМ!$B$34:$B$777,B$190)+'СЕТ СН'!$F$12</f>
        <v>102.49557716</v>
      </c>
      <c r="C208" s="37">
        <f>SUMIFS(СВЦЭМ!$F$34:$F$777,СВЦЭМ!$A$34:$A$777,$A208,СВЦЭМ!$B$34:$B$777,C$190)+'СЕТ СН'!$F$12</f>
        <v>107.26410473</v>
      </c>
      <c r="D208" s="37">
        <f>SUMIFS(СВЦЭМ!$F$34:$F$777,СВЦЭМ!$A$34:$A$777,$A208,СВЦЭМ!$B$34:$B$777,D$190)+'СЕТ СН'!$F$12</f>
        <v>111.66092377</v>
      </c>
      <c r="E208" s="37">
        <f>SUMIFS(СВЦЭМ!$F$34:$F$777,СВЦЭМ!$A$34:$A$777,$A208,СВЦЭМ!$B$34:$B$777,E$190)+'СЕТ СН'!$F$12</f>
        <v>113.92850108</v>
      </c>
      <c r="F208" s="37">
        <f>SUMIFS(СВЦЭМ!$F$34:$F$777,СВЦЭМ!$A$34:$A$777,$A208,СВЦЭМ!$B$34:$B$777,F$190)+'СЕТ СН'!$F$12</f>
        <v>111.03309916000001</v>
      </c>
      <c r="G208" s="37">
        <f>SUMIFS(СВЦЭМ!$F$34:$F$777,СВЦЭМ!$A$34:$A$777,$A208,СВЦЭМ!$B$34:$B$777,G$190)+'СЕТ СН'!$F$12</f>
        <v>108.15193108</v>
      </c>
      <c r="H208" s="37">
        <f>SUMIFS(СВЦЭМ!$F$34:$F$777,СВЦЭМ!$A$34:$A$777,$A208,СВЦЭМ!$B$34:$B$777,H$190)+'СЕТ СН'!$F$12</f>
        <v>106.41060815</v>
      </c>
      <c r="I208" s="37">
        <f>SUMIFS(СВЦЭМ!$F$34:$F$777,СВЦЭМ!$A$34:$A$777,$A208,СВЦЭМ!$B$34:$B$777,I$190)+'СЕТ СН'!$F$12</f>
        <v>102.15812828</v>
      </c>
      <c r="J208" s="37">
        <f>SUMIFS(СВЦЭМ!$F$34:$F$777,СВЦЭМ!$A$34:$A$777,$A208,СВЦЭМ!$B$34:$B$777,J$190)+'СЕТ СН'!$F$12</f>
        <v>101.81315379999999</v>
      </c>
      <c r="K208" s="37">
        <f>SUMIFS(СВЦЭМ!$F$34:$F$777,СВЦЭМ!$A$34:$A$777,$A208,СВЦЭМ!$B$34:$B$777,K$190)+'СЕТ СН'!$F$12</f>
        <v>99.639216950000005</v>
      </c>
      <c r="L208" s="37">
        <f>SUMIFS(СВЦЭМ!$F$34:$F$777,СВЦЭМ!$A$34:$A$777,$A208,СВЦЭМ!$B$34:$B$777,L$190)+'СЕТ СН'!$F$12</f>
        <v>97.145388690000004</v>
      </c>
      <c r="M208" s="37">
        <f>SUMIFS(СВЦЭМ!$F$34:$F$777,СВЦЭМ!$A$34:$A$777,$A208,СВЦЭМ!$B$34:$B$777,M$190)+'СЕТ СН'!$F$12</f>
        <v>97.018992589999996</v>
      </c>
      <c r="N208" s="37">
        <f>SUMIFS(СВЦЭМ!$F$34:$F$777,СВЦЭМ!$A$34:$A$777,$A208,СВЦЭМ!$B$34:$B$777,N$190)+'СЕТ СН'!$F$12</f>
        <v>97.589431200000007</v>
      </c>
      <c r="O208" s="37">
        <f>SUMIFS(СВЦЭМ!$F$34:$F$777,СВЦЭМ!$A$34:$A$777,$A208,СВЦЭМ!$B$34:$B$777,O$190)+'СЕТ СН'!$F$12</f>
        <v>98.621608429999995</v>
      </c>
      <c r="P208" s="37">
        <f>SUMIFS(СВЦЭМ!$F$34:$F$777,СВЦЭМ!$A$34:$A$777,$A208,СВЦЭМ!$B$34:$B$777,P$190)+'СЕТ СН'!$F$12</f>
        <v>99.434509439999999</v>
      </c>
      <c r="Q208" s="37">
        <f>SUMIFS(СВЦЭМ!$F$34:$F$777,СВЦЭМ!$A$34:$A$777,$A208,СВЦЭМ!$B$34:$B$777,Q$190)+'СЕТ СН'!$F$12</f>
        <v>99.385875889999994</v>
      </c>
      <c r="R208" s="37">
        <f>SUMIFS(СВЦЭМ!$F$34:$F$777,СВЦЭМ!$A$34:$A$777,$A208,СВЦЭМ!$B$34:$B$777,R$190)+'СЕТ СН'!$F$12</f>
        <v>99.690772699999997</v>
      </c>
      <c r="S208" s="37">
        <f>SUMIFS(СВЦЭМ!$F$34:$F$777,СВЦЭМ!$A$34:$A$777,$A208,СВЦЭМ!$B$34:$B$777,S$190)+'СЕТ СН'!$F$12</f>
        <v>97.105556000000007</v>
      </c>
      <c r="T208" s="37">
        <f>SUMIFS(СВЦЭМ!$F$34:$F$777,СВЦЭМ!$A$34:$A$777,$A208,СВЦЭМ!$B$34:$B$777,T$190)+'СЕТ СН'!$F$12</f>
        <v>94.188643369999994</v>
      </c>
      <c r="U208" s="37">
        <f>SUMIFS(СВЦЭМ!$F$34:$F$777,СВЦЭМ!$A$34:$A$777,$A208,СВЦЭМ!$B$34:$B$777,U$190)+'СЕТ СН'!$F$12</f>
        <v>91.109685569999996</v>
      </c>
      <c r="V208" s="37">
        <f>SUMIFS(СВЦЭМ!$F$34:$F$777,СВЦЭМ!$A$34:$A$777,$A208,СВЦЭМ!$B$34:$B$777,V$190)+'СЕТ СН'!$F$12</f>
        <v>92.498318479999995</v>
      </c>
      <c r="W208" s="37">
        <f>SUMIFS(СВЦЭМ!$F$34:$F$777,СВЦЭМ!$A$34:$A$777,$A208,СВЦЭМ!$B$34:$B$777,W$190)+'СЕТ СН'!$F$12</f>
        <v>93.42168495</v>
      </c>
      <c r="X208" s="37">
        <f>SUMIFS(СВЦЭМ!$F$34:$F$777,СВЦЭМ!$A$34:$A$777,$A208,СВЦЭМ!$B$34:$B$777,X$190)+'СЕТ СН'!$F$12</f>
        <v>96.192193790000005</v>
      </c>
      <c r="Y208" s="37">
        <f>SUMIFS(СВЦЭМ!$F$34:$F$777,СВЦЭМ!$A$34:$A$777,$A208,СВЦЭМ!$B$34:$B$777,Y$190)+'СЕТ СН'!$F$12</f>
        <v>99.350808749999999</v>
      </c>
    </row>
    <row r="209" spans="1:25" ht="15.75" x14ac:dyDescent="0.2">
      <c r="A209" s="36">
        <f t="shared" si="5"/>
        <v>43150</v>
      </c>
      <c r="B209" s="37">
        <f>SUMIFS(СВЦЭМ!$F$34:$F$777,СВЦЭМ!$A$34:$A$777,$A209,СВЦЭМ!$B$34:$B$777,B$190)+'СЕТ СН'!$F$12</f>
        <v>96.472853430000001</v>
      </c>
      <c r="C209" s="37">
        <f>SUMIFS(СВЦЭМ!$F$34:$F$777,СВЦЭМ!$A$34:$A$777,$A209,СВЦЭМ!$B$34:$B$777,C$190)+'СЕТ СН'!$F$12</f>
        <v>99.466827129999999</v>
      </c>
      <c r="D209" s="37">
        <f>SUMIFS(СВЦЭМ!$F$34:$F$777,СВЦЭМ!$A$34:$A$777,$A209,СВЦЭМ!$B$34:$B$777,D$190)+'СЕТ СН'!$F$12</f>
        <v>104.25804993</v>
      </c>
      <c r="E209" s="37">
        <f>SUMIFS(СВЦЭМ!$F$34:$F$777,СВЦЭМ!$A$34:$A$777,$A209,СВЦЭМ!$B$34:$B$777,E$190)+'СЕТ СН'!$F$12</f>
        <v>104.71118093</v>
      </c>
      <c r="F209" s="37">
        <f>SUMIFS(СВЦЭМ!$F$34:$F$777,СВЦЭМ!$A$34:$A$777,$A209,СВЦЭМ!$B$34:$B$777,F$190)+'СЕТ СН'!$F$12</f>
        <v>104.8282517</v>
      </c>
      <c r="G209" s="37">
        <f>SUMIFS(СВЦЭМ!$F$34:$F$777,СВЦЭМ!$A$34:$A$777,$A209,СВЦЭМ!$B$34:$B$777,G$190)+'СЕТ СН'!$F$12</f>
        <v>104.11495548000001</v>
      </c>
      <c r="H209" s="37">
        <f>SUMIFS(СВЦЭМ!$F$34:$F$777,СВЦЭМ!$A$34:$A$777,$A209,СВЦЭМ!$B$34:$B$777,H$190)+'СЕТ СН'!$F$12</f>
        <v>99.131780750000004</v>
      </c>
      <c r="I209" s="37">
        <f>SUMIFS(СВЦЭМ!$F$34:$F$777,СВЦЭМ!$A$34:$A$777,$A209,СВЦЭМ!$B$34:$B$777,I$190)+'СЕТ СН'!$F$12</f>
        <v>94.415620270000005</v>
      </c>
      <c r="J209" s="37">
        <f>SUMIFS(СВЦЭМ!$F$34:$F$777,СВЦЭМ!$A$34:$A$777,$A209,СВЦЭМ!$B$34:$B$777,J$190)+'СЕТ СН'!$F$12</f>
        <v>96.679467009999996</v>
      </c>
      <c r="K209" s="37">
        <f>SUMIFS(СВЦЭМ!$F$34:$F$777,СВЦЭМ!$A$34:$A$777,$A209,СВЦЭМ!$B$34:$B$777,K$190)+'СЕТ СН'!$F$12</f>
        <v>97.223029699999998</v>
      </c>
      <c r="L209" s="37">
        <f>SUMIFS(СВЦЭМ!$F$34:$F$777,СВЦЭМ!$A$34:$A$777,$A209,СВЦЭМ!$B$34:$B$777,L$190)+'СЕТ СН'!$F$12</f>
        <v>96.711368199999995</v>
      </c>
      <c r="M209" s="37">
        <f>SUMIFS(СВЦЭМ!$F$34:$F$777,СВЦЭМ!$A$34:$A$777,$A209,СВЦЭМ!$B$34:$B$777,M$190)+'СЕТ СН'!$F$12</f>
        <v>97.699773710000002</v>
      </c>
      <c r="N209" s="37">
        <f>SUMIFS(СВЦЭМ!$F$34:$F$777,СВЦЭМ!$A$34:$A$777,$A209,СВЦЭМ!$B$34:$B$777,N$190)+'СЕТ СН'!$F$12</f>
        <v>97.434313090000003</v>
      </c>
      <c r="O209" s="37">
        <f>SUMIFS(СВЦЭМ!$F$34:$F$777,СВЦЭМ!$A$34:$A$777,$A209,СВЦЭМ!$B$34:$B$777,O$190)+'СЕТ СН'!$F$12</f>
        <v>98.031971949999999</v>
      </c>
      <c r="P209" s="37">
        <f>SUMIFS(СВЦЭМ!$F$34:$F$777,СВЦЭМ!$A$34:$A$777,$A209,СВЦЭМ!$B$34:$B$777,P$190)+'СЕТ СН'!$F$12</f>
        <v>100.22291735</v>
      </c>
      <c r="Q209" s="37">
        <f>SUMIFS(СВЦЭМ!$F$34:$F$777,СВЦЭМ!$A$34:$A$777,$A209,СВЦЭМ!$B$34:$B$777,Q$190)+'СЕТ СН'!$F$12</f>
        <v>99.205514350000001</v>
      </c>
      <c r="R209" s="37">
        <f>SUMIFS(СВЦЭМ!$F$34:$F$777,СВЦЭМ!$A$34:$A$777,$A209,СВЦЭМ!$B$34:$B$777,R$190)+'СЕТ СН'!$F$12</f>
        <v>98.940698940000004</v>
      </c>
      <c r="S209" s="37">
        <f>SUMIFS(СВЦЭМ!$F$34:$F$777,СВЦЭМ!$A$34:$A$777,$A209,СВЦЭМ!$B$34:$B$777,S$190)+'СЕТ СН'!$F$12</f>
        <v>98.244276639999995</v>
      </c>
      <c r="T209" s="37">
        <f>SUMIFS(СВЦЭМ!$F$34:$F$777,СВЦЭМ!$A$34:$A$777,$A209,СВЦЭМ!$B$34:$B$777,T$190)+'СЕТ СН'!$F$12</f>
        <v>95.467307590000004</v>
      </c>
      <c r="U209" s="37">
        <f>SUMIFS(СВЦЭМ!$F$34:$F$777,СВЦЭМ!$A$34:$A$777,$A209,СВЦЭМ!$B$34:$B$777,U$190)+'СЕТ СН'!$F$12</f>
        <v>94.137787439999997</v>
      </c>
      <c r="V209" s="37">
        <f>SUMIFS(СВЦЭМ!$F$34:$F$777,СВЦЭМ!$A$34:$A$777,$A209,СВЦЭМ!$B$34:$B$777,V$190)+'СЕТ СН'!$F$12</f>
        <v>97.119281319999999</v>
      </c>
      <c r="W209" s="37">
        <f>SUMIFS(СВЦЭМ!$F$34:$F$777,СВЦЭМ!$A$34:$A$777,$A209,СВЦЭМ!$B$34:$B$777,W$190)+'СЕТ СН'!$F$12</f>
        <v>97.461676909999994</v>
      </c>
      <c r="X209" s="37">
        <f>SUMIFS(СВЦЭМ!$F$34:$F$777,СВЦЭМ!$A$34:$A$777,$A209,СВЦЭМ!$B$34:$B$777,X$190)+'СЕТ СН'!$F$12</f>
        <v>98.733899780000002</v>
      </c>
      <c r="Y209" s="37">
        <f>SUMIFS(СВЦЭМ!$F$34:$F$777,СВЦЭМ!$A$34:$A$777,$A209,СВЦЭМ!$B$34:$B$777,Y$190)+'СЕТ СН'!$F$12</f>
        <v>101.64534990999999</v>
      </c>
    </row>
    <row r="210" spans="1:25" ht="15.75" x14ac:dyDescent="0.2">
      <c r="A210" s="36">
        <f t="shared" si="5"/>
        <v>43151</v>
      </c>
      <c r="B210" s="37">
        <f>SUMIFS(СВЦЭМ!$F$34:$F$777,СВЦЭМ!$A$34:$A$777,$A210,СВЦЭМ!$B$34:$B$777,B$190)+'СЕТ СН'!$F$12</f>
        <v>102.2366347</v>
      </c>
      <c r="C210" s="37">
        <f>SUMIFS(СВЦЭМ!$F$34:$F$777,СВЦЭМ!$A$34:$A$777,$A210,СВЦЭМ!$B$34:$B$777,C$190)+'СЕТ СН'!$F$12</f>
        <v>105.49487531</v>
      </c>
      <c r="D210" s="37">
        <f>SUMIFS(СВЦЭМ!$F$34:$F$777,СВЦЭМ!$A$34:$A$777,$A210,СВЦЭМ!$B$34:$B$777,D$190)+'СЕТ СН'!$F$12</f>
        <v>110.48139648</v>
      </c>
      <c r="E210" s="37">
        <f>SUMIFS(СВЦЭМ!$F$34:$F$777,СВЦЭМ!$A$34:$A$777,$A210,СВЦЭМ!$B$34:$B$777,E$190)+'СЕТ СН'!$F$12</f>
        <v>111.61487820000001</v>
      </c>
      <c r="F210" s="37">
        <f>SUMIFS(СВЦЭМ!$F$34:$F$777,СВЦЭМ!$A$34:$A$777,$A210,СВЦЭМ!$B$34:$B$777,F$190)+'СЕТ СН'!$F$12</f>
        <v>111.65383036999999</v>
      </c>
      <c r="G210" s="37">
        <f>SUMIFS(СВЦЭМ!$F$34:$F$777,СВЦЭМ!$A$34:$A$777,$A210,СВЦЭМ!$B$34:$B$777,G$190)+'СЕТ СН'!$F$12</f>
        <v>110.87820751</v>
      </c>
      <c r="H210" s="37">
        <f>SUMIFS(СВЦЭМ!$F$34:$F$777,СВЦЭМ!$A$34:$A$777,$A210,СВЦЭМ!$B$34:$B$777,H$190)+'СЕТ СН'!$F$12</f>
        <v>105.60909631</v>
      </c>
      <c r="I210" s="37">
        <f>SUMIFS(СВЦЭМ!$F$34:$F$777,СВЦЭМ!$A$34:$A$777,$A210,СВЦЭМ!$B$34:$B$777,I$190)+'СЕТ СН'!$F$12</f>
        <v>97.93763156</v>
      </c>
      <c r="J210" s="37">
        <f>SUMIFS(СВЦЭМ!$F$34:$F$777,СВЦЭМ!$A$34:$A$777,$A210,СВЦЭМ!$B$34:$B$777,J$190)+'СЕТ СН'!$F$12</f>
        <v>99.500010219999993</v>
      </c>
      <c r="K210" s="37">
        <f>SUMIFS(СВЦЭМ!$F$34:$F$777,СВЦЭМ!$A$34:$A$777,$A210,СВЦЭМ!$B$34:$B$777,K$190)+'СЕТ СН'!$F$12</f>
        <v>97.987845309999997</v>
      </c>
      <c r="L210" s="37">
        <f>SUMIFS(СВЦЭМ!$F$34:$F$777,СВЦЭМ!$A$34:$A$777,$A210,СВЦЭМ!$B$34:$B$777,L$190)+'СЕТ СН'!$F$12</f>
        <v>97.448133839999997</v>
      </c>
      <c r="M210" s="37">
        <f>SUMIFS(СВЦЭМ!$F$34:$F$777,СВЦЭМ!$A$34:$A$777,$A210,СВЦЭМ!$B$34:$B$777,M$190)+'СЕТ СН'!$F$12</f>
        <v>98.671120920000007</v>
      </c>
      <c r="N210" s="37">
        <f>SUMIFS(СВЦЭМ!$F$34:$F$777,СВЦЭМ!$A$34:$A$777,$A210,СВЦЭМ!$B$34:$B$777,N$190)+'СЕТ СН'!$F$12</f>
        <v>98.567437400000003</v>
      </c>
      <c r="O210" s="37">
        <f>SUMIFS(СВЦЭМ!$F$34:$F$777,СВЦЭМ!$A$34:$A$777,$A210,СВЦЭМ!$B$34:$B$777,O$190)+'СЕТ СН'!$F$12</f>
        <v>99.154181300000005</v>
      </c>
      <c r="P210" s="37">
        <f>SUMIFS(СВЦЭМ!$F$34:$F$777,СВЦЭМ!$A$34:$A$777,$A210,СВЦЭМ!$B$34:$B$777,P$190)+'СЕТ СН'!$F$12</f>
        <v>100.60213166</v>
      </c>
      <c r="Q210" s="37">
        <f>SUMIFS(СВЦЭМ!$F$34:$F$777,СВЦЭМ!$A$34:$A$777,$A210,СВЦЭМ!$B$34:$B$777,Q$190)+'СЕТ СН'!$F$12</f>
        <v>100.73822002</v>
      </c>
      <c r="R210" s="37">
        <f>SUMIFS(СВЦЭМ!$F$34:$F$777,СВЦЭМ!$A$34:$A$777,$A210,СВЦЭМ!$B$34:$B$777,R$190)+'СЕТ СН'!$F$12</f>
        <v>102.07321844000001</v>
      </c>
      <c r="S210" s="37">
        <f>SUMIFS(СВЦЭМ!$F$34:$F$777,СВЦЭМ!$A$34:$A$777,$A210,СВЦЭМ!$B$34:$B$777,S$190)+'СЕТ СН'!$F$12</f>
        <v>100.92288864</v>
      </c>
      <c r="T210" s="37">
        <f>SUMIFS(СВЦЭМ!$F$34:$F$777,СВЦЭМ!$A$34:$A$777,$A210,СВЦЭМ!$B$34:$B$777,T$190)+'СЕТ СН'!$F$12</f>
        <v>98.584216119999994</v>
      </c>
      <c r="U210" s="37">
        <f>SUMIFS(СВЦЭМ!$F$34:$F$777,СВЦЭМ!$A$34:$A$777,$A210,СВЦЭМ!$B$34:$B$777,U$190)+'СЕТ СН'!$F$12</f>
        <v>98.0507305</v>
      </c>
      <c r="V210" s="37">
        <f>SUMIFS(СВЦЭМ!$F$34:$F$777,СВЦЭМ!$A$34:$A$777,$A210,СВЦЭМ!$B$34:$B$777,V$190)+'СЕТ СН'!$F$12</f>
        <v>93.817965760000007</v>
      </c>
      <c r="W210" s="37">
        <f>SUMIFS(СВЦЭМ!$F$34:$F$777,СВЦЭМ!$A$34:$A$777,$A210,СВЦЭМ!$B$34:$B$777,W$190)+'СЕТ СН'!$F$12</f>
        <v>94.989452720000003</v>
      </c>
      <c r="X210" s="37">
        <f>SUMIFS(СВЦЭМ!$F$34:$F$777,СВЦЭМ!$A$34:$A$777,$A210,СВЦЭМ!$B$34:$B$777,X$190)+'СЕТ СН'!$F$12</f>
        <v>97.988419219999997</v>
      </c>
      <c r="Y210" s="37">
        <f>SUMIFS(СВЦЭМ!$F$34:$F$777,СВЦЭМ!$A$34:$A$777,$A210,СВЦЭМ!$B$34:$B$777,Y$190)+'СЕТ СН'!$F$12</f>
        <v>101.32585976999999</v>
      </c>
    </row>
    <row r="211" spans="1:25" ht="15.75" x14ac:dyDescent="0.2">
      <c r="A211" s="36">
        <f t="shared" si="5"/>
        <v>43152</v>
      </c>
      <c r="B211" s="37">
        <f>SUMIFS(СВЦЭМ!$F$34:$F$777,СВЦЭМ!$A$34:$A$777,$A211,СВЦЭМ!$B$34:$B$777,B$190)+'СЕТ СН'!$F$12</f>
        <v>101.41969194000001</v>
      </c>
      <c r="C211" s="37">
        <f>SUMIFS(СВЦЭМ!$F$34:$F$777,СВЦЭМ!$A$34:$A$777,$A211,СВЦЭМ!$B$34:$B$777,C$190)+'СЕТ СН'!$F$12</f>
        <v>104.59481225</v>
      </c>
      <c r="D211" s="37">
        <f>SUMIFS(СВЦЭМ!$F$34:$F$777,СВЦЭМ!$A$34:$A$777,$A211,СВЦЭМ!$B$34:$B$777,D$190)+'СЕТ СН'!$F$12</f>
        <v>112.18237114999999</v>
      </c>
      <c r="E211" s="37">
        <f>SUMIFS(СВЦЭМ!$F$34:$F$777,СВЦЭМ!$A$34:$A$777,$A211,СВЦЭМ!$B$34:$B$777,E$190)+'СЕТ СН'!$F$12</f>
        <v>114.36488729</v>
      </c>
      <c r="F211" s="37">
        <f>SUMIFS(СВЦЭМ!$F$34:$F$777,СВЦЭМ!$A$34:$A$777,$A211,СВЦЭМ!$B$34:$B$777,F$190)+'СЕТ СН'!$F$12</f>
        <v>114.39619043</v>
      </c>
      <c r="G211" s="37">
        <f>SUMIFS(СВЦЭМ!$F$34:$F$777,СВЦЭМ!$A$34:$A$777,$A211,СВЦЭМ!$B$34:$B$777,G$190)+'СЕТ СН'!$F$12</f>
        <v>113.37186171</v>
      </c>
      <c r="H211" s="37">
        <f>SUMIFS(СВЦЭМ!$F$34:$F$777,СВЦЭМ!$A$34:$A$777,$A211,СВЦЭМ!$B$34:$B$777,H$190)+'СЕТ СН'!$F$12</f>
        <v>107.50294914</v>
      </c>
      <c r="I211" s="37">
        <f>SUMIFS(СВЦЭМ!$F$34:$F$777,СВЦЭМ!$A$34:$A$777,$A211,СВЦЭМ!$B$34:$B$777,I$190)+'СЕТ СН'!$F$12</f>
        <v>100.38328626000001</v>
      </c>
      <c r="J211" s="37">
        <f>SUMIFS(СВЦЭМ!$F$34:$F$777,СВЦЭМ!$A$34:$A$777,$A211,СВЦЭМ!$B$34:$B$777,J$190)+'СЕТ СН'!$F$12</f>
        <v>100.98976700999999</v>
      </c>
      <c r="K211" s="37">
        <f>SUMIFS(СВЦЭМ!$F$34:$F$777,СВЦЭМ!$A$34:$A$777,$A211,СВЦЭМ!$B$34:$B$777,K$190)+'СЕТ СН'!$F$12</f>
        <v>97.718401479999997</v>
      </c>
      <c r="L211" s="37">
        <f>SUMIFS(СВЦЭМ!$F$34:$F$777,СВЦЭМ!$A$34:$A$777,$A211,СВЦЭМ!$B$34:$B$777,L$190)+'СЕТ СН'!$F$12</f>
        <v>97.003823130000001</v>
      </c>
      <c r="M211" s="37">
        <f>SUMIFS(СВЦЭМ!$F$34:$F$777,СВЦЭМ!$A$34:$A$777,$A211,СВЦЭМ!$B$34:$B$777,M$190)+'СЕТ СН'!$F$12</f>
        <v>98.260855390000003</v>
      </c>
      <c r="N211" s="37">
        <f>SUMIFS(СВЦЭМ!$F$34:$F$777,СВЦЭМ!$A$34:$A$777,$A211,СВЦЭМ!$B$34:$B$777,N$190)+'СЕТ СН'!$F$12</f>
        <v>97.061770870000004</v>
      </c>
      <c r="O211" s="37">
        <f>SUMIFS(СВЦЭМ!$F$34:$F$777,СВЦЭМ!$A$34:$A$777,$A211,СВЦЭМ!$B$34:$B$777,O$190)+'СЕТ СН'!$F$12</f>
        <v>96.930528600000002</v>
      </c>
      <c r="P211" s="37">
        <f>SUMIFS(СВЦЭМ!$F$34:$F$777,СВЦЭМ!$A$34:$A$777,$A211,СВЦЭМ!$B$34:$B$777,P$190)+'СЕТ СН'!$F$12</f>
        <v>98.424305500000003</v>
      </c>
      <c r="Q211" s="37">
        <f>SUMIFS(СВЦЭМ!$F$34:$F$777,СВЦЭМ!$A$34:$A$777,$A211,СВЦЭМ!$B$34:$B$777,Q$190)+'СЕТ СН'!$F$12</f>
        <v>99.321580519999998</v>
      </c>
      <c r="R211" s="37">
        <f>SUMIFS(СВЦЭМ!$F$34:$F$777,СВЦЭМ!$A$34:$A$777,$A211,СВЦЭМ!$B$34:$B$777,R$190)+'СЕТ СН'!$F$12</f>
        <v>99.517494850000006</v>
      </c>
      <c r="S211" s="37">
        <f>SUMIFS(СВЦЭМ!$F$34:$F$777,СВЦЭМ!$A$34:$A$777,$A211,СВЦЭМ!$B$34:$B$777,S$190)+'СЕТ СН'!$F$12</f>
        <v>99.007774810000001</v>
      </c>
      <c r="T211" s="37">
        <f>SUMIFS(СВЦЭМ!$F$34:$F$777,СВЦЭМ!$A$34:$A$777,$A211,СВЦЭМ!$B$34:$B$777,T$190)+'СЕТ СН'!$F$12</f>
        <v>95.829135559999997</v>
      </c>
      <c r="U211" s="37">
        <f>SUMIFS(СВЦЭМ!$F$34:$F$777,СВЦЭМ!$A$34:$A$777,$A211,СВЦЭМ!$B$34:$B$777,U$190)+'СЕТ СН'!$F$12</f>
        <v>91.846979320000003</v>
      </c>
      <c r="V211" s="37">
        <f>SUMIFS(СВЦЭМ!$F$34:$F$777,СВЦЭМ!$A$34:$A$777,$A211,СВЦЭМ!$B$34:$B$777,V$190)+'СЕТ СН'!$F$12</f>
        <v>92.654473940000003</v>
      </c>
      <c r="W211" s="37">
        <f>SUMIFS(СВЦЭМ!$F$34:$F$777,СВЦЭМ!$A$34:$A$777,$A211,СВЦЭМ!$B$34:$B$777,W$190)+'СЕТ СН'!$F$12</f>
        <v>94.272293700000006</v>
      </c>
      <c r="X211" s="37">
        <f>SUMIFS(СВЦЭМ!$F$34:$F$777,СВЦЭМ!$A$34:$A$777,$A211,СВЦЭМ!$B$34:$B$777,X$190)+'СЕТ СН'!$F$12</f>
        <v>96.916916349999994</v>
      </c>
      <c r="Y211" s="37">
        <f>SUMIFS(СВЦЭМ!$F$34:$F$777,СВЦЭМ!$A$34:$A$777,$A211,СВЦЭМ!$B$34:$B$777,Y$190)+'СЕТ СН'!$F$12</f>
        <v>99.560498929999994</v>
      </c>
    </row>
    <row r="212" spans="1:25" ht="15.75" x14ac:dyDescent="0.2">
      <c r="A212" s="36">
        <f t="shared" si="5"/>
        <v>43153</v>
      </c>
      <c r="B212" s="37">
        <f>SUMIFS(СВЦЭМ!$F$34:$F$777,СВЦЭМ!$A$34:$A$777,$A212,СВЦЭМ!$B$34:$B$777,B$190)+'СЕТ СН'!$F$12</f>
        <v>105.52187677000001</v>
      </c>
      <c r="C212" s="37">
        <f>SUMIFS(СВЦЭМ!$F$34:$F$777,СВЦЭМ!$A$34:$A$777,$A212,СВЦЭМ!$B$34:$B$777,C$190)+'СЕТ СН'!$F$12</f>
        <v>104.94353495</v>
      </c>
      <c r="D212" s="37">
        <f>SUMIFS(СВЦЭМ!$F$34:$F$777,СВЦЭМ!$A$34:$A$777,$A212,СВЦЭМ!$B$34:$B$777,D$190)+'СЕТ СН'!$F$12</f>
        <v>110.19859742</v>
      </c>
      <c r="E212" s="37">
        <f>SUMIFS(СВЦЭМ!$F$34:$F$777,СВЦЭМ!$A$34:$A$777,$A212,СВЦЭМ!$B$34:$B$777,E$190)+'СЕТ СН'!$F$12</f>
        <v>111.30642351</v>
      </c>
      <c r="F212" s="37">
        <f>SUMIFS(СВЦЭМ!$F$34:$F$777,СВЦЭМ!$A$34:$A$777,$A212,СВЦЭМ!$B$34:$B$777,F$190)+'СЕТ СН'!$F$12</f>
        <v>111.69406211</v>
      </c>
      <c r="G212" s="37">
        <f>SUMIFS(СВЦЭМ!$F$34:$F$777,СВЦЭМ!$A$34:$A$777,$A212,СВЦЭМ!$B$34:$B$777,G$190)+'СЕТ СН'!$F$12</f>
        <v>110.0233681</v>
      </c>
      <c r="H212" s="37">
        <f>SUMIFS(СВЦЭМ!$F$34:$F$777,СВЦЭМ!$A$34:$A$777,$A212,СВЦЭМ!$B$34:$B$777,H$190)+'СЕТ СН'!$F$12</f>
        <v>104.7895218</v>
      </c>
      <c r="I212" s="37">
        <f>SUMIFS(СВЦЭМ!$F$34:$F$777,СВЦЭМ!$A$34:$A$777,$A212,СВЦЭМ!$B$34:$B$777,I$190)+'СЕТ СН'!$F$12</f>
        <v>96.691599890000006</v>
      </c>
      <c r="J212" s="37">
        <f>SUMIFS(СВЦЭМ!$F$34:$F$777,СВЦЭМ!$A$34:$A$777,$A212,СВЦЭМ!$B$34:$B$777,J$190)+'СЕТ СН'!$F$12</f>
        <v>95.848820829999994</v>
      </c>
      <c r="K212" s="37">
        <f>SUMIFS(СВЦЭМ!$F$34:$F$777,СВЦЭМ!$A$34:$A$777,$A212,СВЦЭМ!$B$34:$B$777,K$190)+'СЕТ СН'!$F$12</f>
        <v>93.006248990000003</v>
      </c>
      <c r="L212" s="37">
        <f>SUMIFS(СВЦЭМ!$F$34:$F$777,СВЦЭМ!$A$34:$A$777,$A212,СВЦЭМ!$B$34:$B$777,L$190)+'СЕТ СН'!$F$12</f>
        <v>93.101235209999999</v>
      </c>
      <c r="M212" s="37">
        <f>SUMIFS(СВЦЭМ!$F$34:$F$777,СВЦЭМ!$A$34:$A$777,$A212,СВЦЭМ!$B$34:$B$777,M$190)+'СЕТ СН'!$F$12</f>
        <v>94.787361360000006</v>
      </c>
      <c r="N212" s="37">
        <f>SUMIFS(СВЦЭМ!$F$34:$F$777,СВЦЭМ!$A$34:$A$777,$A212,СВЦЭМ!$B$34:$B$777,N$190)+'СЕТ СН'!$F$12</f>
        <v>96.206705580000005</v>
      </c>
      <c r="O212" s="37">
        <f>SUMIFS(СВЦЭМ!$F$34:$F$777,СВЦЭМ!$A$34:$A$777,$A212,СВЦЭМ!$B$34:$B$777,O$190)+'СЕТ СН'!$F$12</f>
        <v>96.772712089999999</v>
      </c>
      <c r="P212" s="37">
        <f>SUMIFS(СВЦЭМ!$F$34:$F$777,СВЦЭМ!$A$34:$A$777,$A212,СВЦЭМ!$B$34:$B$777,P$190)+'СЕТ СН'!$F$12</f>
        <v>98.497209960000006</v>
      </c>
      <c r="Q212" s="37">
        <f>SUMIFS(СВЦЭМ!$F$34:$F$777,СВЦЭМ!$A$34:$A$777,$A212,СВЦЭМ!$B$34:$B$777,Q$190)+'СЕТ СН'!$F$12</f>
        <v>100.22007194</v>
      </c>
      <c r="R212" s="37">
        <f>SUMIFS(СВЦЭМ!$F$34:$F$777,СВЦЭМ!$A$34:$A$777,$A212,СВЦЭМ!$B$34:$B$777,R$190)+'СЕТ СН'!$F$12</f>
        <v>101.32829773</v>
      </c>
      <c r="S212" s="37">
        <f>SUMIFS(СВЦЭМ!$F$34:$F$777,СВЦЭМ!$A$34:$A$777,$A212,СВЦЭМ!$B$34:$B$777,S$190)+'СЕТ СН'!$F$12</f>
        <v>100.80317273</v>
      </c>
      <c r="T212" s="37">
        <f>SUMIFS(СВЦЭМ!$F$34:$F$777,СВЦЭМ!$A$34:$A$777,$A212,СВЦЭМ!$B$34:$B$777,T$190)+'СЕТ СН'!$F$12</f>
        <v>97.080927029999998</v>
      </c>
      <c r="U212" s="37">
        <f>SUMIFS(СВЦЭМ!$F$34:$F$777,СВЦЭМ!$A$34:$A$777,$A212,СВЦЭМ!$B$34:$B$777,U$190)+'СЕТ СН'!$F$12</f>
        <v>94.000049160000003</v>
      </c>
      <c r="V212" s="37">
        <f>SUMIFS(СВЦЭМ!$F$34:$F$777,СВЦЭМ!$A$34:$A$777,$A212,СВЦЭМ!$B$34:$B$777,V$190)+'СЕТ СН'!$F$12</f>
        <v>95.380590069999997</v>
      </c>
      <c r="W212" s="37">
        <f>SUMIFS(СВЦЭМ!$F$34:$F$777,СВЦЭМ!$A$34:$A$777,$A212,СВЦЭМ!$B$34:$B$777,W$190)+'СЕТ СН'!$F$12</f>
        <v>96.251107149999996</v>
      </c>
      <c r="X212" s="37">
        <f>SUMIFS(СВЦЭМ!$F$34:$F$777,СВЦЭМ!$A$34:$A$777,$A212,СВЦЭМ!$B$34:$B$777,X$190)+'СЕТ СН'!$F$12</f>
        <v>98.677613989999998</v>
      </c>
      <c r="Y212" s="37">
        <f>SUMIFS(СВЦЭМ!$F$34:$F$777,СВЦЭМ!$A$34:$A$777,$A212,СВЦЭМ!$B$34:$B$777,Y$190)+'СЕТ СН'!$F$12</f>
        <v>102.78140215000001</v>
      </c>
    </row>
    <row r="213" spans="1:25" ht="15.75" x14ac:dyDescent="0.2">
      <c r="A213" s="36">
        <f t="shared" si="5"/>
        <v>43154</v>
      </c>
      <c r="B213" s="37">
        <f>SUMIFS(СВЦЭМ!$F$34:$F$777,СВЦЭМ!$A$34:$A$777,$A213,СВЦЭМ!$B$34:$B$777,B$190)+'СЕТ СН'!$F$12</f>
        <v>103.63786163</v>
      </c>
      <c r="C213" s="37">
        <f>SUMIFS(СВЦЭМ!$F$34:$F$777,СВЦЭМ!$A$34:$A$777,$A213,СВЦЭМ!$B$34:$B$777,C$190)+'СЕТ СН'!$F$12</f>
        <v>107.38964441</v>
      </c>
      <c r="D213" s="37">
        <f>SUMIFS(СВЦЭМ!$F$34:$F$777,СВЦЭМ!$A$34:$A$777,$A213,СВЦЭМ!$B$34:$B$777,D$190)+'СЕТ СН'!$F$12</f>
        <v>111.10718564</v>
      </c>
      <c r="E213" s="37">
        <f>SUMIFS(СВЦЭМ!$F$34:$F$777,СВЦЭМ!$A$34:$A$777,$A213,СВЦЭМ!$B$34:$B$777,E$190)+'СЕТ СН'!$F$12</f>
        <v>111.23011042</v>
      </c>
      <c r="F213" s="37">
        <f>SUMIFS(СВЦЭМ!$F$34:$F$777,СВЦЭМ!$A$34:$A$777,$A213,СВЦЭМ!$B$34:$B$777,F$190)+'СЕТ СН'!$F$12</f>
        <v>110.69348234</v>
      </c>
      <c r="G213" s="37">
        <f>SUMIFS(СВЦЭМ!$F$34:$F$777,СВЦЭМ!$A$34:$A$777,$A213,СВЦЭМ!$B$34:$B$777,G$190)+'СЕТ СН'!$F$12</f>
        <v>109.60869406</v>
      </c>
      <c r="H213" s="37">
        <f>SUMIFS(СВЦЭМ!$F$34:$F$777,СВЦЭМ!$A$34:$A$777,$A213,СВЦЭМ!$B$34:$B$777,H$190)+'СЕТ СН'!$F$12</f>
        <v>107.70485286</v>
      </c>
      <c r="I213" s="37">
        <f>SUMIFS(СВЦЭМ!$F$34:$F$777,СВЦЭМ!$A$34:$A$777,$A213,СВЦЭМ!$B$34:$B$777,I$190)+'СЕТ СН'!$F$12</f>
        <v>100.99334865</v>
      </c>
      <c r="J213" s="37">
        <f>SUMIFS(СВЦЭМ!$F$34:$F$777,СВЦЭМ!$A$34:$A$777,$A213,СВЦЭМ!$B$34:$B$777,J$190)+'СЕТ СН'!$F$12</f>
        <v>96.825427629999993</v>
      </c>
      <c r="K213" s="37">
        <f>SUMIFS(СВЦЭМ!$F$34:$F$777,СВЦЭМ!$A$34:$A$777,$A213,СВЦЭМ!$B$34:$B$777,K$190)+'СЕТ СН'!$F$12</f>
        <v>92.819159440000007</v>
      </c>
      <c r="L213" s="37">
        <f>SUMIFS(СВЦЭМ!$F$34:$F$777,СВЦЭМ!$A$34:$A$777,$A213,СВЦЭМ!$B$34:$B$777,L$190)+'СЕТ СН'!$F$12</f>
        <v>90.980438129999996</v>
      </c>
      <c r="M213" s="37">
        <f>SUMIFS(СВЦЭМ!$F$34:$F$777,СВЦЭМ!$A$34:$A$777,$A213,СВЦЭМ!$B$34:$B$777,M$190)+'СЕТ СН'!$F$12</f>
        <v>91.916634459999997</v>
      </c>
      <c r="N213" s="37">
        <f>SUMIFS(СВЦЭМ!$F$34:$F$777,СВЦЭМ!$A$34:$A$777,$A213,СВЦЭМ!$B$34:$B$777,N$190)+'СЕТ СН'!$F$12</f>
        <v>92.593641180000006</v>
      </c>
      <c r="O213" s="37">
        <f>SUMIFS(СВЦЭМ!$F$34:$F$777,СВЦЭМ!$A$34:$A$777,$A213,СВЦЭМ!$B$34:$B$777,O$190)+'СЕТ СН'!$F$12</f>
        <v>94.317578470000001</v>
      </c>
      <c r="P213" s="37">
        <f>SUMIFS(СВЦЭМ!$F$34:$F$777,СВЦЭМ!$A$34:$A$777,$A213,СВЦЭМ!$B$34:$B$777,P$190)+'СЕТ СН'!$F$12</f>
        <v>96.43821475</v>
      </c>
      <c r="Q213" s="37">
        <f>SUMIFS(СВЦЭМ!$F$34:$F$777,СВЦЭМ!$A$34:$A$777,$A213,СВЦЭМ!$B$34:$B$777,Q$190)+'СЕТ СН'!$F$12</f>
        <v>97.364743410000003</v>
      </c>
      <c r="R213" s="37">
        <f>SUMIFS(СВЦЭМ!$F$34:$F$777,СВЦЭМ!$A$34:$A$777,$A213,СВЦЭМ!$B$34:$B$777,R$190)+'СЕТ СН'!$F$12</f>
        <v>97.458191600000006</v>
      </c>
      <c r="S213" s="37">
        <f>SUMIFS(СВЦЭМ!$F$34:$F$777,СВЦЭМ!$A$34:$A$777,$A213,СВЦЭМ!$B$34:$B$777,S$190)+'СЕТ СН'!$F$12</f>
        <v>96.163690919999993</v>
      </c>
      <c r="T213" s="37">
        <f>SUMIFS(СВЦЭМ!$F$34:$F$777,СВЦЭМ!$A$34:$A$777,$A213,СВЦЭМ!$B$34:$B$777,T$190)+'СЕТ СН'!$F$12</f>
        <v>92.387642959999994</v>
      </c>
      <c r="U213" s="37">
        <f>SUMIFS(СВЦЭМ!$F$34:$F$777,СВЦЭМ!$A$34:$A$777,$A213,СВЦЭМ!$B$34:$B$777,U$190)+'СЕТ СН'!$F$12</f>
        <v>89.021225360000003</v>
      </c>
      <c r="V213" s="37">
        <f>SUMIFS(СВЦЭМ!$F$34:$F$777,СВЦЭМ!$A$34:$A$777,$A213,СВЦЭМ!$B$34:$B$777,V$190)+'СЕТ СН'!$F$12</f>
        <v>90.397189089999998</v>
      </c>
      <c r="W213" s="37">
        <f>SUMIFS(СВЦЭМ!$F$34:$F$777,СВЦЭМ!$A$34:$A$777,$A213,СВЦЭМ!$B$34:$B$777,W$190)+'СЕТ СН'!$F$12</f>
        <v>90.724033019999993</v>
      </c>
      <c r="X213" s="37">
        <f>SUMIFS(СВЦЭМ!$F$34:$F$777,СВЦЭМ!$A$34:$A$777,$A213,СВЦЭМ!$B$34:$B$777,X$190)+'СЕТ СН'!$F$12</f>
        <v>93.455138419999997</v>
      </c>
      <c r="Y213" s="37">
        <f>SUMIFS(СВЦЭМ!$F$34:$F$777,СВЦЭМ!$A$34:$A$777,$A213,СВЦЭМ!$B$34:$B$777,Y$190)+'СЕТ СН'!$F$12</f>
        <v>97.001396569999997</v>
      </c>
    </row>
    <row r="214" spans="1:25" ht="15.75" x14ac:dyDescent="0.2">
      <c r="A214" s="36">
        <f t="shared" si="5"/>
        <v>43155</v>
      </c>
      <c r="B214" s="37">
        <f>SUMIFS(СВЦЭМ!$F$34:$F$777,СВЦЭМ!$A$34:$A$777,$A214,СВЦЭМ!$B$34:$B$777,B$190)+'СЕТ СН'!$F$12</f>
        <v>101.08253919000001</v>
      </c>
      <c r="C214" s="37">
        <f>SUMIFS(СВЦЭМ!$F$34:$F$777,СВЦЭМ!$A$34:$A$777,$A214,СВЦЭМ!$B$34:$B$777,C$190)+'СЕТ СН'!$F$12</f>
        <v>104.63607605</v>
      </c>
      <c r="D214" s="37">
        <f>SUMIFS(СВЦЭМ!$F$34:$F$777,СВЦЭМ!$A$34:$A$777,$A214,СВЦЭМ!$B$34:$B$777,D$190)+'СЕТ СН'!$F$12</f>
        <v>110.45402548</v>
      </c>
      <c r="E214" s="37">
        <f>SUMIFS(СВЦЭМ!$F$34:$F$777,СВЦЭМ!$A$34:$A$777,$A214,СВЦЭМ!$B$34:$B$777,E$190)+'СЕТ СН'!$F$12</f>
        <v>111.44452784000001</v>
      </c>
      <c r="F214" s="37">
        <f>SUMIFS(СВЦЭМ!$F$34:$F$777,СВЦЭМ!$A$34:$A$777,$A214,СВЦЭМ!$B$34:$B$777,F$190)+'СЕТ СН'!$F$12</f>
        <v>111.81641669</v>
      </c>
      <c r="G214" s="37">
        <f>SUMIFS(СВЦЭМ!$F$34:$F$777,СВЦЭМ!$A$34:$A$777,$A214,СВЦЭМ!$B$34:$B$777,G$190)+'СЕТ СН'!$F$12</f>
        <v>110.83694097999999</v>
      </c>
      <c r="H214" s="37">
        <f>SUMIFS(СВЦЭМ!$F$34:$F$777,СВЦЭМ!$A$34:$A$777,$A214,СВЦЭМ!$B$34:$B$777,H$190)+'СЕТ СН'!$F$12</f>
        <v>108.48822161</v>
      </c>
      <c r="I214" s="37">
        <f>SUMIFS(СВЦЭМ!$F$34:$F$777,СВЦЭМ!$A$34:$A$777,$A214,СВЦЭМ!$B$34:$B$777,I$190)+'СЕТ СН'!$F$12</f>
        <v>102.01770396000001</v>
      </c>
      <c r="J214" s="37">
        <f>SUMIFS(СВЦЭМ!$F$34:$F$777,СВЦЭМ!$A$34:$A$777,$A214,СВЦЭМ!$B$34:$B$777,J$190)+'СЕТ СН'!$F$12</f>
        <v>99.089405229999997</v>
      </c>
      <c r="K214" s="37">
        <f>SUMIFS(СВЦЭМ!$F$34:$F$777,СВЦЭМ!$A$34:$A$777,$A214,СВЦЭМ!$B$34:$B$777,K$190)+'СЕТ СН'!$F$12</f>
        <v>94.966475860000003</v>
      </c>
      <c r="L214" s="37">
        <f>SUMIFS(СВЦЭМ!$F$34:$F$777,СВЦЭМ!$A$34:$A$777,$A214,СВЦЭМ!$B$34:$B$777,L$190)+'СЕТ СН'!$F$12</f>
        <v>91.946578549999998</v>
      </c>
      <c r="M214" s="37">
        <f>SUMIFS(СВЦЭМ!$F$34:$F$777,СВЦЭМ!$A$34:$A$777,$A214,СВЦЭМ!$B$34:$B$777,M$190)+'СЕТ СН'!$F$12</f>
        <v>92.486558400000007</v>
      </c>
      <c r="N214" s="37">
        <f>SUMIFS(СВЦЭМ!$F$34:$F$777,СВЦЭМ!$A$34:$A$777,$A214,СВЦЭМ!$B$34:$B$777,N$190)+'СЕТ СН'!$F$12</f>
        <v>93.536863609999997</v>
      </c>
      <c r="O214" s="37">
        <f>SUMIFS(СВЦЭМ!$F$34:$F$777,СВЦЭМ!$A$34:$A$777,$A214,СВЦЭМ!$B$34:$B$777,O$190)+'СЕТ СН'!$F$12</f>
        <v>94.773425090000003</v>
      </c>
      <c r="P214" s="37">
        <f>SUMIFS(СВЦЭМ!$F$34:$F$777,СВЦЭМ!$A$34:$A$777,$A214,СВЦЭМ!$B$34:$B$777,P$190)+'СЕТ СН'!$F$12</f>
        <v>96.526302369999996</v>
      </c>
      <c r="Q214" s="37">
        <f>SUMIFS(СВЦЭМ!$F$34:$F$777,СВЦЭМ!$A$34:$A$777,$A214,СВЦЭМ!$B$34:$B$777,Q$190)+'СЕТ СН'!$F$12</f>
        <v>98.040788849999998</v>
      </c>
      <c r="R214" s="37">
        <f>SUMIFS(СВЦЭМ!$F$34:$F$777,СВЦЭМ!$A$34:$A$777,$A214,СВЦЭМ!$B$34:$B$777,R$190)+'СЕТ СН'!$F$12</f>
        <v>99.671508410000001</v>
      </c>
      <c r="S214" s="37">
        <f>SUMIFS(СВЦЭМ!$F$34:$F$777,СВЦЭМ!$A$34:$A$777,$A214,СВЦЭМ!$B$34:$B$777,S$190)+'СЕТ СН'!$F$12</f>
        <v>98.675202029999994</v>
      </c>
      <c r="T214" s="37">
        <f>SUMIFS(СВЦЭМ!$F$34:$F$777,СВЦЭМ!$A$34:$A$777,$A214,СВЦЭМ!$B$34:$B$777,T$190)+'СЕТ СН'!$F$12</f>
        <v>94.731086410000003</v>
      </c>
      <c r="U214" s="37">
        <f>SUMIFS(СВЦЭМ!$F$34:$F$777,СВЦЭМ!$A$34:$A$777,$A214,СВЦЭМ!$B$34:$B$777,U$190)+'СЕТ СН'!$F$12</f>
        <v>90.560644280000005</v>
      </c>
      <c r="V214" s="37">
        <f>SUMIFS(СВЦЭМ!$F$34:$F$777,СВЦЭМ!$A$34:$A$777,$A214,СВЦЭМ!$B$34:$B$777,V$190)+'СЕТ СН'!$F$12</f>
        <v>91.575746649999999</v>
      </c>
      <c r="W214" s="37">
        <f>SUMIFS(СВЦЭМ!$F$34:$F$777,СВЦЭМ!$A$34:$A$777,$A214,СВЦЭМ!$B$34:$B$777,W$190)+'СЕТ СН'!$F$12</f>
        <v>91.587208169999997</v>
      </c>
      <c r="X214" s="37">
        <f>SUMIFS(СВЦЭМ!$F$34:$F$777,СВЦЭМ!$A$34:$A$777,$A214,СВЦЭМ!$B$34:$B$777,X$190)+'СЕТ СН'!$F$12</f>
        <v>94.947354469999993</v>
      </c>
      <c r="Y214" s="37">
        <f>SUMIFS(СВЦЭМ!$F$34:$F$777,СВЦЭМ!$A$34:$A$777,$A214,СВЦЭМ!$B$34:$B$777,Y$190)+'СЕТ СН'!$F$12</f>
        <v>98.88232223</v>
      </c>
    </row>
    <row r="215" spans="1:25" ht="15.75" x14ac:dyDescent="0.2">
      <c r="A215" s="36">
        <f t="shared" si="5"/>
        <v>43156</v>
      </c>
      <c r="B215" s="37">
        <f>SUMIFS(СВЦЭМ!$F$34:$F$777,СВЦЭМ!$A$34:$A$777,$A215,СВЦЭМ!$B$34:$B$777,B$190)+'СЕТ СН'!$F$12</f>
        <v>100.11830196</v>
      </c>
      <c r="C215" s="37">
        <f>SUMIFS(СВЦЭМ!$F$34:$F$777,СВЦЭМ!$A$34:$A$777,$A215,СВЦЭМ!$B$34:$B$777,C$190)+'СЕТ СН'!$F$12</f>
        <v>102.46810118000001</v>
      </c>
      <c r="D215" s="37">
        <f>SUMIFS(СВЦЭМ!$F$34:$F$777,СВЦЭМ!$A$34:$A$777,$A215,СВЦЭМ!$B$34:$B$777,D$190)+'СЕТ СН'!$F$12</f>
        <v>107.94360098999999</v>
      </c>
      <c r="E215" s="37">
        <f>SUMIFS(СВЦЭМ!$F$34:$F$777,СВЦЭМ!$A$34:$A$777,$A215,СВЦЭМ!$B$34:$B$777,E$190)+'СЕТ СН'!$F$12</f>
        <v>109.04707174000001</v>
      </c>
      <c r="F215" s="37">
        <f>SUMIFS(СВЦЭМ!$F$34:$F$777,СВЦЭМ!$A$34:$A$777,$A215,СВЦЭМ!$B$34:$B$777,F$190)+'СЕТ СН'!$F$12</f>
        <v>109.39112606</v>
      </c>
      <c r="G215" s="37">
        <f>SUMIFS(СВЦЭМ!$F$34:$F$777,СВЦЭМ!$A$34:$A$777,$A215,СВЦЭМ!$B$34:$B$777,G$190)+'СЕТ СН'!$F$12</f>
        <v>108.48008991</v>
      </c>
      <c r="H215" s="37">
        <f>SUMIFS(СВЦЭМ!$F$34:$F$777,СВЦЭМ!$A$34:$A$777,$A215,СВЦЭМ!$B$34:$B$777,H$190)+'СЕТ СН'!$F$12</f>
        <v>106.60232411</v>
      </c>
      <c r="I215" s="37">
        <f>SUMIFS(СВЦЭМ!$F$34:$F$777,СВЦЭМ!$A$34:$A$777,$A215,СВЦЭМ!$B$34:$B$777,I$190)+'СЕТ СН'!$F$12</f>
        <v>101.42954297</v>
      </c>
      <c r="J215" s="37">
        <f>SUMIFS(СВЦЭМ!$F$34:$F$777,СВЦЭМ!$A$34:$A$777,$A215,СВЦЭМ!$B$34:$B$777,J$190)+'СЕТ СН'!$F$12</f>
        <v>99.398048509999995</v>
      </c>
      <c r="K215" s="37">
        <f>SUMIFS(СВЦЭМ!$F$34:$F$777,СВЦЭМ!$A$34:$A$777,$A215,СВЦЭМ!$B$34:$B$777,K$190)+'СЕТ СН'!$F$12</f>
        <v>94.515808620000001</v>
      </c>
      <c r="L215" s="37">
        <f>SUMIFS(СВЦЭМ!$F$34:$F$777,СВЦЭМ!$A$34:$A$777,$A215,СВЦЭМ!$B$34:$B$777,L$190)+'СЕТ СН'!$F$12</f>
        <v>91.256708799999998</v>
      </c>
      <c r="M215" s="37">
        <f>SUMIFS(СВЦЭМ!$F$34:$F$777,СВЦЭМ!$A$34:$A$777,$A215,СВЦЭМ!$B$34:$B$777,M$190)+'СЕТ СН'!$F$12</f>
        <v>91.703603330000007</v>
      </c>
      <c r="N215" s="37">
        <f>SUMIFS(СВЦЭМ!$F$34:$F$777,СВЦЭМ!$A$34:$A$777,$A215,СВЦЭМ!$B$34:$B$777,N$190)+'СЕТ СН'!$F$12</f>
        <v>92.598742169999994</v>
      </c>
      <c r="O215" s="37">
        <f>SUMIFS(СВЦЭМ!$F$34:$F$777,СВЦЭМ!$A$34:$A$777,$A215,СВЦЭМ!$B$34:$B$777,O$190)+'СЕТ СН'!$F$12</f>
        <v>93.510774019999999</v>
      </c>
      <c r="P215" s="37">
        <f>SUMIFS(СВЦЭМ!$F$34:$F$777,СВЦЭМ!$A$34:$A$777,$A215,СВЦЭМ!$B$34:$B$777,P$190)+'СЕТ СН'!$F$12</f>
        <v>95.092220190000006</v>
      </c>
      <c r="Q215" s="37">
        <f>SUMIFS(СВЦЭМ!$F$34:$F$777,СВЦЭМ!$A$34:$A$777,$A215,СВЦЭМ!$B$34:$B$777,Q$190)+'СЕТ СН'!$F$12</f>
        <v>95.932485580000005</v>
      </c>
      <c r="R215" s="37">
        <f>SUMIFS(СВЦЭМ!$F$34:$F$777,СВЦЭМ!$A$34:$A$777,$A215,СВЦЭМ!$B$34:$B$777,R$190)+'СЕТ СН'!$F$12</f>
        <v>96.536655550000006</v>
      </c>
      <c r="S215" s="37">
        <f>SUMIFS(СВЦЭМ!$F$34:$F$777,СВЦЭМ!$A$34:$A$777,$A215,СВЦЭМ!$B$34:$B$777,S$190)+'СЕТ СН'!$F$12</f>
        <v>95.190205419999998</v>
      </c>
      <c r="T215" s="37">
        <f>SUMIFS(СВЦЭМ!$F$34:$F$777,СВЦЭМ!$A$34:$A$777,$A215,СВЦЭМ!$B$34:$B$777,T$190)+'СЕТ СН'!$F$12</f>
        <v>91.641330530000005</v>
      </c>
      <c r="U215" s="37">
        <f>SUMIFS(СВЦЭМ!$F$34:$F$777,СВЦЭМ!$A$34:$A$777,$A215,СВЦЭМ!$B$34:$B$777,U$190)+'СЕТ СН'!$F$12</f>
        <v>87.871691459999994</v>
      </c>
      <c r="V215" s="37">
        <f>SUMIFS(СВЦЭМ!$F$34:$F$777,СВЦЭМ!$A$34:$A$777,$A215,СВЦЭМ!$B$34:$B$777,V$190)+'СЕТ СН'!$F$12</f>
        <v>88.453147220000005</v>
      </c>
      <c r="W215" s="37">
        <f>SUMIFS(СВЦЭМ!$F$34:$F$777,СВЦЭМ!$A$34:$A$777,$A215,СВЦЭМ!$B$34:$B$777,W$190)+'СЕТ СН'!$F$12</f>
        <v>89.392492099999998</v>
      </c>
      <c r="X215" s="37">
        <f>SUMIFS(СВЦЭМ!$F$34:$F$777,СВЦЭМ!$A$34:$A$777,$A215,СВЦЭМ!$B$34:$B$777,X$190)+'СЕТ СН'!$F$12</f>
        <v>92.481180440000003</v>
      </c>
      <c r="Y215" s="37">
        <f>SUMIFS(СВЦЭМ!$F$34:$F$777,СВЦЭМ!$A$34:$A$777,$A215,СВЦЭМ!$B$34:$B$777,Y$190)+'СЕТ СН'!$F$12</f>
        <v>96.31393765</v>
      </c>
    </row>
    <row r="216" spans="1:25" ht="15.75" x14ac:dyDescent="0.2">
      <c r="A216" s="36">
        <f t="shared" si="5"/>
        <v>43157</v>
      </c>
      <c r="B216" s="37">
        <f>SUMIFS(СВЦЭМ!$F$34:$F$777,СВЦЭМ!$A$34:$A$777,$A216,СВЦЭМ!$B$34:$B$777,B$190)+'СЕТ СН'!$F$12</f>
        <v>98.450320309999995</v>
      </c>
      <c r="C216" s="37">
        <f>SUMIFS(СВЦЭМ!$F$34:$F$777,СВЦЭМ!$A$34:$A$777,$A216,СВЦЭМ!$B$34:$B$777,C$190)+'СЕТ СН'!$F$12</f>
        <v>100.75338499</v>
      </c>
      <c r="D216" s="37">
        <f>SUMIFS(СВЦЭМ!$F$34:$F$777,СВЦЭМ!$A$34:$A$777,$A216,СВЦЭМ!$B$34:$B$777,D$190)+'СЕТ СН'!$F$12</f>
        <v>106.17909756</v>
      </c>
      <c r="E216" s="37">
        <f>SUMIFS(СВЦЭМ!$F$34:$F$777,СВЦЭМ!$A$34:$A$777,$A216,СВЦЭМ!$B$34:$B$777,E$190)+'СЕТ СН'!$F$12</f>
        <v>106.77873432</v>
      </c>
      <c r="F216" s="37">
        <f>SUMIFS(СВЦЭМ!$F$34:$F$777,СВЦЭМ!$A$34:$A$777,$A216,СВЦЭМ!$B$34:$B$777,F$190)+'СЕТ СН'!$F$12</f>
        <v>106.43247273999999</v>
      </c>
      <c r="G216" s="37">
        <f>SUMIFS(СВЦЭМ!$F$34:$F$777,СВЦЭМ!$A$34:$A$777,$A216,СВЦЭМ!$B$34:$B$777,G$190)+'СЕТ СН'!$F$12</f>
        <v>105.39967952000001</v>
      </c>
      <c r="H216" s="37">
        <f>SUMIFS(СВЦЭМ!$F$34:$F$777,СВЦЭМ!$A$34:$A$777,$A216,СВЦЭМ!$B$34:$B$777,H$190)+'СЕТ СН'!$F$12</f>
        <v>103.34433026000001</v>
      </c>
      <c r="I216" s="37">
        <f>SUMIFS(СВЦЭМ!$F$34:$F$777,СВЦЭМ!$A$34:$A$777,$A216,СВЦЭМ!$B$34:$B$777,I$190)+'СЕТ СН'!$F$12</f>
        <v>97.604897190000003</v>
      </c>
      <c r="J216" s="37">
        <f>SUMIFS(СВЦЭМ!$F$34:$F$777,СВЦЭМ!$A$34:$A$777,$A216,СВЦЭМ!$B$34:$B$777,J$190)+'СЕТ СН'!$F$12</f>
        <v>98.223490429999998</v>
      </c>
      <c r="K216" s="37">
        <f>SUMIFS(СВЦЭМ!$F$34:$F$777,СВЦЭМ!$A$34:$A$777,$A216,СВЦЭМ!$B$34:$B$777,K$190)+'СЕТ СН'!$F$12</f>
        <v>96.821342880000003</v>
      </c>
      <c r="L216" s="37">
        <f>SUMIFS(СВЦЭМ!$F$34:$F$777,СВЦЭМ!$A$34:$A$777,$A216,СВЦЭМ!$B$34:$B$777,L$190)+'СЕТ СН'!$F$12</f>
        <v>95.919803590000001</v>
      </c>
      <c r="M216" s="37">
        <f>SUMIFS(СВЦЭМ!$F$34:$F$777,СВЦЭМ!$A$34:$A$777,$A216,СВЦЭМ!$B$34:$B$777,M$190)+'СЕТ СН'!$F$12</f>
        <v>96.947694799999994</v>
      </c>
      <c r="N216" s="37">
        <f>SUMIFS(СВЦЭМ!$F$34:$F$777,СВЦЭМ!$A$34:$A$777,$A216,СВЦЭМ!$B$34:$B$777,N$190)+'СЕТ СН'!$F$12</f>
        <v>98.435909899999999</v>
      </c>
      <c r="O216" s="37">
        <f>SUMIFS(СВЦЭМ!$F$34:$F$777,СВЦЭМ!$A$34:$A$777,$A216,СВЦЭМ!$B$34:$B$777,O$190)+'СЕТ СН'!$F$12</f>
        <v>99.689508680000003</v>
      </c>
      <c r="P216" s="37">
        <f>SUMIFS(СВЦЭМ!$F$34:$F$777,СВЦЭМ!$A$34:$A$777,$A216,СВЦЭМ!$B$34:$B$777,P$190)+'СЕТ СН'!$F$12</f>
        <v>101.66757094</v>
      </c>
      <c r="Q216" s="37">
        <f>SUMIFS(СВЦЭМ!$F$34:$F$777,СВЦЭМ!$A$34:$A$777,$A216,СВЦЭМ!$B$34:$B$777,Q$190)+'СЕТ СН'!$F$12</f>
        <v>103.00701193</v>
      </c>
      <c r="R216" s="37">
        <f>SUMIFS(СВЦЭМ!$F$34:$F$777,СВЦЭМ!$A$34:$A$777,$A216,СВЦЭМ!$B$34:$B$777,R$190)+'СЕТ СН'!$F$12</f>
        <v>103.25575424</v>
      </c>
      <c r="S216" s="37">
        <f>SUMIFS(СВЦЭМ!$F$34:$F$777,СВЦЭМ!$A$34:$A$777,$A216,СВЦЭМ!$B$34:$B$777,S$190)+'СЕТ СН'!$F$12</f>
        <v>102.70312964999999</v>
      </c>
      <c r="T216" s="37">
        <f>SUMIFS(СВЦЭМ!$F$34:$F$777,СВЦЭМ!$A$34:$A$777,$A216,СВЦЭМ!$B$34:$B$777,T$190)+'СЕТ СН'!$F$12</f>
        <v>99.354563569999996</v>
      </c>
      <c r="U216" s="37">
        <f>SUMIFS(СВЦЭМ!$F$34:$F$777,СВЦЭМ!$A$34:$A$777,$A216,СВЦЭМ!$B$34:$B$777,U$190)+'СЕТ СН'!$F$12</f>
        <v>95.532169049999993</v>
      </c>
      <c r="V216" s="37">
        <f>SUMIFS(СВЦЭМ!$F$34:$F$777,СВЦЭМ!$A$34:$A$777,$A216,СВЦЭМ!$B$34:$B$777,V$190)+'СЕТ СН'!$F$12</f>
        <v>95.961247839999999</v>
      </c>
      <c r="W216" s="37">
        <f>SUMIFS(СВЦЭМ!$F$34:$F$777,СВЦЭМ!$A$34:$A$777,$A216,СВЦЭМ!$B$34:$B$777,W$190)+'СЕТ СН'!$F$12</f>
        <v>96.96204668</v>
      </c>
      <c r="X216" s="37">
        <f>SUMIFS(СВЦЭМ!$F$34:$F$777,СВЦЭМ!$A$34:$A$777,$A216,СВЦЭМ!$B$34:$B$777,X$190)+'СЕТ СН'!$F$12</f>
        <v>99.954474270000006</v>
      </c>
      <c r="Y216" s="37">
        <f>SUMIFS(СВЦЭМ!$F$34:$F$777,СВЦЭМ!$A$34:$A$777,$A216,СВЦЭМ!$B$34:$B$777,Y$190)+'СЕТ СН'!$F$12</f>
        <v>103.09757234999999</v>
      </c>
    </row>
    <row r="217" spans="1:25" ht="15.75" x14ac:dyDescent="0.2">
      <c r="A217" s="36">
        <f t="shared" si="5"/>
        <v>43158</v>
      </c>
      <c r="B217" s="37">
        <f>SUMIFS(СВЦЭМ!$F$34:$F$777,СВЦЭМ!$A$34:$A$777,$A217,СВЦЭМ!$B$34:$B$777,B$190)+'СЕТ СН'!$F$12</f>
        <v>98.715219070000003</v>
      </c>
      <c r="C217" s="37">
        <f>SUMIFS(СВЦЭМ!$F$34:$F$777,СВЦЭМ!$A$34:$A$777,$A217,СВЦЭМ!$B$34:$B$777,C$190)+'СЕТ СН'!$F$12</f>
        <v>101.10559639</v>
      </c>
      <c r="D217" s="37">
        <f>SUMIFS(СВЦЭМ!$F$34:$F$777,СВЦЭМ!$A$34:$A$777,$A217,СВЦЭМ!$B$34:$B$777,D$190)+'СЕТ СН'!$F$12</f>
        <v>106.65644419</v>
      </c>
      <c r="E217" s="37">
        <f>SUMIFS(СВЦЭМ!$F$34:$F$777,СВЦЭМ!$A$34:$A$777,$A217,СВЦЭМ!$B$34:$B$777,E$190)+'СЕТ СН'!$F$12</f>
        <v>108.58159387000001</v>
      </c>
      <c r="F217" s="37">
        <f>SUMIFS(СВЦЭМ!$F$34:$F$777,СВЦЭМ!$A$34:$A$777,$A217,СВЦЭМ!$B$34:$B$777,F$190)+'СЕТ СН'!$F$12</f>
        <v>108.30490915999999</v>
      </c>
      <c r="G217" s="37">
        <f>SUMIFS(СВЦЭМ!$F$34:$F$777,СВЦЭМ!$A$34:$A$777,$A217,СВЦЭМ!$B$34:$B$777,G$190)+'СЕТ СН'!$F$12</f>
        <v>106.4613655</v>
      </c>
      <c r="H217" s="37">
        <f>SUMIFS(СВЦЭМ!$F$34:$F$777,СВЦЭМ!$A$34:$A$777,$A217,СВЦЭМ!$B$34:$B$777,H$190)+'СЕТ СН'!$F$12</f>
        <v>104.60141802</v>
      </c>
      <c r="I217" s="37">
        <f>SUMIFS(СВЦЭМ!$F$34:$F$777,СВЦЭМ!$A$34:$A$777,$A217,СВЦЭМ!$B$34:$B$777,I$190)+'СЕТ СН'!$F$12</f>
        <v>97.482032369999999</v>
      </c>
      <c r="J217" s="37">
        <f>SUMIFS(СВЦЭМ!$F$34:$F$777,СВЦЭМ!$A$34:$A$777,$A217,СВЦЭМ!$B$34:$B$777,J$190)+'СЕТ СН'!$F$12</f>
        <v>98.298438349999998</v>
      </c>
      <c r="K217" s="37">
        <f>SUMIFS(СВЦЭМ!$F$34:$F$777,СВЦЭМ!$A$34:$A$777,$A217,СВЦЭМ!$B$34:$B$777,K$190)+'СЕТ СН'!$F$12</f>
        <v>96.598620139999994</v>
      </c>
      <c r="L217" s="37">
        <f>SUMIFS(СВЦЭМ!$F$34:$F$777,СВЦЭМ!$A$34:$A$777,$A217,СВЦЭМ!$B$34:$B$777,L$190)+'СЕТ СН'!$F$12</f>
        <v>96.063107090000003</v>
      </c>
      <c r="M217" s="37">
        <f>SUMIFS(СВЦЭМ!$F$34:$F$777,СВЦЭМ!$A$34:$A$777,$A217,СВЦЭМ!$B$34:$B$777,M$190)+'СЕТ СН'!$F$12</f>
        <v>96.976952870000005</v>
      </c>
      <c r="N217" s="37">
        <f>SUMIFS(СВЦЭМ!$F$34:$F$777,СВЦЭМ!$A$34:$A$777,$A217,СВЦЭМ!$B$34:$B$777,N$190)+'СЕТ СН'!$F$12</f>
        <v>98.929729440000003</v>
      </c>
      <c r="O217" s="37">
        <f>SUMIFS(СВЦЭМ!$F$34:$F$777,СВЦЭМ!$A$34:$A$777,$A217,СВЦЭМ!$B$34:$B$777,O$190)+'СЕТ СН'!$F$12</f>
        <v>99.942136540000007</v>
      </c>
      <c r="P217" s="37">
        <f>SUMIFS(СВЦЭМ!$F$34:$F$777,СВЦЭМ!$A$34:$A$777,$A217,СВЦЭМ!$B$34:$B$777,P$190)+'СЕТ СН'!$F$12</f>
        <v>101.24951283999999</v>
      </c>
      <c r="Q217" s="37">
        <f>SUMIFS(СВЦЭМ!$F$34:$F$777,СВЦЭМ!$A$34:$A$777,$A217,СВЦЭМ!$B$34:$B$777,Q$190)+'СЕТ СН'!$F$12</f>
        <v>101.86262056</v>
      </c>
      <c r="R217" s="37">
        <f>SUMIFS(СВЦЭМ!$F$34:$F$777,СВЦЭМ!$A$34:$A$777,$A217,СВЦЭМ!$B$34:$B$777,R$190)+'СЕТ СН'!$F$12</f>
        <v>102.02911486000001</v>
      </c>
      <c r="S217" s="37">
        <f>SUMIFS(СВЦЭМ!$F$34:$F$777,СВЦЭМ!$A$34:$A$777,$A217,СВЦЭМ!$B$34:$B$777,S$190)+'СЕТ СН'!$F$12</f>
        <v>101.96561319</v>
      </c>
      <c r="T217" s="37">
        <f>SUMIFS(СВЦЭМ!$F$34:$F$777,СВЦЭМ!$A$34:$A$777,$A217,СВЦЭМ!$B$34:$B$777,T$190)+'СЕТ СН'!$F$12</f>
        <v>98.209437390000005</v>
      </c>
      <c r="U217" s="37">
        <f>SUMIFS(СВЦЭМ!$F$34:$F$777,СВЦЭМ!$A$34:$A$777,$A217,СВЦЭМ!$B$34:$B$777,U$190)+'СЕТ СН'!$F$12</f>
        <v>95.19917959</v>
      </c>
      <c r="V217" s="37">
        <f>SUMIFS(СВЦЭМ!$F$34:$F$777,СВЦЭМ!$A$34:$A$777,$A217,СВЦЭМ!$B$34:$B$777,V$190)+'СЕТ СН'!$F$12</f>
        <v>95.407384100000002</v>
      </c>
      <c r="W217" s="37">
        <f>SUMIFS(СВЦЭМ!$F$34:$F$777,СВЦЭМ!$A$34:$A$777,$A217,СВЦЭМ!$B$34:$B$777,W$190)+'СЕТ СН'!$F$12</f>
        <v>95.463167799999994</v>
      </c>
      <c r="X217" s="37">
        <f>SUMIFS(СВЦЭМ!$F$34:$F$777,СВЦЭМ!$A$34:$A$777,$A217,СВЦЭМ!$B$34:$B$777,X$190)+'СЕТ СН'!$F$12</f>
        <v>97.983041479999997</v>
      </c>
      <c r="Y217" s="37">
        <f>SUMIFS(СВЦЭМ!$F$34:$F$777,СВЦЭМ!$A$34:$A$777,$A217,СВЦЭМ!$B$34:$B$777,Y$190)+'СЕТ СН'!$F$12</f>
        <v>101.4365136</v>
      </c>
    </row>
    <row r="218" spans="1:25" ht="15.75" x14ac:dyDescent="0.2">
      <c r="A218" s="36">
        <f t="shared" si="5"/>
        <v>43159</v>
      </c>
      <c r="B218" s="37">
        <f>SUMIFS(СВЦЭМ!$F$34:$F$777,СВЦЭМ!$A$34:$A$777,$A218,СВЦЭМ!$B$34:$B$777,B$190)+'СЕТ СН'!$F$12</f>
        <v>100.22805581999999</v>
      </c>
      <c r="C218" s="37">
        <f>SUMIFS(СВЦЭМ!$F$34:$F$777,СВЦЭМ!$A$34:$A$777,$A218,СВЦЭМ!$B$34:$B$777,C$190)+'СЕТ СН'!$F$12</f>
        <v>103.39848662999999</v>
      </c>
      <c r="D218" s="37">
        <f>SUMIFS(СВЦЭМ!$F$34:$F$777,СВЦЭМ!$A$34:$A$777,$A218,СВЦЭМ!$B$34:$B$777,D$190)+'СЕТ СН'!$F$12</f>
        <v>108.63357744</v>
      </c>
      <c r="E218" s="37">
        <f>SUMIFS(СВЦЭМ!$F$34:$F$777,СВЦЭМ!$A$34:$A$777,$A218,СВЦЭМ!$B$34:$B$777,E$190)+'СЕТ СН'!$F$12</f>
        <v>109.79875918</v>
      </c>
      <c r="F218" s="37">
        <f>SUMIFS(СВЦЭМ!$F$34:$F$777,СВЦЭМ!$A$34:$A$777,$A218,СВЦЭМ!$B$34:$B$777,F$190)+'СЕТ СН'!$F$12</f>
        <v>109.23298138</v>
      </c>
      <c r="G218" s="37">
        <f>SUMIFS(СВЦЭМ!$F$34:$F$777,СВЦЭМ!$A$34:$A$777,$A218,СВЦЭМ!$B$34:$B$777,G$190)+'СЕТ СН'!$F$12</f>
        <v>106.55440645</v>
      </c>
      <c r="H218" s="37">
        <f>SUMIFS(СВЦЭМ!$F$34:$F$777,СВЦЭМ!$A$34:$A$777,$A218,СВЦЭМ!$B$34:$B$777,H$190)+'СЕТ СН'!$F$12</f>
        <v>101.53202109999999</v>
      </c>
      <c r="I218" s="37">
        <f>SUMIFS(СВЦЭМ!$F$34:$F$777,СВЦЭМ!$A$34:$A$777,$A218,СВЦЭМ!$B$34:$B$777,I$190)+'СЕТ СН'!$F$12</f>
        <v>95.831280579999998</v>
      </c>
      <c r="J218" s="37">
        <f>SUMIFS(СВЦЭМ!$F$34:$F$777,СВЦЭМ!$A$34:$A$777,$A218,СВЦЭМ!$B$34:$B$777,J$190)+'СЕТ СН'!$F$12</f>
        <v>97.314381789999999</v>
      </c>
      <c r="K218" s="37">
        <f>SUMIFS(СВЦЭМ!$F$34:$F$777,СВЦЭМ!$A$34:$A$777,$A218,СВЦЭМ!$B$34:$B$777,K$190)+'СЕТ СН'!$F$12</f>
        <v>94.654473150000001</v>
      </c>
      <c r="L218" s="37">
        <f>SUMIFS(СВЦЭМ!$F$34:$F$777,СВЦЭМ!$A$34:$A$777,$A218,СВЦЭМ!$B$34:$B$777,L$190)+'СЕТ СН'!$F$12</f>
        <v>94.462467669999995</v>
      </c>
      <c r="M218" s="37">
        <f>SUMIFS(СВЦЭМ!$F$34:$F$777,СВЦЭМ!$A$34:$A$777,$A218,СВЦЭМ!$B$34:$B$777,M$190)+'СЕТ СН'!$F$12</f>
        <v>96.15666985</v>
      </c>
      <c r="N218" s="37">
        <f>SUMIFS(СВЦЭМ!$F$34:$F$777,СВЦЭМ!$A$34:$A$777,$A218,СВЦЭМ!$B$34:$B$777,N$190)+'СЕТ СН'!$F$12</f>
        <v>96.288737449999999</v>
      </c>
      <c r="O218" s="37">
        <f>SUMIFS(СВЦЭМ!$F$34:$F$777,СВЦЭМ!$A$34:$A$777,$A218,СВЦЭМ!$B$34:$B$777,O$190)+'СЕТ СН'!$F$12</f>
        <v>96.00036197</v>
      </c>
      <c r="P218" s="37">
        <f>SUMIFS(СВЦЭМ!$F$34:$F$777,СВЦЭМ!$A$34:$A$777,$A218,СВЦЭМ!$B$34:$B$777,P$190)+'СЕТ СН'!$F$12</f>
        <v>99.278452659999999</v>
      </c>
      <c r="Q218" s="37">
        <f>SUMIFS(СВЦЭМ!$F$34:$F$777,СВЦЭМ!$A$34:$A$777,$A218,СВЦЭМ!$B$34:$B$777,Q$190)+'СЕТ СН'!$F$12</f>
        <v>99.437789269999996</v>
      </c>
      <c r="R218" s="37">
        <f>SUMIFS(СВЦЭМ!$F$34:$F$777,СВЦЭМ!$A$34:$A$777,$A218,СВЦЭМ!$B$34:$B$777,R$190)+'СЕТ СН'!$F$12</f>
        <v>99.556933540000003</v>
      </c>
      <c r="S218" s="37">
        <f>SUMIFS(СВЦЭМ!$F$34:$F$777,СВЦЭМ!$A$34:$A$777,$A218,СВЦЭМ!$B$34:$B$777,S$190)+'СЕТ СН'!$F$12</f>
        <v>98.344235710000007</v>
      </c>
      <c r="T218" s="37">
        <f>SUMIFS(СВЦЭМ!$F$34:$F$777,СВЦЭМ!$A$34:$A$777,$A218,СВЦЭМ!$B$34:$B$777,T$190)+'СЕТ СН'!$F$12</f>
        <v>97.11516331</v>
      </c>
      <c r="U218" s="37">
        <f>SUMIFS(СВЦЭМ!$F$34:$F$777,СВЦЭМ!$A$34:$A$777,$A218,СВЦЭМ!$B$34:$B$777,U$190)+'СЕТ СН'!$F$12</f>
        <v>94.211552859999998</v>
      </c>
      <c r="V218" s="37">
        <f>SUMIFS(СВЦЭМ!$F$34:$F$777,СВЦЭМ!$A$34:$A$777,$A218,СВЦЭМ!$B$34:$B$777,V$190)+'СЕТ СН'!$F$12</f>
        <v>94.496695090000003</v>
      </c>
      <c r="W218" s="37">
        <f>SUMIFS(СВЦЭМ!$F$34:$F$777,СВЦЭМ!$A$34:$A$777,$A218,СВЦЭМ!$B$34:$B$777,W$190)+'СЕТ СН'!$F$12</f>
        <v>95.767932040000005</v>
      </c>
      <c r="X218" s="37">
        <f>SUMIFS(СВЦЭМ!$F$34:$F$777,СВЦЭМ!$A$34:$A$777,$A218,СВЦЭМ!$B$34:$B$777,X$190)+'СЕТ СН'!$F$12</f>
        <v>98.096188400000003</v>
      </c>
      <c r="Y218" s="37">
        <f>SUMIFS(СВЦЭМ!$F$34:$F$777,СВЦЭМ!$A$34:$A$777,$A218,СВЦЭМ!$B$34:$B$777,Y$190)+'СЕТ СН'!$F$12</f>
        <v>98.91338245</v>
      </c>
    </row>
    <row r="219" spans="1:25" ht="15.75" hidden="1" x14ac:dyDescent="0.2">
      <c r="A219" s="36">
        <f t="shared" si="5"/>
        <v>43160</v>
      </c>
      <c r="B219" s="37">
        <f>SUMIFS(СВЦЭМ!$F$34:$F$777,СВЦЭМ!$A$34:$A$777,$A219,СВЦЭМ!$B$34:$B$777,B$190)+'СЕТ СН'!$F$12</f>
        <v>0</v>
      </c>
      <c r="C219" s="37">
        <f>SUMIFS(СВЦЭМ!$F$34:$F$777,СВЦЭМ!$A$34:$A$777,$A219,СВЦЭМ!$B$34:$B$777,C$190)+'СЕТ СН'!$F$12</f>
        <v>0</v>
      </c>
      <c r="D219" s="37">
        <f>SUMIFS(СВЦЭМ!$F$34:$F$777,СВЦЭМ!$A$34:$A$777,$A219,СВЦЭМ!$B$34:$B$777,D$190)+'СЕТ СН'!$F$12</f>
        <v>0</v>
      </c>
      <c r="E219" s="37">
        <f>SUMIFS(СВЦЭМ!$F$34:$F$777,СВЦЭМ!$A$34:$A$777,$A219,СВЦЭМ!$B$34:$B$777,E$190)+'СЕТ СН'!$F$12</f>
        <v>0</v>
      </c>
      <c r="F219" s="37">
        <f>SUMIFS(СВЦЭМ!$F$34:$F$777,СВЦЭМ!$A$34:$A$777,$A219,СВЦЭМ!$B$34:$B$777,F$190)+'СЕТ СН'!$F$12</f>
        <v>0</v>
      </c>
      <c r="G219" s="37">
        <f>SUMIFS(СВЦЭМ!$F$34:$F$777,СВЦЭМ!$A$34:$A$777,$A219,СВЦЭМ!$B$34:$B$777,G$190)+'СЕТ СН'!$F$12</f>
        <v>0</v>
      </c>
      <c r="H219" s="37">
        <f>SUMIFS(СВЦЭМ!$F$34:$F$777,СВЦЭМ!$A$34:$A$777,$A219,СВЦЭМ!$B$34:$B$777,H$190)+'СЕТ СН'!$F$12</f>
        <v>0</v>
      </c>
      <c r="I219" s="37">
        <f>SUMIFS(СВЦЭМ!$F$34:$F$777,СВЦЭМ!$A$34:$A$777,$A219,СВЦЭМ!$B$34:$B$777,I$190)+'СЕТ СН'!$F$12</f>
        <v>0</v>
      </c>
      <c r="J219" s="37">
        <f>SUMIFS(СВЦЭМ!$F$34:$F$777,СВЦЭМ!$A$34:$A$777,$A219,СВЦЭМ!$B$34:$B$777,J$190)+'СЕТ СН'!$F$12</f>
        <v>0</v>
      </c>
      <c r="K219" s="37">
        <f>SUMIFS(СВЦЭМ!$F$34:$F$777,СВЦЭМ!$A$34:$A$777,$A219,СВЦЭМ!$B$34:$B$777,K$190)+'СЕТ СН'!$F$12</f>
        <v>0</v>
      </c>
      <c r="L219" s="37">
        <f>SUMIFS(СВЦЭМ!$F$34:$F$777,СВЦЭМ!$A$34:$A$777,$A219,СВЦЭМ!$B$34:$B$777,L$190)+'СЕТ СН'!$F$12</f>
        <v>0</v>
      </c>
      <c r="M219" s="37">
        <f>SUMIFS(СВЦЭМ!$F$34:$F$777,СВЦЭМ!$A$34:$A$777,$A219,СВЦЭМ!$B$34:$B$777,M$190)+'СЕТ СН'!$F$12</f>
        <v>0</v>
      </c>
      <c r="N219" s="37">
        <f>SUMIFS(СВЦЭМ!$F$34:$F$777,СВЦЭМ!$A$34:$A$777,$A219,СВЦЭМ!$B$34:$B$777,N$190)+'СЕТ СН'!$F$12</f>
        <v>0</v>
      </c>
      <c r="O219" s="37">
        <f>SUMIFS(СВЦЭМ!$F$34:$F$777,СВЦЭМ!$A$34:$A$777,$A219,СВЦЭМ!$B$34:$B$777,O$190)+'СЕТ СН'!$F$12</f>
        <v>0</v>
      </c>
      <c r="P219" s="37">
        <f>SUMIFS(СВЦЭМ!$F$34:$F$777,СВЦЭМ!$A$34:$A$777,$A219,СВЦЭМ!$B$34:$B$777,P$190)+'СЕТ СН'!$F$12</f>
        <v>0</v>
      </c>
      <c r="Q219" s="37">
        <f>SUMIFS(СВЦЭМ!$F$34:$F$777,СВЦЭМ!$A$34:$A$777,$A219,СВЦЭМ!$B$34:$B$777,Q$190)+'СЕТ СН'!$F$12</f>
        <v>0</v>
      </c>
      <c r="R219" s="37">
        <f>SUMIFS(СВЦЭМ!$F$34:$F$777,СВЦЭМ!$A$34:$A$777,$A219,СВЦЭМ!$B$34:$B$777,R$190)+'СЕТ СН'!$F$12</f>
        <v>0</v>
      </c>
      <c r="S219" s="37">
        <f>SUMIFS(СВЦЭМ!$F$34:$F$777,СВЦЭМ!$A$34:$A$777,$A219,СВЦЭМ!$B$34:$B$777,S$190)+'СЕТ СН'!$F$12</f>
        <v>0</v>
      </c>
      <c r="T219" s="37">
        <f>SUMIFS(СВЦЭМ!$F$34:$F$777,СВЦЭМ!$A$34:$A$777,$A219,СВЦЭМ!$B$34:$B$777,T$190)+'СЕТ СН'!$F$12</f>
        <v>0</v>
      </c>
      <c r="U219" s="37">
        <f>SUMIFS(СВЦЭМ!$F$34:$F$777,СВЦЭМ!$A$34:$A$777,$A219,СВЦЭМ!$B$34:$B$777,U$190)+'СЕТ СН'!$F$12</f>
        <v>0</v>
      </c>
      <c r="V219" s="37">
        <f>SUMIFS(СВЦЭМ!$F$34:$F$777,СВЦЭМ!$A$34:$A$777,$A219,СВЦЭМ!$B$34:$B$777,V$190)+'СЕТ СН'!$F$12</f>
        <v>0</v>
      </c>
      <c r="W219" s="37">
        <f>SUMIFS(СВЦЭМ!$F$34:$F$777,СВЦЭМ!$A$34:$A$777,$A219,СВЦЭМ!$B$34:$B$777,W$190)+'СЕТ СН'!$F$12</f>
        <v>0</v>
      </c>
      <c r="X219" s="37">
        <f>SUMIFS(СВЦЭМ!$F$34:$F$777,СВЦЭМ!$A$34:$A$777,$A219,СВЦЭМ!$B$34:$B$777,X$190)+'СЕТ СН'!$F$12</f>
        <v>0</v>
      </c>
      <c r="Y219" s="37">
        <f>SUMIFS(СВЦЭМ!$F$34:$F$777,СВЦЭМ!$A$34:$A$777,$A219,СВЦЭМ!$B$34:$B$777,Y$190)+'СЕТ СН'!$F$12</f>
        <v>0</v>
      </c>
    </row>
    <row r="220" spans="1:25" ht="15.75" hidden="1" x14ac:dyDescent="0.2">
      <c r="A220" s="36">
        <f t="shared" si="5"/>
        <v>43161</v>
      </c>
      <c r="B220" s="37">
        <f>SUMIFS(СВЦЭМ!$F$34:$F$777,СВЦЭМ!$A$34:$A$777,$A220,СВЦЭМ!$B$34:$B$777,B$190)+'СЕТ СН'!$F$12</f>
        <v>0</v>
      </c>
      <c r="C220" s="37">
        <f>SUMIFS(СВЦЭМ!$F$34:$F$777,СВЦЭМ!$A$34:$A$777,$A220,СВЦЭМ!$B$34:$B$777,C$190)+'СЕТ СН'!$F$12</f>
        <v>0</v>
      </c>
      <c r="D220" s="37">
        <f>SUMIFS(СВЦЭМ!$F$34:$F$777,СВЦЭМ!$A$34:$A$777,$A220,СВЦЭМ!$B$34:$B$777,D$190)+'СЕТ СН'!$F$12</f>
        <v>0</v>
      </c>
      <c r="E220" s="37">
        <f>SUMIFS(СВЦЭМ!$F$34:$F$777,СВЦЭМ!$A$34:$A$777,$A220,СВЦЭМ!$B$34:$B$777,E$190)+'СЕТ СН'!$F$12</f>
        <v>0</v>
      </c>
      <c r="F220" s="37">
        <f>SUMIFS(СВЦЭМ!$F$34:$F$777,СВЦЭМ!$A$34:$A$777,$A220,СВЦЭМ!$B$34:$B$777,F$190)+'СЕТ СН'!$F$12</f>
        <v>0</v>
      </c>
      <c r="G220" s="37">
        <f>SUMIFS(СВЦЭМ!$F$34:$F$777,СВЦЭМ!$A$34:$A$777,$A220,СВЦЭМ!$B$34:$B$777,G$190)+'СЕТ СН'!$F$12</f>
        <v>0</v>
      </c>
      <c r="H220" s="37">
        <f>SUMIFS(СВЦЭМ!$F$34:$F$777,СВЦЭМ!$A$34:$A$777,$A220,СВЦЭМ!$B$34:$B$777,H$190)+'СЕТ СН'!$F$12</f>
        <v>0</v>
      </c>
      <c r="I220" s="37">
        <f>SUMIFS(СВЦЭМ!$F$34:$F$777,СВЦЭМ!$A$34:$A$777,$A220,СВЦЭМ!$B$34:$B$777,I$190)+'СЕТ СН'!$F$12</f>
        <v>0</v>
      </c>
      <c r="J220" s="37">
        <f>SUMIFS(СВЦЭМ!$F$34:$F$777,СВЦЭМ!$A$34:$A$777,$A220,СВЦЭМ!$B$34:$B$777,J$190)+'СЕТ СН'!$F$12</f>
        <v>0</v>
      </c>
      <c r="K220" s="37">
        <f>SUMIFS(СВЦЭМ!$F$34:$F$777,СВЦЭМ!$A$34:$A$777,$A220,СВЦЭМ!$B$34:$B$777,K$190)+'СЕТ СН'!$F$12</f>
        <v>0</v>
      </c>
      <c r="L220" s="37">
        <f>SUMIFS(СВЦЭМ!$F$34:$F$777,СВЦЭМ!$A$34:$A$777,$A220,СВЦЭМ!$B$34:$B$777,L$190)+'СЕТ СН'!$F$12</f>
        <v>0</v>
      </c>
      <c r="M220" s="37">
        <f>SUMIFS(СВЦЭМ!$F$34:$F$777,СВЦЭМ!$A$34:$A$777,$A220,СВЦЭМ!$B$34:$B$777,M$190)+'СЕТ СН'!$F$12</f>
        <v>0</v>
      </c>
      <c r="N220" s="37">
        <f>SUMIFS(СВЦЭМ!$F$34:$F$777,СВЦЭМ!$A$34:$A$777,$A220,СВЦЭМ!$B$34:$B$777,N$190)+'СЕТ СН'!$F$12</f>
        <v>0</v>
      </c>
      <c r="O220" s="37">
        <f>SUMIFS(СВЦЭМ!$F$34:$F$777,СВЦЭМ!$A$34:$A$777,$A220,СВЦЭМ!$B$34:$B$777,O$190)+'СЕТ СН'!$F$12</f>
        <v>0</v>
      </c>
      <c r="P220" s="37">
        <f>SUMIFS(СВЦЭМ!$F$34:$F$777,СВЦЭМ!$A$34:$A$777,$A220,СВЦЭМ!$B$34:$B$777,P$190)+'СЕТ СН'!$F$12</f>
        <v>0</v>
      </c>
      <c r="Q220" s="37">
        <f>SUMIFS(СВЦЭМ!$F$34:$F$777,СВЦЭМ!$A$34:$A$777,$A220,СВЦЭМ!$B$34:$B$777,Q$190)+'СЕТ СН'!$F$12</f>
        <v>0</v>
      </c>
      <c r="R220" s="37">
        <f>SUMIFS(СВЦЭМ!$F$34:$F$777,СВЦЭМ!$A$34:$A$777,$A220,СВЦЭМ!$B$34:$B$777,R$190)+'СЕТ СН'!$F$12</f>
        <v>0</v>
      </c>
      <c r="S220" s="37">
        <f>SUMIFS(СВЦЭМ!$F$34:$F$777,СВЦЭМ!$A$34:$A$777,$A220,СВЦЭМ!$B$34:$B$777,S$190)+'СЕТ СН'!$F$12</f>
        <v>0</v>
      </c>
      <c r="T220" s="37">
        <f>SUMIFS(СВЦЭМ!$F$34:$F$777,СВЦЭМ!$A$34:$A$777,$A220,СВЦЭМ!$B$34:$B$777,T$190)+'СЕТ СН'!$F$12</f>
        <v>0</v>
      </c>
      <c r="U220" s="37">
        <f>SUMIFS(СВЦЭМ!$F$34:$F$777,СВЦЭМ!$A$34:$A$777,$A220,СВЦЭМ!$B$34:$B$777,U$190)+'СЕТ СН'!$F$12</f>
        <v>0</v>
      </c>
      <c r="V220" s="37">
        <f>SUMIFS(СВЦЭМ!$F$34:$F$777,СВЦЭМ!$A$34:$A$777,$A220,СВЦЭМ!$B$34:$B$777,V$190)+'СЕТ СН'!$F$12</f>
        <v>0</v>
      </c>
      <c r="W220" s="37">
        <f>SUMIFS(СВЦЭМ!$F$34:$F$777,СВЦЭМ!$A$34:$A$777,$A220,СВЦЭМ!$B$34:$B$777,W$190)+'СЕТ СН'!$F$12</f>
        <v>0</v>
      </c>
      <c r="X220" s="37">
        <f>SUMIFS(СВЦЭМ!$F$34:$F$777,СВЦЭМ!$A$34:$A$777,$A220,СВЦЭМ!$B$34:$B$777,X$190)+'СЕТ СН'!$F$12</f>
        <v>0</v>
      </c>
      <c r="Y220" s="37">
        <f>SUMIFS(СВЦЭМ!$F$34:$F$777,СВЦЭМ!$A$34:$A$777,$A220,СВЦЭМ!$B$34:$B$777,Y$190)+'СЕТ СН'!$F$12</f>
        <v>0</v>
      </c>
    </row>
    <row r="221" spans="1:25" ht="15.75" hidden="1" x14ac:dyDescent="0.2">
      <c r="A221" s="36">
        <f t="shared" si="5"/>
        <v>43162</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8"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19"/>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0"/>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01.02.2018</v>
      </c>
      <c r="B226" s="37">
        <f>SUMIFS(СВЦЭМ!$G$34:$G$777,СВЦЭМ!$A$34:$A$777,$A226,СВЦЭМ!$B$34:$B$777,B$225)+'СЕТ СН'!$F$12</f>
        <v>270.47760414999999</v>
      </c>
      <c r="C226" s="37">
        <f>SUMIFS(СВЦЭМ!$G$34:$G$777,СВЦЭМ!$A$34:$A$777,$A226,СВЦЭМ!$B$34:$B$777,C$225)+'СЕТ СН'!$F$12</f>
        <v>279.58820384000001</v>
      </c>
      <c r="D226" s="37">
        <f>SUMIFS(СВЦЭМ!$G$34:$G$777,СВЦЭМ!$A$34:$A$777,$A226,СВЦЭМ!$B$34:$B$777,D$225)+'СЕТ СН'!$F$12</f>
        <v>293.04314538</v>
      </c>
      <c r="E226" s="37">
        <f>SUMIFS(СВЦЭМ!$G$34:$G$777,СВЦЭМ!$A$34:$A$777,$A226,СВЦЭМ!$B$34:$B$777,E$225)+'СЕТ СН'!$F$12</f>
        <v>296.82812512999999</v>
      </c>
      <c r="F226" s="37">
        <f>SUMIFS(СВЦЭМ!$G$34:$G$777,СВЦЭМ!$A$34:$A$777,$A226,СВЦЭМ!$B$34:$B$777,F$225)+'СЕТ СН'!$F$12</f>
        <v>295.97838851</v>
      </c>
      <c r="G226" s="37">
        <f>SUMIFS(СВЦЭМ!$G$34:$G$777,СВЦЭМ!$A$34:$A$777,$A226,СВЦЭМ!$B$34:$B$777,G$225)+'СЕТ СН'!$F$12</f>
        <v>290.11996047999997</v>
      </c>
      <c r="H226" s="37">
        <f>SUMIFS(СВЦЭМ!$G$34:$G$777,СВЦЭМ!$A$34:$A$777,$A226,СВЦЭМ!$B$34:$B$777,H$225)+'СЕТ СН'!$F$12</f>
        <v>284.42989003000002</v>
      </c>
      <c r="I226" s="37">
        <f>SUMIFS(СВЦЭМ!$G$34:$G$777,СВЦЭМ!$A$34:$A$777,$A226,СВЦЭМ!$B$34:$B$777,I$225)+'СЕТ СН'!$F$12</f>
        <v>262.49536384999999</v>
      </c>
      <c r="J226" s="37">
        <f>SUMIFS(СВЦЭМ!$G$34:$G$777,СВЦЭМ!$A$34:$A$777,$A226,СВЦЭМ!$B$34:$B$777,J$225)+'СЕТ СН'!$F$12</f>
        <v>249.83042595000001</v>
      </c>
      <c r="K226" s="37">
        <f>SUMIFS(СВЦЭМ!$G$34:$G$777,СВЦЭМ!$A$34:$A$777,$A226,СВЦЭМ!$B$34:$B$777,K$225)+'СЕТ СН'!$F$12</f>
        <v>245.10908178</v>
      </c>
      <c r="L226" s="37">
        <f>SUMIFS(СВЦЭМ!$G$34:$G$777,СВЦЭМ!$A$34:$A$777,$A226,СВЦЭМ!$B$34:$B$777,L$225)+'СЕТ СН'!$F$12</f>
        <v>241.64211222</v>
      </c>
      <c r="M226" s="37">
        <f>SUMIFS(СВЦЭМ!$G$34:$G$777,СВЦЭМ!$A$34:$A$777,$A226,СВЦЭМ!$B$34:$B$777,M$225)+'СЕТ СН'!$F$12</f>
        <v>243.17993644000001</v>
      </c>
      <c r="N226" s="37">
        <f>SUMIFS(СВЦЭМ!$G$34:$G$777,СВЦЭМ!$A$34:$A$777,$A226,СВЦЭМ!$B$34:$B$777,N$225)+'СЕТ СН'!$F$12</f>
        <v>243.7932677</v>
      </c>
      <c r="O226" s="37">
        <f>SUMIFS(СВЦЭМ!$G$34:$G$777,СВЦЭМ!$A$34:$A$777,$A226,СВЦЭМ!$B$34:$B$777,O$225)+'СЕТ СН'!$F$12</f>
        <v>245.52622438</v>
      </c>
      <c r="P226" s="37">
        <f>SUMIFS(СВЦЭМ!$G$34:$G$777,СВЦЭМ!$A$34:$A$777,$A226,СВЦЭМ!$B$34:$B$777,P$225)+'СЕТ СН'!$F$12</f>
        <v>248.46355392000001</v>
      </c>
      <c r="Q226" s="37">
        <f>SUMIFS(СВЦЭМ!$G$34:$G$777,СВЦЭМ!$A$34:$A$777,$A226,СВЦЭМ!$B$34:$B$777,Q$225)+'СЕТ СН'!$F$12</f>
        <v>251.15819084</v>
      </c>
      <c r="R226" s="37">
        <f>SUMIFS(СВЦЭМ!$G$34:$G$777,СВЦЭМ!$A$34:$A$777,$A226,СВЦЭМ!$B$34:$B$777,R$225)+'СЕТ СН'!$F$12</f>
        <v>251.68343732</v>
      </c>
      <c r="S226" s="37">
        <f>SUMIFS(СВЦЭМ!$G$34:$G$777,СВЦЭМ!$A$34:$A$777,$A226,СВЦЭМ!$B$34:$B$777,S$225)+'СЕТ СН'!$F$12</f>
        <v>250.71188889999999</v>
      </c>
      <c r="T226" s="37">
        <f>SUMIFS(СВЦЭМ!$G$34:$G$777,СВЦЭМ!$A$34:$A$777,$A226,СВЦЭМ!$B$34:$B$777,T$225)+'СЕТ СН'!$F$12</f>
        <v>241.37431674999999</v>
      </c>
      <c r="U226" s="37">
        <f>SUMIFS(СВЦЭМ!$G$34:$G$777,СВЦЭМ!$A$34:$A$777,$A226,СВЦЭМ!$B$34:$B$777,U$225)+'СЕТ СН'!$F$12</f>
        <v>239.69587068999999</v>
      </c>
      <c r="V226" s="37">
        <f>SUMIFS(СВЦЭМ!$G$34:$G$777,СВЦЭМ!$A$34:$A$777,$A226,СВЦЭМ!$B$34:$B$777,V$225)+'СЕТ СН'!$F$12</f>
        <v>240.78148105</v>
      </c>
      <c r="W226" s="37">
        <f>SUMIFS(СВЦЭМ!$G$34:$G$777,СВЦЭМ!$A$34:$A$777,$A226,СВЦЭМ!$B$34:$B$777,W$225)+'СЕТ СН'!$F$12</f>
        <v>241.88666552000001</v>
      </c>
      <c r="X226" s="37">
        <f>SUMIFS(СВЦЭМ!$G$34:$G$777,СВЦЭМ!$A$34:$A$777,$A226,СВЦЭМ!$B$34:$B$777,X$225)+'СЕТ СН'!$F$12</f>
        <v>244.80340699999999</v>
      </c>
      <c r="Y226" s="37">
        <f>SUMIFS(СВЦЭМ!$G$34:$G$777,СВЦЭМ!$A$34:$A$777,$A226,СВЦЭМ!$B$34:$B$777,Y$225)+'СЕТ СН'!$F$12</f>
        <v>263.06835208000001</v>
      </c>
      <c r="AA226" s="46"/>
    </row>
    <row r="227" spans="1:27" ht="15.75" x14ac:dyDescent="0.2">
      <c r="A227" s="36">
        <f>A226+1</f>
        <v>43133</v>
      </c>
      <c r="B227" s="37">
        <f>SUMIFS(СВЦЭМ!$G$34:$G$777,СВЦЭМ!$A$34:$A$777,$A227,СВЦЭМ!$B$34:$B$777,B$225)+'СЕТ СН'!$F$12</f>
        <v>276.54372099</v>
      </c>
      <c r="C227" s="37">
        <f>SUMIFS(СВЦЭМ!$G$34:$G$777,СВЦЭМ!$A$34:$A$777,$A227,СВЦЭМ!$B$34:$B$777,C$225)+'СЕТ СН'!$F$12</f>
        <v>286.37614339999999</v>
      </c>
      <c r="D227" s="37">
        <f>SUMIFS(СВЦЭМ!$G$34:$G$777,СВЦЭМ!$A$34:$A$777,$A227,СВЦЭМ!$B$34:$B$777,D$225)+'СЕТ СН'!$F$12</f>
        <v>302.36727882000002</v>
      </c>
      <c r="E227" s="37">
        <f>SUMIFS(СВЦЭМ!$G$34:$G$777,СВЦЭМ!$A$34:$A$777,$A227,СВЦЭМ!$B$34:$B$777,E$225)+'СЕТ СН'!$F$12</f>
        <v>305.61640943999998</v>
      </c>
      <c r="F227" s="37">
        <f>SUMIFS(СВЦЭМ!$G$34:$G$777,СВЦЭМ!$A$34:$A$777,$A227,СВЦЭМ!$B$34:$B$777,F$225)+'СЕТ СН'!$F$12</f>
        <v>305.29670188</v>
      </c>
      <c r="G227" s="37">
        <f>SUMIFS(СВЦЭМ!$G$34:$G$777,СВЦЭМ!$A$34:$A$777,$A227,СВЦЭМ!$B$34:$B$777,G$225)+'СЕТ СН'!$F$12</f>
        <v>299.41393885999997</v>
      </c>
      <c r="H227" s="37">
        <f>SUMIFS(СВЦЭМ!$G$34:$G$777,СВЦЭМ!$A$34:$A$777,$A227,СВЦЭМ!$B$34:$B$777,H$225)+'СЕТ СН'!$F$12</f>
        <v>283.12379102</v>
      </c>
      <c r="I227" s="37">
        <f>SUMIFS(СВЦЭМ!$G$34:$G$777,СВЦЭМ!$A$34:$A$777,$A227,СВЦЭМ!$B$34:$B$777,I$225)+'СЕТ СН'!$F$12</f>
        <v>261.00832864</v>
      </c>
      <c r="J227" s="37">
        <f>SUMIFS(СВЦЭМ!$G$34:$G$777,СВЦЭМ!$A$34:$A$777,$A227,СВЦЭМ!$B$34:$B$777,J$225)+'СЕТ СН'!$F$12</f>
        <v>245.21193332999999</v>
      </c>
      <c r="K227" s="37">
        <f>SUMIFS(СВЦЭМ!$G$34:$G$777,СВЦЭМ!$A$34:$A$777,$A227,СВЦЭМ!$B$34:$B$777,K$225)+'СЕТ СН'!$F$12</f>
        <v>235.21344762000001</v>
      </c>
      <c r="L227" s="37">
        <f>SUMIFS(СВЦЭМ!$G$34:$G$777,СВЦЭМ!$A$34:$A$777,$A227,СВЦЭМ!$B$34:$B$777,L$225)+'СЕТ СН'!$F$12</f>
        <v>232.06969149</v>
      </c>
      <c r="M227" s="37">
        <f>SUMIFS(СВЦЭМ!$G$34:$G$777,СВЦЭМ!$A$34:$A$777,$A227,СВЦЭМ!$B$34:$B$777,M$225)+'СЕТ СН'!$F$12</f>
        <v>234.53949365</v>
      </c>
      <c r="N227" s="37">
        <f>SUMIFS(СВЦЭМ!$G$34:$G$777,СВЦЭМ!$A$34:$A$777,$A227,СВЦЭМ!$B$34:$B$777,N$225)+'СЕТ СН'!$F$12</f>
        <v>239.17085215</v>
      </c>
      <c r="O227" s="37">
        <f>SUMIFS(СВЦЭМ!$G$34:$G$777,СВЦЭМ!$A$34:$A$777,$A227,СВЦЭМ!$B$34:$B$777,O$225)+'СЕТ СН'!$F$12</f>
        <v>241.62847672000001</v>
      </c>
      <c r="P227" s="37">
        <f>SUMIFS(СВЦЭМ!$G$34:$G$777,СВЦЭМ!$A$34:$A$777,$A227,СВЦЭМ!$B$34:$B$777,P$225)+'СЕТ СН'!$F$12</f>
        <v>245.45405758000001</v>
      </c>
      <c r="Q227" s="37">
        <f>SUMIFS(СВЦЭМ!$G$34:$G$777,СВЦЭМ!$A$34:$A$777,$A227,СВЦЭМ!$B$34:$B$777,Q$225)+'СЕТ СН'!$F$12</f>
        <v>247.80631718000001</v>
      </c>
      <c r="R227" s="37">
        <f>SUMIFS(СВЦЭМ!$G$34:$G$777,СВЦЭМ!$A$34:$A$777,$A227,СВЦЭМ!$B$34:$B$777,R$225)+'СЕТ СН'!$F$12</f>
        <v>250.84174952999999</v>
      </c>
      <c r="S227" s="37">
        <f>SUMIFS(СВЦЭМ!$G$34:$G$777,СВЦЭМ!$A$34:$A$777,$A227,СВЦЭМ!$B$34:$B$777,S$225)+'СЕТ СН'!$F$12</f>
        <v>249.0264225</v>
      </c>
      <c r="T227" s="37">
        <f>SUMIFS(СВЦЭМ!$G$34:$G$777,СВЦЭМ!$A$34:$A$777,$A227,СВЦЭМ!$B$34:$B$777,T$225)+'СЕТ СН'!$F$12</f>
        <v>239.59391499</v>
      </c>
      <c r="U227" s="37">
        <f>SUMIFS(СВЦЭМ!$G$34:$G$777,СВЦЭМ!$A$34:$A$777,$A227,СВЦЭМ!$B$34:$B$777,U$225)+'СЕТ СН'!$F$12</f>
        <v>234.97265024999999</v>
      </c>
      <c r="V227" s="37">
        <f>SUMIFS(СВЦЭМ!$G$34:$G$777,СВЦЭМ!$A$34:$A$777,$A227,СВЦЭМ!$B$34:$B$777,V$225)+'СЕТ СН'!$F$12</f>
        <v>237.33401036000001</v>
      </c>
      <c r="W227" s="37">
        <f>SUMIFS(СВЦЭМ!$G$34:$G$777,СВЦЭМ!$A$34:$A$777,$A227,СВЦЭМ!$B$34:$B$777,W$225)+'СЕТ СН'!$F$12</f>
        <v>241.68108018999999</v>
      </c>
      <c r="X227" s="37">
        <f>SUMIFS(СВЦЭМ!$G$34:$G$777,СВЦЭМ!$A$34:$A$777,$A227,СВЦЭМ!$B$34:$B$777,X$225)+'СЕТ СН'!$F$12</f>
        <v>246.80609408000001</v>
      </c>
      <c r="Y227" s="37">
        <f>SUMIFS(СВЦЭМ!$G$34:$G$777,СВЦЭМ!$A$34:$A$777,$A227,СВЦЭМ!$B$34:$B$777,Y$225)+'СЕТ СН'!$F$12</f>
        <v>261.68835403999998</v>
      </c>
    </row>
    <row r="228" spans="1:27" ht="15.75" x14ac:dyDescent="0.2">
      <c r="A228" s="36">
        <f t="shared" ref="A228:A256" si="6">A227+1</f>
        <v>43134</v>
      </c>
      <c r="B228" s="37">
        <f>SUMIFS(СВЦЭМ!$G$34:$G$777,СВЦЭМ!$A$34:$A$777,$A228,СВЦЭМ!$B$34:$B$777,B$225)+'СЕТ СН'!$F$12</f>
        <v>270.84823739000001</v>
      </c>
      <c r="C228" s="37">
        <f>SUMIFS(СВЦЭМ!$G$34:$G$777,СВЦЭМ!$A$34:$A$777,$A228,СВЦЭМ!$B$34:$B$777,C$225)+'СЕТ СН'!$F$12</f>
        <v>280.26757655</v>
      </c>
      <c r="D228" s="37">
        <f>SUMIFS(СВЦЭМ!$G$34:$G$777,СВЦЭМ!$A$34:$A$777,$A228,СВЦЭМ!$B$34:$B$777,D$225)+'СЕТ СН'!$F$12</f>
        <v>296.37324045999998</v>
      </c>
      <c r="E228" s="37">
        <f>SUMIFS(СВЦЭМ!$G$34:$G$777,СВЦЭМ!$A$34:$A$777,$A228,СВЦЭМ!$B$34:$B$777,E$225)+'СЕТ СН'!$F$12</f>
        <v>298.80925596999998</v>
      </c>
      <c r="F228" s="37">
        <f>SUMIFS(СВЦЭМ!$G$34:$G$777,СВЦЭМ!$A$34:$A$777,$A228,СВЦЭМ!$B$34:$B$777,F$225)+'СЕТ СН'!$F$12</f>
        <v>300.15957234000001</v>
      </c>
      <c r="G228" s="37">
        <f>SUMIFS(СВЦЭМ!$G$34:$G$777,СВЦЭМ!$A$34:$A$777,$A228,СВЦЭМ!$B$34:$B$777,G$225)+'СЕТ СН'!$F$12</f>
        <v>295.28103035999999</v>
      </c>
      <c r="H228" s="37">
        <f>SUMIFS(СВЦЭМ!$G$34:$G$777,СВЦЭМ!$A$34:$A$777,$A228,СВЦЭМ!$B$34:$B$777,H$225)+'СЕТ СН'!$F$12</f>
        <v>289.08862528999998</v>
      </c>
      <c r="I228" s="37">
        <f>SUMIFS(СВЦЭМ!$G$34:$G$777,СВЦЭМ!$A$34:$A$777,$A228,СВЦЭМ!$B$34:$B$777,I$225)+'СЕТ СН'!$F$12</f>
        <v>270.10684603999999</v>
      </c>
      <c r="J228" s="37">
        <f>SUMIFS(СВЦЭМ!$G$34:$G$777,СВЦЭМ!$A$34:$A$777,$A228,СВЦЭМ!$B$34:$B$777,J$225)+'СЕТ СН'!$F$12</f>
        <v>255.44656459999999</v>
      </c>
      <c r="K228" s="37">
        <f>SUMIFS(СВЦЭМ!$G$34:$G$777,СВЦЭМ!$A$34:$A$777,$A228,СВЦЭМ!$B$34:$B$777,K$225)+'СЕТ СН'!$F$12</f>
        <v>242.94451611</v>
      </c>
      <c r="L228" s="37">
        <f>SUMIFS(СВЦЭМ!$G$34:$G$777,СВЦЭМ!$A$34:$A$777,$A228,СВЦЭМ!$B$34:$B$777,L$225)+'СЕТ СН'!$F$12</f>
        <v>234.87438028</v>
      </c>
      <c r="M228" s="37">
        <f>SUMIFS(СВЦЭМ!$G$34:$G$777,СВЦЭМ!$A$34:$A$777,$A228,СВЦЭМ!$B$34:$B$777,M$225)+'СЕТ СН'!$F$12</f>
        <v>235.05013192000001</v>
      </c>
      <c r="N228" s="37">
        <f>SUMIFS(СВЦЭМ!$G$34:$G$777,СВЦЭМ!$A$34:$A$777,$A228,СВЦЭМ!$B$34:$B$777,N$225)+'СЕТ СН'!$F$12</f>
        <v>236.80590512000001</v>
      </c>
      <c r="O228" s="37">
        <f>SUMIFS(СВЦЭМ!$G$34:$G$777,СВЦЭМ!$A$34:$A$777,$A228,СВЦЭМ!$B$34:$B$777,O$225)+'СЕТ СН'!$F$12</f>
        <v>239.17960296999999</v>
      </c>
      <c r="P228" s="37">
        <f>SUMIFS(СВЦЭМ!$G$34:$G$777,СВЦЭМ!$A$34:$A$777,$A228,СВЦЭМ!$B$34:$B$777,P$225)+'СЕТ СН'!$F$12</f>
        <v>242.59645171</v>
      </c>
      <c r="Q228" s="37">
        <f>SUMIFS(СВЦЭМ!$G$34:$G$777,СВЦЭМ!$A$34:$A$777,$A228,СВЦЭМ!$B$34:$B$777,Q$225)+'СЕТ СН'!$F$12</f>
        <v>245.31599428000001</v>
      </c>
      <c r="R228" s="37">
        <f>SUMIFS(СВЦЭМ!$G$34:$G$777,СВЦЭМ!$A$34:$A$777,$A228,СВЦЭМ!$B$34:$B$777,R$225)+'СЕТ СН'!$F$12</f>
        <v>245.87765698000001</v>
      </c>
      <c r="S228" s="37">
        <f>SUMIFS(СВЦЭМ!$G$34:$G$777,СВЦЭМ!$A$34:$A$777,$A228,СВЦЭМ!$B$34:$B$777,S$225)+'СЕТ СН'!$F$12</f>
        <v>242.82355788000001</v>
      </c>
      <c r="T228" s="37">
        <f>SUMIFS(СВЦЭМ!$G$34:$G$777,СВЦЭМ!$A$34:$A$777,$A228,СВЦЭМ!$B$34:$B$777,T$225)+'СЕТ СН'!$F$12</f>
        <v>234.90901313000001</v>
      </c>
      <c r="U228" s="37">
        <f>SUMIFS(СВЦЭМ!$G$34:$G$777,СВЦЭМ!$A$34:$A$777,$A228,СВЦЭМ!$B$34:$B$777,U$225)+'СЕТ СН'!$F$12</f>
        <v>232.85847641000001</v>
      </c>
      <c r="V228" s="37">
        <f>SUMIFS(СВЦЭМ!$G$34:$G$777,СВЦЭМ!$A$34:$A$777,$A228,СВЦЭМ!$B$34:$B$777,V$225)+'СЕТ СН'!$F$12</f>
        <v>235.24347786000001</v>
      </c>
      <c r="W228" s="37">
        <f>SUMIFS(СВЦЭМ!$G$34:$G$777,СВЦЭМ!$A$34:$A$777,$A228,СВЦЭМ!$B$34:$B$777,W$225)+'СЕТ СН'!$F$12</f>
        <v>239.56079292999999</v>
      </c>
      <c r="X228" s="37">
        <f>SUMIFS(СВЦЭМ!$G$34:$G$777,СВЦЭМ!$A$34:$A$777,$A228,СВЦЭМ!$B$34:$B$777,X$225)+'СЕТ СН'!$F$12</f>
        <v>246.25698808999999</v>
      </c>
      <c r="Y228" s="37">
        <f>SUMIFS(СВЦЭМ!$G$34:$G$777,СВЦЭМ!$A$34:$A$777,$A228,СВЦЭМ!$B$34:$B$777,Y$225)+'СЕТ СН'!$F$12</f>
        <v>264.0625182</v>
      </c>
    </row>
    <row r="229" spans="1:27" ht="15.75" x14ac:dyDescent="0.2">
      <c r="A229" s="36">
        <f t="shared" si="6"/>
        <v>43135</v>
      </c>
      <c r="B229" s="37">
        <f>SUMIFS(СВЦЭМ!$G$34:$G$777,СВЦЭМ!$A$34:$A$777,$A229,СВЦЭМ!$B$34:$B$777,B$225)+'СЕТ СН'!$F$12</f>
        <v>264.65856116999998</v>
      </c>
      <c r="C229" s="37">
        <f>SUMIFS(СВЦЭМ!$G$34:$G$777,СВЦЭМ!$A$34:$A$777,$A229,СВЦЭМ!$B$34:$B$777,C$225)+'СЕТ СН'!$F$12</f>
        <v>268.93533503999998</v>
      </c>
      <c r="D229" s="37">
        <f>SUMIFS(СВЦЭМ!$G$34:$G$777,СВЦЭМ!$A$34:$A$777,$A229,СВЦЭМ!$B$34:$B$777,D$225)+'СЕТ СН'!$F$12</f>
        <v>285.72290663000001</v>
      </c>
      <c r="E229" s="37">
        <f>SUMIFS(СВЦЭМ!$G$34:$G$777,СВЦЭМ!$A$34:$A$777,$A229,СВЦЭМ!$B$34:$B$777,E$225)+'СЕТ СН'!$F$12</f>
        <v>287.32482850000002</v>
      </c>
      <c r="F229" s="37">
        <f>SUMIFS(СВЦЭМ!$G$34:$G$777,СВЦЭМ!$A$34:$A$777,$A229,СВЦЭМ!$B$34:$B$777,F$225)+'СЕТ СН'!$F$12</f>
        <v>287.70912614999997</v>
      </c>
      <c r="G229" s="37">
        <f>SUMIFS(СВЦЭМ!$G$34:$G$777,СВЦЭМ!$A$34:$A$777,$A229,СВЦЭМ!$B$34:$B$777,G$225)+'СЕТ СН'!$F$12</f>
        <v>285.27169542000001</v>
      </c>
      <c r="H229" s="37">
        <f>SUMIFS(СВЦЭМ!$G$34:$G$777,СВЦЭМ!$A$34:$A$777,$A229,СВЦЭМ!$B$34:$B$777,H$225)+'СЕТ СН'!$F$12</f>
        <v>280.31872055999997</v>
      </c>
      <c r="I229" s="37">
        <f>SUMIFS(СВЦЭМ!$G$34:$G$777,СВЦЭМ!$A$34:$A$777,$A229,СВЦЭМ!$B$34:$B$777,I$225)+'СЕТ СН'!$F$12</f>
        <v>264.46260124999998</v>
      </c>
      <c r="J229" s="37">
        <f>SUMIFS(СВЦЭМ!$G$34:$G$777,СВЦЭМ!$A$34:$A$777,$A229,СВЦЭМ!$B$34:$B$777,J$225)+'СЕТ СН'!$F$12</f>
        <v>253.99750244000001</v>
      </c>
      <c r="K229" s="37">
        <f>SUMIFS(СВЦЭМ!$G$34:$G$777,СВЦЭМ!$A$34:$A$777,$A229,СВЦЭМ!$B$34:$B$777,K$225)+'СЕТ СН'!$F$12</f>
        <v>240.92975471</v>
      </c>
      <c r="L229" s="37">
        <f>SUMIFS(СВЦЭМ!$G$34:$G$777,СВЦЭМ!$A$34:$A$777,$A229,СВЦЭМ!$B$34:$B$777,L$225)+'СЕТ СН'!$F$12</f>
        <v>230.38868156999999</v>
      </c>
      <c r="M229" s="37">
        <f>SUMIFS(СВЦЭМ!$G$34:$G$777,СВЦЭМ!$A$34:$A$777,$A229,СВЦЭМ!$B$34:$B$777,M$225)+'СЕТ СН'!$F$12</f>
        <v>228.83696946000001</v>
      </c>
      <c r="N229" s="37">
        <f>SUMIFS(СВЦЭМ!$G$34:$G$777,СВЦЭМ!$A$34:$A$777,$A229,СВЦЭМ!$B$34:$B$777,N$225)+'СЕТ СН'!$F$12</f>
        <v>232.36034162999999</v>
      </c>
      <c r="O229" s="37">
        <f>SUMIFS(СВЦЭМ!$G$34:$G$777,СВЦЭМ!$A$34:$A$777,$A229,СВЦЭМ!$B$34:$B$777,O$225)+'СЕТ СН'!$F$12</f>
        <v>235.38645585</v>
      </c>
      <c r="P229" s="37">
        <f>SUMIFS(СВЦЭМ!$G$34:$G$777,СВЦЭМ!$A$34:$A$777,$A229,СВЦЭМ!$B$34:$B$777,P$225)+'СЕТ СН'!$F$12</f>
        <v>237.36966371</v>
      </c>
      <c r="Q229" s="37">
        <f>SUMIFS(СВЦЭМ!$G$34:$G$777,СВЦЭМ!$A$34:$A$777,$A229,СВЦЭМ!$B$34:$B$777,Q$225)+'СЕТ СН'!$F$12</f>
        <v>238.89522862000001</v>
      </c>
      <c r="R229" s="37">
        <f>SUMIFS(СВЦЭМ!$G$34:$G$777,СВЦЭМ!$A$34:$A$777,$A229,СВЦЭМ!$B$34:$B$777,R$225)+'СЕТ СН'!$F$12</f>
        <v>239.25262900999999</v>
      </c>
      <c r="S229" s="37">
        <f>SUMIFS(СВЦЭМ!$G$34:$G$777,СВЦЭМ!$A$34:$A$777,$A229,СВЦЭМ!$B$34:$B$777,S$225)+'СЕТ СН'!$F$12</f>
        <v>236.48402888000001</v>
      </c>
      <c r="T229" s="37">
        <f>SUMIFS(СВЦЭМ!$G$34:$G$777,СВЦЭМ!$A$34:$A$777,$A229,СВЦЭМ!$B$34:$B$777,T$225)+'СЕТ СН'!$F$12</f>
        <v>233.70100515999999</v>
      </c>
      <c r="U229" s="37">
        <f>SUMIFS(СВЦЭМ!$G$34:$G$777,СВЦЭМ!$A$34:$A$777,$A229,СВЦЭМ!$B$34:$B$777,U$225)+'СЕТ СН'!$F$12</f>
        <v>235.12792099999999</v>
      </c>
      <c r="V229" s="37">
        <f>SUMIFS(СВЦЭМ!$G$34:$G$777,СВЦЭМ!$A$34:$A$777,$A229,СВЦЭМ!$B$34:$B$777,V$225)+'СЕТ СН'!$F$12</f>
        <v>231.95207701000001</v>
      </c>
      <c r="W229" s="37">
        <f>SUMIFS(СВЦЭМ!$G$34:$G$777,СВЦЭМ!$A$34:$A$777,$A229,СВЦЭМ!$B$34:$B$777,W$225)+'СЕТ СН'!$F$12</f>
        <v>228.20851400000001</v>
      </c>
      <c r="X229" s="37">
        <f>SUMIFS(СВЦЭМ!$G$34:$G$777,СВЦЭМ!$A$34:$A$777,$A229,СВЦЭМ!$B$34:$B$777,X$225)+'СЕТ СН'!$F$12</f>
        <v>232.94596784999999</v>
      </c>
      <c r="Y229" s="37">
        <f>SUMIFS(СВЦЭМ!$G$34:$G$777,СВЦЭМ!$A$34:$A$777,$A229,СВЦЭМ!$B$34:$B$777,Y$225)+'СЕТ СН'!$F$12</f>
        <v>249.76723246</v>
      </c>
    </row>
    <row r="230" spans="1:27" ht="15.75" x14ac:dyDescent="0.2">
      <c r="A230" s="36">
        <f t="shared" si="6"/>
        <v>43136</v>
      </c>
      <c r="B230" s="37">
        <f>SUMIFS(СВЦЭМ!$G$34:$G$777,СВЦЭМ!$A$34:$A$777,$A230,СВЦЭМ!$B$34:$B$777,B$225)+'СЕТ СН'!$F$12</f>
        <v>276.0851874</v>
      </c>
      <c r="C230" s="37">
        <f>SUMIFS(СВЦЭМ!$G$34:$G$777,СВЦЭМ!$A$34:$A$777,$A230,СВЦЭМ!$B$34:$B$777,C$225)+'СЕТ СН'!$F$12</f>
        <v>284.60282023000002</v>
      </c>
      <c r="D230" s="37">
        <f>SUMIFS(СВЦЭМ!$G$34:$G$777,СВЦЭМ!$A$34:$A$777,$A230,СВЦЭМ!$B$34:$B$777,D$225)+'СЕТ СН'!$F$12</f>
        <v>298.68166891999999</v>
      </c>
      <c r="E230" s="37">
        <f>SUMIFS(СВЦЭМ!$G$34:$G$777,СВЦЭМ!$A$34:$A$777,$A230,СВЦЭМ!$B$34:$B$777,E$225)+'СЕТ СН'!$F$12</f>
        <v>302.01918030000002</v>
      </c>
      <c r="F230" s="37">
        <f>SUMIFS(СВЦЭМ!$G$34:$G$777,СВЦЭМ!$A$34:$A$777,$A230,СВЦЭМ!$B$34:$B$777,F$225)+'СЕТ СН'!$F$12</f>
        <v>301.85338882000002</v>
      </c>
      <c r="G230" s="37">
        <f>SUMIFS(СВЦЭМ!$G$34:$G$777,СВЦЭМ!$A$34:$A$777,$A230,СВЦЭМ!$B$34:$B$777,G$225)+'СЕТ СН'!$F$12</f>
        <v>298.01792899999998</v>
      </c>
      <c r="H230" s="37">
        <f>SUMIFS(СВЦЭМ!$G$34:$G$777,СВЦЭМ!$A$34:$A$777,$A230,СВЦЭМ!$B$34:$B$777,H$225)+'СЕТ СН'!$F$12</f>
        <v>281.96794067000002</v>
      </c>
      <c r="I230" s="37">
        <f>SUMIFS(СВЦЭМ!$G$34:$G$777,СВЦЭМ!$A$34:$A$777,$A230,СВЦЭМ!$B$34:$B$777,I$225)+'СЕТ СН'!$F$12</f>
        <v>255.99214703999999</v>
      </c>
      <c r="J230" s="37">
        <f>SUMIFS(СВЦЭМ!$G$34:$G$777,СВЦЭМ!$A$34:$A$777,$A230,СВЦЭМ!$B$34:$B$777,J$225)+'СЕТ СН'!$F$12</f>
        <v>248.32502013999999</v>
      </c>
      <c r="K230" s="37">
        <f>SUMIFS(СВЦЭМ!$G$34:$G$777,СВЦЭМ!$A$34:$A$777,$A230,СВЦЭМ!$B$34:$B$777,K$225)+'СЕТ СН'!$F$12</f>
        <v>247.27648072</v>
      </c>
      <c r="L230" s="37">
        <f>SUMIFS(СВЦЭМ!$G$34:$G$777,СВЦЭМ!$A$34:$A$777,$A230,СВЦЭМ!$B$34:$B$777,L$225)+'СЕТ СН'!$F$12</f>
        <v>246.04446707</v>
      </c>
      <c r="M230" s="37">
        <f>SUMIFS(СВЦЭМ!$G$34:$G$777,СВЦЭМ!$A$34:$A$777,$A230,СВЦЭМ!$B$34:$B$777,M$225)+'СЕТ СН'!$F$12</f>
        <v>245.93150954000001</v>
      </c>
      <c r="N230" s="37">
        <f>SUMIFS(СВЦЭМ!$G$34:$G$777,СВЦЭМ!$A$34:$A$777,$A230,СВЦЭМ!$B$34:$B$777,N$225)+'СЕТ СН'!$F$12</f>
        <v>244.76461276000001</v>
      </c>
      <c r="O230" s="37">
        <f>SUMIFS(СВЦЭМ!$G$34:$G$777,СВЦЭМ!$A$34:$A$777,$A230,СВЦЭМ!$B$34:$B$777,O$225)+'СЕТ СН'!$F$12</f>
        <v>245.27442432000001</v>
      </c>
      <c r="P230" s="37">
        <f>SUMIFS(СВЦЭМ!$G$34:$G$777,СВЦЭМ!$A$34:$A$777,$A230,СВЦЭМ!$B$34:$B$777,P$225)+'СЕТ СН'!$F$12</f>
        <v>249.07904162</v>
      </c>
      <c r="Q230" s="37">
        <f>SUMIFS(СВЦЭМ!$G$34:$G$777,СВЦЭМ!$A$34:$A$777,$A230,СВЦЭМ!$B$34:$B$777,Q$225)+'СЕТ СН'!$F$12</f>
        <v>250.43967549000001</v>
      </c>
      <c r="R230" s="37">
        <f>SUMIFS(СВЦЭМ!$G$34:$G$777,СВЦЭМ!$A$34:$A$777,$A230,СВЦЭМ!$B$34:$B$777,R$225)+'СЕТ СН'!$F$12</f>
        <v>252.18599737</v>
      </c>
      <c r="S230" s="37">
        <f>SUMIFS(СВЦЭМ!$G$34:$G$777,СВЦЭМ!$A$34:$A$777,$A230,СВЦЭМ!$B$34:$B$777,S$225)+'СЕТ СН'!$F$12</f>
        <v>251.43976963</v>
      </c>
      <c r="T230" s="37">
        <f>SUMIFS(СВЦЭМ!$G$34:$G$777,СВЦЭМ!$A$34:$A$777,$A230,СВЦЭМ!$B$34:$B$777,T$225)+'СЕТ СН'!$F$12</f>
        <v>245.13014626</v>
      </c>
      <c r="U230" s="37">
        <f>SUMIFS(СВЦЭМ!$G$34:$G$777,СВЦЭМ!$A$34:$A$777,$A230,СВЦЭМ!$B$34:$B$777,U$225)+'СЕТ СН'!$F$12</f>
        <v>243.39296924999999</v>
      </c>
      <c r="V230" s="37">
        <f>SUMIFS(СВЦЭМ!$G$34:$G$777,СВЦЭМ!$A$34:$A$777,$A230,СВЦЭМ!$B$34:$B$777,V$225)+'СЕТ СН'!$F$12</f>
        <v>242.86372907000001</v>
      </c>
      <c r="W230" s="37">
        <f>SUMIFS(СВЦЭМ!$G$34:$G$777,СВЦЭМ!$A$34:$A$777,$A230,СВЦЭМ!$B$34:$B$777,W$225)+'СЕТ СН'!$F$12</f>
        <v>243.98692836999999</v>
      </c>
      <c r="X230" s="37">
        <f>SUMIFS(СВЦЭМ!$G$34:$G$777,СВЦЭМ!$A$34:$A$777,$A230,СВЦЭМ!$B$34:$B$777,X$225)+'СЕТ СН'!$F$12</f>
        <v>248.83069757999999</v>
      </c>
      <c r="Y230" s="37">
        <f>SUMIFS(СВЦЭМ!$G$34:$G$777,СВЦЭМ!$A$34:$A$777,$A230,СВЦЭМ!$B$34:$B$777,Y$225)+'СЕТ СН'!$F$12</f>
        <v>268.51194029999999</v>
      </c>
    </row>
    <row r="231" spans="1:27" ht="15.75" x14ac:dyDescent="0.2">
      <c r="A231" s="36">
        <f t="shared" si="6"/>
        <v>43137</v>
      </c>
      <c r="B231" s="37">
        <f>SUMIFS(СВЦЭМ!$G$34:$G$777,СВЦЭМ!$A$34:$A$777,$A231,СВЦЭМ!$B$34:$B$777,B$225)+'СЕТ СН'!$F$12</f>
        <v>262.03860414000002</v>
      </c>
      <c r="C231" s="37">
        <f>SUMIFS(СВЦЭМ!$G$34:$G$777,СВЦЭМ!$A$34:$A$777,$A231,СВЦЭМ!$B$34:$B$777,C$225)+'СЕТ СН'!$F$12</f>
        <v>269.28856798999999</v>
      </c>
      <c r="D231" s="37">
        <f>SUMIFS(СВЦЭМ!$G$34:$G$777,СВЦЭМ!$A$34:$A$777,$A231,СВЦЭМ!$B$34:$B$777,D$225)+'СЕТ СН'!$F$12</f>
        <v>286.98037053000002</v>
      </c>
      <c r="E231" s="37">
        <f>SUMIFS(СВЦЭМ!$G$34:$G$777,СВЦЭМ!$A$34:$A$777,$A231,СВЦЭМ!$B$34:$B$777,E$225)+'СЕТ СН'!$F$12</f>
        <v>291.64734645999999</v>
      </c>
      <c r="F231" s="37">
        <f>SUMIFS(СВЦЭМ!$G$34:$G$777,СВЦЭМ!$A$34:$A$777,$A231,СВЦЭМ!$B$34:$B$777,F$225)+'СЕТ СН'!$F$12</f>
        <v>289.45128347000002</v>
      </c>
      <c r="G231" s="37">
        <f>SUMIFS(СВЦЭМ!$G$34:$G$777,СВЦЭМ!$A$34:$A$777,$A231,СВЦЭМ!$B$34:$B$777,G$225)+'СЕТ СН'!$F$12</f>
        <v>284.82381476</v>
      </c>
      <c r="H231" s="37">
        <f>SUMIFS(СВЦЭМ!$G$34:$G$777,СВЦЭМ!$A$34:$A$777,$A231,СВЦЭМ!$B$34:$B$777,H$225)+'СЕТ СН'!$F$12</f>
        <v>269.46381716000002</v>
      </c>
      <c r="I231" s="37">
        <f>SUMIFS(СВЦЭМ!$G$34:$G$777,СВЦЭМ!$A$34:$A$777,$A231,СВЦЭМ!$B$34:$B$777,I$225)+'СЕТ СН'!$F$12</f>
        <v>247.50312789</v>
      </c>
      <c r="J231" s="37">
        <f>SUMIFS(СВЦЭМ!$G$34:$G$777,СВЦЭМ!$A$34:$A$777,$A231,СВЦЭМ!$B$34:$B$777,J$225)+'СЕТ СН'!$F$12</f>
        <v>236.21103181000001</v>
      </c>
      <c r="K231" s="37">
        <f>SUMIFS(СВЦЭМ!$G$34:$G$777,СВЦЭМ!$A$34:$A$777,$A231,СВЦЭМ!$B$34:$B$777,K$225)+'СЕТ СН'!$F$12</f>
        <v>229.32611843999999</v>
      </c>
      <c r="L231" s="37">
        <f>SUMIFS(СВЦЭМ!$G$34:$G$777,СВЦЭМ!$A$34:$A$777,$A231,СВЦЭМ!$B$34:$B$777,L$225)+'СЕТ СН'!$F$12</f>
        <v>228.64028561000001</v>
      </c>
      <c r="M231" s="37">
        <f>SUMIFS(СВЦЭМ!$G$34:$G$777,СВЦЭМ!$A$34:$A$777,$A231,СВЦЭМ!$B$34:$B$777,M$225)+'СЕТ СН'!$F$12</f>
        <v>231.35919883</v>
      </c>
      <c r="N231" s="37">
        <f>SUMIFS(СВЦЭМ!$G$34:$G$777,СВЦЭМ!$A$34:$A$777,$A231,СВЦЭМ!$B$34:$B$777,N$225)+'СЕТ СН'!$F$12</f>
        <v>237.08128153999999</v>
      </c>
      <c r="O231" s="37">
        <f>SUMIFS(СВЦЭМ!$G$34:$G$777,СВЦЭМ!$A$34:$A$777,$A231,СВЦЭМ!$B$34:$B$777,O$225)+'СЕТ СН'!$F$12</f>
        <v>241.38299584000001</v>
      </c>
      <c r="P231" s="37">
        <f>SUMIFS(СВЦЭМ!$G$34:$G$777,СВЦЭМ!$A$34:$A$777,$A231,СВЦЭМ!$B$34:$B$777,P$225)+'СЕТ СН'!$F$12</f>
        <v>243.20111327999999</v>
      </c>
      <c r="Q231" s="37">
        <f>SUMIFS(СВЦЭМ!$G$34:$G$777,СВЦЭМ!$A$34:$A$777,$A231,СВЦЭМ!$B$34:$B$777,Q$225)+'СЕТ СН'!$F$12</f>
        <v>248.69623440999999</v>
      </c>
      <c r="R231" s="37">
        <f>SUMIFS(СВЦЭМ!$G$34:$G$777,СВЦЭМ!$A$34:$A$777,$A231,СВЦЭМ!$B$34:$B$777,R$225)+'СЕТ СН'!$F$12</f>
        <v>250.5168266</v>
      </c>
      <c r="S231" s="37">
        <f>SUMIFS(СВЦЭМ!$G$34:$G$777,СВЦЭМ!$A$34:$A$777,$A231,СВЦЭМ!$B$34:$B$777,S$225)+'СЕТ СН'!$F$12</f>
        <v>247.43781863000001</v>
      </c>
      <c r="T231" s="37">
        <f>SUMIFS(СВЦЭМ!$G$34:$G$777,СВЦЭМ!$A$34:$A$777,$A231,СВЦЭМ!$B$34:$B$777,T$225)+'СЕТ СН'!$F$12</f>
        <v>241.30878003000001</v>
      </c>
      <c r="U231" s="37">
        <f>SUMIFS(СВЦЭМ!$G$34:$G$777,СВЦЭМ!$A$34:$A$777,$A231,СВЦЭМ!$B$34:$B$777,U$225)+'СЕТ СН'!$F$12</f>
        <v>238.94687691999999</v>
      </c>
      <c r="V231" s="37">
        <f>SUMIFS(СВЦЭМ!$G$34:$G$777,СВЦЭМ!$A$34:$A$777,$A231,СВЦЭМ!$B$34:$B$777,V$225)+'СЕТ СН'!$F$12</f>
        <v>237.20083036</v>
      </c>
      <c r="W231" s="37">
        <f>SUMIFS(СВЦЭМ!$G$34:$G$777,СВЦЭМ!$A$34:$A$777,$A231,СВЦЭМ!$B$34:$B$777,W$225)+'СЕТ СН'!$F$12</f>
        <v>241.06900553</v>
      </c>
      <c r="X231" s="37">
        <f>SUMIFS(СВЦЭМ!$G$34:$G$777,СВЦЭМ!$A$34:$A$777,$A231,СВЦЭМ!$B$34:$B$777,X$225)+'СЕТ СН'!$F$12</f>
        <v>246.12626062000001</v>
      </c>
      <c r="Y231" s="37">
        <f>SUMIFS(СВЦЭМ!$G$34:$G$777,СВЦЭМ!$A$34:$A$777,$A231,СВЦЭМ!$B$34:$B$777,Y$225)+'СЕТ СН'!$F$12</f>
        <v>264.03523616000001</v>
      </c>
    </row>
    <row r="232" spans="1:27" ht="15.75" x14ac:dyDescent="0.2">
      <c r="A232" s="36">
        <f t="shared" si="6"/>
        <v>43138</v>
      </c>
      <c r="B232" s="37">
        <f>SUMIFS(СВЦЭМ!$G$34:$G$777,СВЦЭМ!$A$34:$A$777,$A232,СВЦЭМ!$B$34:$B$777,B$225)+'СЕТ СН'!$F$12</f>
        <v>278.86644978999999</v>
      </c>
      <c r="C232" s="37">
        <f>SUMIFS(СВЦЭМ!$G$34:$G$777,СВЦЭМ!$A$34:$A$777,$A232,СВЦЭМ!$B$34:$B$777,C$225)+'СЕТ СН'!$F$12</f>
        <v>287.01529506000003</v>
      </c>
      <c r="D232" s="37">
        <f>SUMIFS(СВЦЭМ!$G$34:$G$777,СВЦЭМ!$A$34:$A$777,$A232,СВЦЭМ!$B$34:$B$777,D$225)+'СЕТ СН'!$F$12</f>
        <v>303.94712521000002</v>
      </c>
      <c r="E232" s="37">
        <f>SUMIFS(СВЦЭМ!$G$34:$G$777,СВЦЭМ!$A$34:$A$777,$A232,СВЦЭМ!$B$34:$B$777,E$225)+'СЕТ СН'!$F$12</f>
        <v>306.34100146999998</v>
      </c>
      <c r="F232" s="37">
        <f>SUMIFS(СВЦЭМ!$G$34:$G$777,СВЦЭМ!$A$34:$A$777,$A232,СВЦЭМ!$B$34:$B$777,F$225)+'СЕТ СН'!$F$12</f>
        <v>305.51547923999999</v>
      </c>
      <c r="G232" s="37">
        <f>SUMIFS(СВЦЭМ!$G$34:$G$777,СВЦЭМ!$A$34:$A$777,$A232,СВЦЭМ!$B$34:$B$777,G$225)+'СЕТ СН'!$F$12</f>
        <v>297.56453386999999</v>
      </c>
      <c r="H232" s="37">
        <f>SUMIFS(СВЦЭМ!$G$34:$G$777,СВЦЭМ!$A$34:$A$777,$A232,СВЦЭМ!$B$34:$B$777,H$225)+'СЕТ СН'!$F$12</f>
        <v>281.13618471000001</v>
      </c>
      <c r="I232" s="37">
        <f>SUMIFS(СВЦЭМ!$G$34:$G$777,СВЦЭМ!$A$34:$A$777,$A232,СВЦЭМ!$B$34:$B$777,I$225)+'СЕТ СН'!$F$12</f>
        <v>257.34673530999999</v>
      </c>
      <c r="J232" s="37">
        <f>SUMIFS(СВЦЭМ!$G$34:$G$777,СВЦЭМ!$A$34:$A$777,$A232,СВЦЭМ!$B$34:$B$777,J$225)+'СЕТ СН'!$F$12</f>
        <v>242.24112937000001</v>
      </c>
      <c r="K232" s="37">
        <f>SUMIFS(СВЦЭМ!$G$34:$G$777,СВЦЭМ!$A$34:$A$777,$A232,СВЦЭМ!$B$34:$B$777,K$225)+'СЕТ СН'!$F$12</f>
        <v>238.23504786999999</v>
      </c>
      <c r="L232" s="37">
        <f>SUMIFS(СВЦЭМ!$G$34:$G$777,СВЦЭМ!$A$34:$A$777,$A232,СВЦЭМ!$B$34:$B$777,L$225)+'СЕТ СН'!$F$12</f>
        <v>237.3963698</v>
      </c>
      <c r="M232" s="37">
        <f>SUMIFS(СВЦЭМ!$G$34:$G$777,СВЦЭМ!$A$34:$A$777,$A232,СВЦЭМ!$B$34:$B$777,M$225)+'СЕТ СН'!$F$12</f>
        <v>236.29023214</v>
      </c>
      <c r="N232" s="37">
        <f>SUMIFS(СВЦЭМ!$G$34:$G$777,СВЦЭМ!$A$34:$A$777,$A232,СВЦЭМ!$B$34:$B$777,N$225)+'СЕТ СН'!$F$12</f>
        <v>236.25675659999999</v>
      </c>
      <c r="O232" s="37">
        <f>SUMIFS(СВЦЭМ!$G$34:$G$777,СВЦЭМ!$A$34:$A$777,$A232,СВЦЭМ!$B$34:$B$777,O$225)+'СЕТ СН'!$F$12</f>
        <v>237.78289701</v>
      </c>
      <c r="P232" s="37">
        <f>SUMIFS(СВЦЭМ!$G$34:$G$777,СВЦЭМ!$A$34:$A$777,$A232,СВЦЭМ!$B$34:$B$777,P$225)+'СЕТ СН'!$F$12</f>
        <v>241.98516556999999</v>
      </c>
      <c r="Q232" s="37">
        <f>SUMIFS(СВЦЭМ!$G$34:$G$777,СВЦЭМ!$A$34:$A$777,$A232,СВЦЭМ!$B$34:$B$777,Q$225)+'СЕТ СН'!$F$12</f>
        <v>246.36175660000001</v>
      </c>
      <c r="R232" s="37">
        <f>SUMIFS(СВЦЭМ!$G$34:$G$777,СВЦЭМ!$A$34:$A$777,$A232,СВЦЭМ!$B$34:$B$777,R$225)+'СЕТ СН'!$F$12</f>
        <v>248.21968401000001</v>
      </c>
      <c r="S232" s="37">
        <f>SUMIFS(СВЦЭМ!$G$34:$G$777,СВЦЭМ!$A$34:$A$777,$A232,СВЦЭМ!$B$34:$B$777,S$225)+'СЕТ СН'!$F$12</f>
        <v>243.82245026000001</v>
      </c>
      <c r="T232" s="37">
        <f>SUMIFS(СВЦЭМ!$G$34:$G$777,СВЦЭМ!$A$34:$A$777,$A232,СВЦЭМ!$B$34:$B$777,T$225)+'СЕТ СН'!$F$12</f>
        <v>236.32206524</v>
      </c>
      <c r="U232" s="37">
        <f>SUMIFS(СВЦЭМ!$G$34:$G$777,СВЦЭМ!$A$34:$A$777,$A232,СВЦЭМ!$B$34:$B$777,U$225)+'СЕТ СН'!$F$12</f>
        <v>235.40065960999999</v>
      </c>
      <c r="V232" s="37">
        <f>SUMIFS(СВЦЭМ!$G$34:$G$777,СВЦЭМ!$A$34:$A$777,$A232,СВЦЭМ!$B$34:$B$777,V$225)+'СЕТ СН'!$F$12</f>
        <v>233.32454480000001</v>
      </c>
      <c r="W232" s="37">
        <f>SUMIFS(СВЦЭМ!$G$34:$G$777,СВЦЭМ!$A$34:$A$777,$A232,СВЦЭМ!$B$34:$B$777,W$225)+'СЕТ СН'!$F$12</f>
        <v>234.64780345</v>
      </c>
      <c r="X232" s="37">
        <f>SUMIFS(СВЦЭМ!$G$34:$G$777,СВЦЭМ!$A$34:$A$777,$A232,СВЦЭМ!$B$34:$B$777,X$225)+'СЕТ СН'!$F$12</f>
        <v>243.41616096999999</v>
      </c>
      <c r="Y232" s="37">
        <f>SUMIFS(СВЦЭМ!$G$34:$G$777,СВЦЭМ!$A$34:$A$777,$A232,СВЦЭМ!$B$34:$B$777,Y$225)+'СЕТ СН'!$F$12</f>
        <v>261.83375288000002</v>
      </c>
    </row>
    <row r="233" spans="1:27" ht="15.75" x14ac:dyDescent="0.2">
      <c r="A233" s="36">
        <f t="shared" si="6"/>
        <v>43139</v>
      </c>
      <c r="B233" s="37">
        <f>SUMIFS(СВЦЭМ!$G$34:$G$777,СВЦЭМ!$A$34:$A$777,$A233,СВЦЭМ!$B$34:$B$777,B$225)+'СЕТ СН'!$F$12</f>
        <v>271.92078516999999</v>
      </c>
      <c r="C233" s="37">
        <f>SUMIFS(СВЦЭМ!$G$34:$G$777,СВЦЭМ!$A$34:$A$777,$A233,СВЦЭМ!$B$34:$B$777,C$225)+'СЕТ СН'!$F$12</f>
        <v>280.43322867000001</v>
      </c>
      <c r="D233" s="37">
        <f>SUMIFS(СВЦЭМ!$G$34:$G$777,СВЦЭМ!$A$34:$A$777,$A233,СВЦЭМ!$B$34:$B$777,D$225)+'СЕТ СН'!$F$12</f>
        <v>294.52445770000003</v>
      </c>
      <c r="E233" s="37">
        <f>SUMIFS(СВЦЭМ!$G$34:$G$777,СВЦЭМ!$A$34:$A$777,$A233,СВЦЭМ!$B$34:$B$777,E$225)+'СЕТ СН'!$F$12</f>
        <v>297.33919270000001</v>
      </c>
      <c r="F233" s="37">
        <f>SUMIFS(СВЦЭМ!$G$34:$G$777,СВЦЭМ!$A$34:$A$777,$A233,СВЦЭМ!$B$34:$B$777,F$225)+'СЕТ СН'!$F$12</f>
        <v>296.85939862999999</v>
      </c>
      <c r="G233" s="37">
        <f>SUMIFS(СВЦЭМ!$G$34:$G$777,СВЦЭМ!$A$34:$A$777,$A233,СВЦЭМ!$B$34:$B$777,G$225)+'СЕТ СН'!$F$12</f>
        <v>292.43523319000002</v>
      </c>
      <c r="H233" s="37">
        <f>SUMIFS(СВЦЭМ!$G$34:$G$777,СВЦЭМ!$A$34:$A$777,$A233,СВЦЭМ!$B$34:$B$777,H$225)+'СЕТ СН'!$F$12</f>
        <v>275.87768223</v>
      </c>
      <c r="I233" s="37">
        <f>SUMIFS(СВЦЭМ!$G$34:$G$777,СВЦЭМ!$A$34:$A$777,$A233,СВЦЭМ!$B$34:$B$777,I$225)+'СЕТ СН'!$F$12</f>
        <v>251.54944333</v>
      </c>
      <c r="J233" s="37">
        <f>SUMIFS(СВЦЭМ!$G$34:$G$777,СВЦЭМ!$A$34:$A$777,$A233,СВЦЭМ!$B$34:$B$777,J$225)+'СЕТ СН'!$F$12</f>
        <v>238.02970407000001</v>
      </c>
      <c r="K233" s="37">
        <f>SUMIFS(СВЦЭМ!$G$34:$G$777,СВЦЭМ!$A$34:$A$777,$A233,СВЦЭМ!$B$34:$B$777,K$225)+'СЕТ СН'!$F$12</f>
        <v>237.89011074999999</v>
      </c>
      <c r="L233" s="37">
        <f>SUMIFS(СВЦЭМ!$G$34:$G$777,СВЦЭМ!$A$34:$A$777,$A233,СВЦЭМ!$B$34:$B$777,L$225)+'СЕТ СН'!$F$12</f>
        <v>236.54812749999999</v>
      </c>
      <c r="M233" s="37">
        <f>SUMIFS(СВЦЭМ!$G$34:$G$777,СВЦЭМ!$A$34:$A$777,$A233,СВЦЭМ!$B$34:$B$777,M$225)+'СЕТ СН'!$F$12</f>
        <v>234.34335708</v>
      </c>
      <c r="N233" s="37">
        <f>SUMIFS(СВЦЭМ!$G$34:$G$777,СВЦЭМ!$A$34:$A$777,$A233,СВЦЭМ!$B$34:$B$777,N$225)+'СЕТ СН'!$F$12</f>
        <v>236.444076</v>
      </c>
      <c r="O233" s="37">
        <f>SUMIFS(СВЦЭМ!$G$34:$G$777,СВЦЭМ!$A$34:$A$777,$A233,СВЦЭМ!$B$34:$B$777,O$225)+'СЕТ СН'!$F$12</f>
        <v>237.9264527</v>
      </c>
      <c r="P233" s="37">
        <f>SUMIFS(СВЦЭМ!$G$34:$G$777,СВЦЭМ!$A$34:$A$777,$A233,СВЦЭМ!$B$34:$B$777,P$225)+'СЕТ СН'!$F$12</f>
        <v>241.69495941</v>
      </c>
      <c r="Q233" s="37">
        <f>SUMIFS(СВЦЭМ!$G$34:$G$777,СВЦЭМ!$A$34:$A$777,$A233,СВЦЭМ!$B$34:$B$777,Q$225)+'СЕТ СН'!$F$12</f>
        <v>247.9729164</v>
      </c>
      <c r="R233" s="37">
        <f>SUMIFS(СВЦЭМ!$G$34:$G$777,СВЦЭМ!$A$34:$A$777,$A233,СВЦЭМ!$B$34:$B$777,R$225)+'СЕТ СН'!$F$12</f>
        <v>253.49140322</v>
      </c>
      <c r="S233" s="37">
        <f>SUMIFS(СВЦЭМ!$G$34:$G$777,СВЦЭМ!$A$34:$A$777,$A233,СВЦЭМ!$B$34:$B$777,S$225)+'СЕТ СН'!$F$12</f>
        <v>257.70769896000002</v>
      </c>
      <c r="T233" s="37">
        <f>SUMIFS(СВЦЭМ!$G$34:$G$777,СВЦЭМ!$A$34:$A$777,$A233,СВЦЭМ!$B$34:$B$777,T$225)+'СЕТ СН'!$F$12</f>
        <v>252.45353915999999</v>
      </c>
      <c r="U233" s="37">
        <f>SUMIFS(СВЦЭМ!$G$34:$G$777,СВЦЭМ!$A$34:$A$777,$A233,СВЦЭМ!$B$34:$B$777,U$225)+'СЕТ СН'!$F$12</f>
        <v>249.23922463</v>
      </c>
      <c r="V233" s="37">
        <f>SUMIFS(СВЦЭМ!$G$34:$G$777,СВЦЭМ!$A$34:$A$777,$A233,СВЦЭМ!$B$34:$B$777,V$225)+'СЕТ СН'!$F$12</f>
        <v>248.03596909000001</v>
      </c>
      <c r="W233" s="37">
        <f>SUMIFS(СВЦЭМ!$G$34:$G$777,СВЦЭМ!$A$34:$A$777,$A233,СВЦЭМ!$B$34:$B$777,W$225)+'СЕТ СН'!$F$12</f>
        <v>251.15131865000001</v>
      </c>
      <c r="X233" s="37">
        <f>SUMIFS(СВЦЭМ!$G$34:$G$777,СВЦЭМ!$A$34:$A$777,$A233,СВЦЭМ!$B$34:$B$777,X$225)+'СЕТ СН'!$F$12</f>
        <v>246.01246753999999</v>
      </c>
      <c r="Y233" s="37">
        <f>SUMIFS(СВЦЭМ!$G$34:$G$777,СВЦЭМ!$A$34:$A$777,$A233,СВЦЭМ!$B$34:$B$777,Y$225)+'СЕТ СН'!$F$12</f>
        <v>261.01591215000002</v>
      </c>
    </row>
    <row r="234" spans="1:27" ht="15.75" x14ac:dyDescent="0.2">
      <c r="A234" s="36">
        <f t="shared" si="6"/>
        <v>43140</v>
      </c>
      <c r="B234" s="37">
        <f>SUMIFS(СВЦЭМ!$G$34:$G$777,СВЦЭМ!$A$34:$A$777,$A234,СВЦЭМ!$B$34:$B$777,B$225)+'СЕТ СН'!$F$12</f>
        <v>278.28043625999999</v>
      </c>
      <c r="C234" s="37">
        <f>SUMIFS(СВЦЭМ!$G$34:$G$777,СВЦЭМ!$A$34:$A$777,$A234,СВЦЭМ!$B$34:$B$777,C$225)+'СЕТ СН'!$F$12</f>
        <v>282.60147318000003</v>
      </c>
      <c r="D234" s="37">
        <f>SUMIFS(СВЦЭМ!$G$34:$G$777,СВЦЭМ!$A$34:$A$777,$A234,СВЦЭМ!$B$34:$B$777,D$225)+'СЕТ СН'!$F$12</f>
        <v>296.77355906000003</v>
      </c>
      <c r="E234" s="37">
        <f>SUMIFS(СВЦЭМ!$G$34:$G$777,СВЦЭМ!$A$34:$A$777,$A234,СВЦЭМ!$B$34:$B$777,E$225)+'СЕТ СН'!$F$12</f>
        <v>298.29011269</v>
      </c>
      <c r="F234" s="37">
        <f>SUMIFS(СВЦЭМ!$G$34:$G$777,СВЦЭМ!$A$34:$A$777,$A234,СВЦЭМ!$B$34:$B$777,F$225)+'СЕТ СН'!$F$12</f>
        <v>297.46868468999998</v>
      </c>
      <c r="G234" s="37">
        <f>SUMIFS(СВЦЭМ!$G$34:$G$777,СВЦЭМ!$A$34:$A$777,$A234,СВЦЭМ!$B$34:$B$777,G$225)+'СЕТ СН'!$F$12</f>
        <v>294.46549504000001</v>
      </c>
      <c r="H234" s="37">
        <f>SUMIFS(СВЦЭМ!$G$34:$G$777,СВЦЭМ!$A$34:$A$777,$A234,СВЦЭМ!$B$34:$B$777,H$225)+'СЕТ СН'!$F$12</f>
        <v>274.42516390999998</v>
      </c>
      <c r="I234" s="37">
        <f>SUMIFS(СВЦЭМ!$G$34:$G$777,СВЦЭМ!$A$34:$A$777,$A234,СВЦЭМ!$B$34:$B$777,I$225)+'СЕТ СН'!$F$12</f>
        <v>250.60797178999999</v>
      </c>
      <c r="J234" s="37">
        <f>SUMIFS(СВЦЭМ!$G$34:$G$777,СВЦЭМ!$A$34:$A$777,$A234,СВЦЭМ!$B$34:$B$777,J$225)+'СЕТ СН'!$F$12</f>
        <v>243.09484334999999</v>
      </c>
      <c r="K234" s="37">
        <f>SUMIFS(СВЦЭМ!$G$34:$G$777,СВЦЭМ!$A$34:$A$777,$A234,СВЦЭМ!$B$34:$B$777,K$225)+'СЕТ СН'!$F$12</f>
        <v>237.72147414</v>
      </c>
      <c r="L234" s="37">
        <f>SUMIFS(СВЦЭМ!$G$34:$G$777,СВЦЭМ!$A$34:$A$777,$A234,СВЦЭМ!$B$34:$B$777,L$225)+'СЕТ СН'!$F$12</f>
        <v>235.92986424</v>
      </c>
      <c r="M234" s="37">
        <f>SUMIFS(СВЦЭМ!$G$34:$G$777,СВЦЭМ!$A$34:$A$777,$A234,СВЦЭМ!$B$34:$B$777,M$225)+'СЕТ СН'!$F$12</f>
        <v>237.42980731</v>
      </c>
      <c r="N234" s="37">
        <f>SUMIFS(СВЦЭМ!$G$34:$G$777,СВЦЭМ!$A$34:$A$777,$A234,СВЦЭМ!$B$34:$B$777,N$225)+'СЕТ СН'!$F$12</f>
        <v>239.29734629000001</v>
      </c>
      <c r="O234" s="37">
        <f>SUMIFS(СВЦЭМ!$G$34:$G$777,СВЦЭМ!$A$34:$A$777,$A234,СВЦЭМ!$B$34:$B$777,O$225)+'СЕТ СН'!$F$12</f>
        <v>239.71538957999999</v>
      </c>
      <c r="P234" s="37">
        <f>SUMIFS(СВЦЭМ!$G$34:$G$777,СВЦЭМ!$A$34:$A$777,$A234,СВЦЭМ!$B$34:$B$777,P$225)+'СЕТ СН'!$F$12</f>
        <v>247.78342824000001</v>
      </c>
      <c r="Q234" s="37">
        <f>SUMIFS(СВЦЭМ!$G$34:$G$777,СВЦЭМ!$A$34:$A$777,$A234,СВЦЭМ!$B$34:$B$777,Q$225)+'СЕТ СН'!$F$12</f>
        <v>254.05260688000001</v>
      </c>
      <c r="R234" s="37">
        <f>SUMIFS(СВЦЭМ!$G$34:$G$777,СВЦЭМ!$A$34:$A$777,$A234,СВЦЭМ!$B$34:$B$777,R$225)+'СЕТ СН'!$F$12</f>
        <v>254.37248205</v>
      </c>
      <c r="S234" s="37">
        <f>SUMIFS(СВЦЭМ!$G$34:$G$777,СВЦЭМ!$A$34:$A$777,$A234,СВЦЭМ!$B$34:$B$777,S$225)+'СЕТ СН'!$F$12</f>
        <v>251.03480146999999</v>
      </c>
      <c r="T234" s="37">
        <f>SUMIFS(СВЦЭМ!$G$34:$G$777,СВЦЭМ!$A$34:$A$777,$A234,СВЦЭМ!$B$34:$B$777,T$225)+'СЕТ СН'!$F$12</f>
        <v>240.19631763999999</v>
      </c>
      <c r="U234" s="37">
        <f>SUMIFS(СВЦЭМ!$G$34:$G$777,СВЦЭМ!$A$34:$A$777,$A234,СВЦЭМ!$B$34:$B$777,U$225)+'СЕТ СН'!$F$12</f>
        <v>234.41336939999999</v>
      </c>
      <c r="V234" s="37">
        <f>SUMIFS(СВЦЭМ!$G$34:$G$777,СВЦЭМ!$A$34:$A$777,$A234,СВЦЭМ!$B$34:$B$777,V$225)+'СЕТ СН'!$F$12</f>
        <v>237.24886158999999</v>
      </c>
      <c r="W234" s="37">
        <f>SUMIFS(СВЦЭМ!$G$34:$G$777,СВЦЭМ!$A$34:$A$777,$A234,СВЦЭМ!$B$34:$B$777,W$225)+'СЕТ СН'!$F$12</f>
        <v>237.69123069</v>
      </c>
      <c r="X234" s="37">
        <f>SUMIFS(СВЦЭМ!$G$34:$G$777,СВЦЭМ!$A$34:$A$777,$A234,СВЦЭМ!$B$34:$B$777,X$225)+'СЕТ СН'!$F$12</f>
        <v>246.11578405</v>
      </c>
      <c r="Y234" s="37">
        <f>SUMIFS(СВЦЭМ!$G$34:$G$777,СВЦЭМ!$A$34:$A$777,$A234,СВЦЭМ!$B$34:$B$777,Y$225)+'СЕТ СН'!$F$12</f>
        <v>254.44225716</v>
      </c>
    </row>
    <row r="235" spans="1:27" ht="15.75" x14ac:dyDescent="0.2">
      <c r="A235" s="36">
        <f t="shared" si="6"/>
        <v>43141</v>
      </c>
      <c r="B235" s="37">
        <f>SUMIFS(СВЦЭМ!$G$34:$G$777,СВЦЭМ!$A$34:$A$777,$A235,СВЦЭМ!$B$34:$B$777,B$225)+'СЕТ СН'!$F$12</f>
        <v>257.05199349999998</v>
      </c>
      <c r="C235" s="37">
        <f>SUMIFS(СВЦЭМ!$G$34:$G$777,СВЦЭМ!$A$34:$A$777,$A235,СВЦЭМ!$B$34:$B$777,C$225)+'СЕТ СН'!$F$12</f>
        <v>265.23791761000001</v>
      </c>
      <c r="D235" s="37">
        <f>SUMIFS(СВЦЭМ!$G$34:$G$777,СВЦЭМ!$A$34:$A$777,$A235,СВЦЭМ!$B$34:$B$777,D$225)+'СЕТ СН'!$F$12</f>
        <v>281.61203445000001</v>
      </c>
      <c r="E235" s="37">
        <f>SUMIFS(СВЦЭМ!$G$34:$G$777,СВЦЭМ!$A$34:$A$777,$A235,СВЦЭМ!$B$34:$B$777,E$225)+'СЕТ СН'!$F$12</f>
        <v>284.98710127999999</v>
      </c>
      <c r="F235" s="37">
        <f>SUMIFS(СВЦЭМ!$G$34:$G$777,СВЦЭМ!$A$34:$A$777,$A235,СВЦЭМ!$B$34:$B$777,F$225)+'СЕТ СН'!$F$12</f>
        <v>283.50261178</v>
      </c>
      <c r="G235" s="37">
        <f>SUMIFS(СВЦЭМ!$G$34:$G$777,СВЦЭМ!$A$34:$A$777,$A235,СВЦЭМ!$B$34:$B$777,G$225)+'СЕТ СН'!$F$12</f>
        <v>280.13187171999999</v>
      </c>
      <c r="H235" s="37">
        <f>SUMIFS(СВЦЭМ!$G$34:$G$777,СВЦЭМ!$A$34:$A$777,$A235,СВЦЭМ!$B$34:$B$777,H$225)+'СЕТ СН'!$F$12</f>
        <v>274.48851609000002</v>
      </c>
      <c r="I235" s="37">
        <f>SUMIFS(СВЦЭМ!$G$34:$G$777,СВЦЭМ!$A$34:$A$777,$A235,СВЦЭМ!$B$34:$B$777,I$225)+'СЕТ СН'!$F$12</f>
        <v>264.19745824</v>
      </c>
      <c r="J235" s="37">
        <f>SUMIFS(СВЦЭМ!$G$34:$G$777,СВЦЭМ!$A$34:$A$777,$A235,СВЦЭМ!$B$34:$B$777,J$225)+'СЕТ СН'!$F$12</f>
        <v>254.88540587</v>
      </c>
      <c r="K235" s="37">
        <f>SUMIFS(СВЦЭМ!$G$34:$G$777,СВЦЭМ!$A$34:$A$777,$A235,СВЦЭМ!$B$34:$B$777,K$225)+'СЕТ СН'!$F$12</f>
        <v>246.43906609999999</v>
      </c>
      <c r="L235" s="37">
        <f>SUMIFS(СВЦЭМ!$G$34:$G$777,СВЦЭМ!$A$34:$A$777,$A235,СВЦЭМ!$B$34:$B$777,L$225)+'СЕТ СН'!$F$12</f>
        <v>244.22863434999999</v>
      </c>
      <c r="M235" s="37">
        <f>SUMIFS(СВЦЭМ!$G$34:$G$777,СВЦЭМ!$A$34:$A$777,$A235,СВЦЭМ!$B$34:$B$777,M$225)+'СЕТ СН'!$F$12</f>
        <v>243.22042142000001</v>
      </c>
      <c r="N235" s="37">
        <f>SUMIFS(СВЦЭМ!$G$34:$G$777,СВЦЭМ!$A$34:$A$777,$A235,СВЦЭМ!$B$34:$B$777,N$225)+'СЕТ СН'!$F$12</f>
        <v>244.70750738000001</v>
      </c>
      <c r="O235" s="37">
        <f>SUMIFS(СВЦЭМ!$G$34:$G$777,СВЦЭМ!$A$34:$A$777,$A235,СВЦЭМ!$B$34:$B$777,O$225)+'СЕТ СН'!$F$12</f>
        <v>247.94770262</v>
      </c>
      <c r="P235" s="37">
        <f>SUMIFS(СВЦЭМ!$G$34:$G$777,СВЦЭМ!$A$34:$A$777,$A235,СВЦЭМ!$B$34:$B$777,P$225)+'СЕТ СН'!$F$12</f>
        <v>248.86302651</v>
      </c>
      <c r="Q235" s="37">
        <f>SUMIFS(СВЦЭМ!$G$34:$G$777,СВЦЭМ!$A$34:$A$777,$A235,СВЦЭМ!$B$34:$B$777,Q$225)+'СЕТ СН'!$F$12</f>
        <v>251.10375769999999</v>
      </c>
      <c r="R235" s="37">
        <f>SUMIFS(СВЦЭМ!$G$34:$G$777,СВЦЭМ!$A$34:$A$777,$A235,СВЦЭМ!$B$34:$B$777,R$225)+'СЕТ СН'!$F$12</f>
        <v>254.3120017</v>
      </c>
      <c r="S235" s="37">
        <f>SUMIFS(СВЦЭМ!$G$34:$G$777,СВЦЭМ!$A$34:$A$777,$A235,СВЦЭМ!$B$34:$B$777,S$225)+'СЕТ СН'!$F$12</f>
        <v>251.09308917999999</v>
      </c>
      <c r="T235" s="37">
        <f>SUMIFS(СВЦЭМ!$G$34:$G$777,СВЦЭМ!$A$34:$A$777,$A235,СВЦЭМ!$B$34:$B$777,T$225)+'СЕТ СН'!$F$12</f>
        <v>245.62737516999999</v>
      </c>
      <c r="U235" s="37">
        <f>SUMIFS(СВЦЭМ!$G$34:$G$777,СВЦЭМ!$A$34:$A$777,$A235,СВЦЭМ!$B$34:$B$777,U$225)+'СЕТ СН'!$F$12</f>
        <v>242.49900349000001</v>
      </c>
      <c r="V235" s="37">
        <f>SUMIFS(СВЦЭМ!$G$34:$G$777,СВЦЭМ!$A$34:$A$777,$A235,СВЦЭМ!$B$34:$B$777,V$225)+'СЕТ СН'!$F$12</f>
        <v>244.62489411000001</v>
      </c>
      <c r="W235" s="37">
        <f>SUMIFS(СВЦЭМ!$G$34:$G$777,СВЦЭМ!$A$34:$A$777,$A235,СВЦЭМ!$B$34:$B$777,W$225)+'СЕТ СН'!$F$12</f>
        <v>243.80437959</v>
      </c>
      <c r="X235" s="37">
        <f>SUMIFS(СВЦЭМ!$G$34:$G$777,СВЦЭМ!$A$34:$A$777,$A235,СВЦЭМ!$B$34:$B$777,X$225)+'СЕТ СН'!$F$12</f>
        <v>243.87538447</v>
      </c>
      <c r="Y235" s="37">
        <f>SUMIFS(СВЦЭМ!$G$34:$G$777,СВЦЭМ!$A$34:$A$777,$A235,СВЦЭМ!$B$34:$B$777,Y$225)+'СЕТ СН'!$F$12</f>
        <v>251.02929276</v>
      </c>
    </row>
    <row r="236" spans="1:27" ht="15.75" x14ac:dyDescent="0.2">
      <c r="A236" s="36">
        <f t="shared" si="6"/>
        <v>43142</v>
      </c>
      <c r="B236" s="37">
        <f>SUMIFS(СВЦЭМ!$G$34:$G$777,СВЦЭМ!$A$34:$A$777,$A236,СВЦЭМ!$B$34:$B$777,B$225)+'СЕТ СН'!$F$12</f>
        <v>250.72248303000001</v>
      </c>
      <c r="C236" s="37">
        <f>SUMIFS(СВЦЭМ!$G$34:$G$777,СВЦЭМ!$A$34:$A$777,$A236,СВЦЭМ!$B$34:$B$777,C$225)+'СЕТ СН'!$F$12</f>
        <v>257.98027831000002</v>
      </c>
      <c r="D236" s="37">
        <f>SUMIFS(СВЦЭМ!$G$34:$G$777,СВЦЭМ!$A$34:$A$777,$A236,СВЦЭМ!$B$34:$B$777,D$225)+'СЕТ СН'!$F$12</f>
        <v>272.86576176</v>
      </c>
      <c r="E236" s="37">
        <f>SUMIFS(СВЦЭМ!$G$34:$G$777,СВЦЭМ!$A$34:$A$777,$A236,СВЦЭМ!$B$34:$B$777,E$225)+'СЕТ СН'!$F$12</f>
        <v>276.92223766000001</v>
      </c>
      <c r="F236" s="37">
        <f>SUMIFS(СВЦЭМ!$G$34:$G$777,СВЦЭМ!$A$34:$A$777,$A236,СВЦЭМ!$B$34:$B$777,F$225)+'СЕТ СН'!$F$12</f>
        <v>275.99191223999998</v>
      </c>
      <c r="G236" s="37">
        <f>SUMIFS(СВЦЭМ!$G$34:$G$777,СВЦЭМ!$A$34:$A$777,$A236,СВЦЭМ!$B$34:$B$777,G$225)+'СЕТ СН'!$F$12</f>
        <v>272.33987316000002</v>
      </c>
      <c r="H236" s="37">
        <f>SUMIFS(СВЦЭМ!$G$34:$G$777,СВЦЭМ!$A$34:$A$777,$A236,СВЦЭМ!$B$34:$B$777,H$225)+'СЕТ СН'!$F$12</f>
        <v>268.00515338999998</v>
      </c>
      <c r="I236" s="37">
        <f>SUMIFS(СВЦЭМ!$G$34:$G$777,СВЦЭМ!$A$34:$A$777,$A236,СВЦЭМ!$B$34:$B$777,I$225)+'СЕТ СН'!$F$12</f>
        <v>256.53087319000002</v>
      </c>
      <c r="J236" s="37">
        <f>SUMIFS(СВЦЭМ!$G$34:$G$777,СВЦЭМ!$A$34:$A$777,$A236,СВЦЭМ!$B$34:$B$777,J$225)+'СЕТ СН'!$F$12</f>
        <v>247.39493854</v>
      </c>
      <c r="K236" s="37">
        <f>SUMIFS(СВЦЭМ!$G$34:$G$777,СВЦЭМ!$A$34:$A$777,$A236,СВЦЭМ!$B$34:$B$777,K$225)+'СЕТ СН'!$F$12</f>
        <v>239.57966787999999</v>
      </c>
      <c r="L236" s="37">
        <f>SUMIFS(СВЦЭМ!$G$34:$G$777,СВЦЭМ!$A$34:$A$777,$A236,СВЦЭМ!$B$34:$B$777,L$225)+'СЕТ СН'!$F$12</f>
        <v>237.57317318</v>
      </c>
      <c r="M236" s="37">
        <f>SUMIFS(СВЦЭМ!$G$34:$G$777,СВЦЭМ!$A$34:$A$777,$A236,СВЦЭМ!$B$34:$B$777,M$225)+'СЕТ СН'!$F$12</f>
        <v>237.87213847000001</v>
      </c>
      <c r="N236" s="37">
        <f>SUMIFS(СВЦЭМ!$G$34:$G$777,СВЦЭМ!$A$34:$A$777,$A236,СВЦЭМ!$B$34:$B$777,N$225)+'СЕТ СН'!$F$12</f>
        <v>236.12558077</v>
      </c>
      <c r="O236" s="37">
        <f>SUMIFS(СВЦЭМ!$G$34:$G$777,СВЦЭМ!$A$34:$A$777,$A236,СВЦЭМ!$B$34:$B$777,O$225)+'СЕТ СН'!$F$12</f>
        <v>235.17416420000001</v>
      </c>
      <c r="P236" s="37">
        <f>SUMIFS(СВЦЭМ!$G$34:$G$777,СВЦЭМ!$A$34:$A$777,$A236,СВЦЭМ!$B$34:$B$777,P$225)+'СЕТ СН'!$F$12</f>
        <v>236.61591490000001</v>
      </c>
      <c r="Q236" s="37">
        <f>SUMIFS(СВЦЭМ!$G$34:$G$777,СВЦЭМ!$A$34:$A$777,$A236,СВЦЭМ!$B$34:$B$777,Q$225)+'СЕТ СН'!$F$12</f>
        <v>236.89725498000001</v>
      </c>
      <c r="R236" s="37">
        <f>SUMIFS(СВЦЭМ!$G$34:$G$777,СВЦЭМ!$A$34:$A$777,$A236,СВЦЭМ!$B$34:$B$777,R$225)+'СЕТ СН'!$F$12</f>
        <v>237.06765586</v>
      </c>
      <c r="S236" s="37">
        <f>SUMIFS(СВЦЭМ!$G$34:$G$777,СВЦЭМ!$A$34:$A$777,$A236,СВЦЭМ!$B$34:$B$777,S$225)+'СЕТ СН'!$F$12</f>
        <v>234.27178358</v>
      </c>
      <c r="T236" s="37">
        <f>SUMIFS(СВЦЭМ!$G$34:$G$777,СВЦЭМ!$A$34:$A$777,$A236,СВЦЭМ!$B$34:$B$777,T$225)+'СЕТ СН'!$F$12</f>
        <v>230.82305237</v>
      </c>
      <c r="U236" s="37">
        <f>SUMIFS(СВЦЭМ!$G$34:$G$777,СВЦЭМ!$A$34:$A$777,$A236,СВЦЭМ!$B$34:$B$777,U$225)+'СЕТ СН'!$F$12</f>
        <v>231.54961408</v>
      </c>
      <c r="V236" s="37">
        <f>SUMIFS(СВЦЭМ!$G$34:$G$777,СВЦЭМ!$A$34:$A$777,$A236,СВЦЭМ!$B$34:$B$777,V$225)+'СЕТ СН'!$F$12</f>
        <v>231.67280492</v>
      </c>
      <c r="W236" s="37">
        <f>SUMIFS(СВЦЭМ!$G$34:$G$777,СВЦЭМ!$A$34:$A$777,$A236,СВЦЭМ!$B$34:$B$777,W$225)+'СЕТ СН'!$F$12</f>
        <v>232.24294577000001</v>
      </c>
      <c r="X236" s="37">
        <f>SUMIFS(СВЦЭМ!$G$34:$G$777,СВЦЭМ!$A$34:$A$777,$A236,СВЦЭМ!$B$34:$B$777,X$225)+'СЕТ СН'!$F$12</f>
        <v>231.58319402000001</v>
      </c>
      <c r="Y236" s="37">
        <f>SUMIFS(СВЦЭМ!$G$34:$G$777,СВЦЭМ!$A$34:$A$777,$A236,СВЦЭМ!$B$34:$B$777,Y$225)+'СЕТ СН'!$F$12</f>
        <v>235.42458114999999</v>
      </c>
    </row>
    <row r="237" spans="1:27" ht="15.75" x14ac:dyDescent="0.2">
      <c r="A237" s="36">
        <f t="shared" si="6"/>
        <v>43143</v>
      </c>
      <c r="B237" s="37">
        <f>SUMIFS(СВЦЭМ!$G$34:$G$777,СВЦЭМ!$A$34:$A$777,$A237,СВЦЭМ!$B$34:$B$777,B$225)+'СЕТ СН'!$F$12</f>
        <v>263.14527313000002</v>
      </c>
      <c r="C237" s="37">
        <f>SUMIFS(СВЦЭМ!$G$34:$G$777,СВЦЭМ!$A$34:$A$777,$A237,СВЦЭМ!$B$34:$B$777,C$225)+'СЕТ СН'!$F$12</f>
        <v>269.72095766000001</v>
      </c>
      <c r="D237" s="37">
        <f>SUMIFS(СВЦЭМ!$G$34:$G$777,СВЦЭМ!$A$34:$A$777,$A237,СВЦЭМ!$B$34:$B$777,D$225)+'СЕТ СН'!$F$12</f>
        <v>283.63620938000003</v>
      </c>
      <c r="E237" s="37">
        <f>SUMIFS(СВЦЭМ!$G$34:$G$777,СВЦЭМ!$A$34:$A$777,$A237,СВЦЭМ!$B$34:$B$777,E$225)+'СЕТ СН'!$F$12</f>
        <v>285.97047495999999</v>
      </c>
      <c r="F237" s="37">
        <f>SUMIFS(СВЦЭМ!$G$34:$G$777,СВЦЭМ!$A$34:$A$777,$A237,СВЦЭМ!$B$34:$B$777,F$225)+'СЕТ СН'!$F$12</f>
        <v>284.43957270999999</v>
      </c>
      <c r="G237" s="37">
        <f>SUMIFS(СВЦЭМ!$G$34:$G$777,СВЦЭМ!$A$34:$A$777,$A237,СВЦЭМ!$B$34:$B$777,G$225)+'СЕТ СН'!$F$12</f>
        <v>279.83540391999998</v>
      </c>
      <c r="H237" s="37">
        <f>SUMIFS(СВЦЭМ!$G$34:$G$777,СВЦЭМ!$A$34:$A$777,$A237,СВЦЭМ!$B$34:$B$777,H$225)+'СЕТ СН'!$F$12</f>
        <v>269.24947601999997</v>
      </c>
      <c r="I237" s="37">
        <f>SUMIFS(СВЦЭМ!$G$34:$G$777,СВЦЭМ!$A$34:$A$777,$A237,СВЦЭМ!$B$34:$B$777,I$225)+'СЕТ СН'!$F$12</f>
        <v>255.11385329999999</v>
      </c>
      <c r="J237" s="37">
        <f>SUMIFS(СВЦЭМ!$G$34:$G$777,СВЦЭМ!$A$34:$A$777,$A237,СВЦЭМ!$B$34:$B$777,J$225)+'СЕТ СН'!$F$12</f>
        <v>254.50343820000001</v>
      </c>
      <c r="K237" s="37">
        <f>SUMIFS(СВЦЭМ!$G$34:$G$777,СВЦЭМ!$A$34:$A$777,$A237,СВЦЭМ!$B$34:$B$777,K$225)+'СЕТ СН'!$F$12</f>
        <v>252.86965155999999</v>
      </c>
      <c r="L237" s="37">
        <f>SUMIFS(СВЦЭМ!$G$34:$G$777,СВЦЭМ!$A$34:$A$777,$A237,СВЦЭМ!$B$34:$B$777,L$225)+'СЕТ СН'!$F$12</f>
        <v>252.38824227000001</v>
      </c>
      <c r="M237" s="37">
        <f>SUMIFS(СВЦЭМ!$G$34:$G$777,СВЦЭМ!$A$34:$A$777,$A237,СВЦЭМ!$B$34:$B$777,M$225)+'СЕТ СН'!$F$12</f>
        <v>253.39387181999999</v>
      </c>
      <c r="N237" s="37">
        <f>SUMIFS(СВЦЭМ!$G$34:$G$777,СВЦЭМ!$A$34:$A$777,$A237,СВЦЭМ!$B$34:$B$777,N$225)+'СЕТ СН'!$F$12</f>
        <v>252.57891219000001</v>
      </c>
      <c r="O237" s="37">
        <f>SUMIFS(СВЦЭМ!$G$34:$G$777,СВЦЭМ!$A$34:$A$777,$A237,СВЦЭМ!$B$34:$B$777,O$225)+'СЕТ СН'!$F$12</f>
        <v>252.41108355</v>
      </c>
      <c r="P237" s="37">
        <f>SUMIFS(СВЦЭМ!$G$34:$G$777,СВЦЭМ!$A$34:$A$777,$A237,СВЦЭМ!$B$34:$B$777,P$225)+'СЕТ СН'!$F$12</f>
        <v>253.2451853</v>
      </c>
      <c r="Q237" s="37">
        <f>SUMIFS(СВЦЭМ!$G$34:$G$777,СВЦЭМ!$A$34:$A$777,$A237,СВЦЭМ!$B$34:$B$777,Q$225)+'СЕТ СН'!$F$12</f>
        <v>253.11261446</v>
      </c>
      <c r="R237" s="37">
        <f>SUMIFS(СВЦЭМ!$G$34:$G$777,СВЦЭМ!$A$34:$A$777,$A237,СВЦЭМ!$B$34:$B$777,R$225)+'СЕТ СН'!$F$12</f>
        <v>260.44970895</v>
      </c>
      <c r="S237" s="37">
        <f>SUMIFS(СВЦЭМ!$G$34:$G$777,СВЦЭМ!$A$34:$A$777,$A237,СВЦЭМ!$B$34:$B$777,S$225)+'СЕТ СН'!$F$12</f>
        <v>264.09352833999998</v>
      </c>
      <c r="T237" s="37">
        <f>SUMIFS(СВЦЭМ!$G$34:$G$777,СВЦЭМ!$A$34:$A$777,$A237,СВЦЭМ!$B$34:$B$777,T$225)+'СЕТ СН'!$F$12</f>
        <v>253.67698518</v>
      </c>
      <c r="U237" s="37">
        <f>SUMIFS(СВЦЭМ!$G$34:$G$777,СВЦЭМ!$A$34:$A$777,$A237,СВЦЭМ!$B$34:$B$777,U$225)+'СЕТ СН'!$F$12</f>
        <v>250.75411129</v>
      </c>
      <c r="V237" s="37">
        <f>SUMIFS(СВЦЭМ!$G$34:$G$777,СВЦЭМ!$A$34:$A$777,$A237,СВЦЭМ!$B$34:$B$777,V$225)+'СЕТ СН'!$F$12</f>
        <v>251.24749021</v>
      </c>
      <c r="W237" s="37">
        <f>SUMIFS(СВЦЭМ!$G$34:$G$777,СВЦЭМ!$A$34:$A$777,$A237,СВЦЭМ!$B$34:$B$777,W$225)+'СЕТ СН'!$F$12</f>
        <v>252.21356506999999</v>
      </c>
      <c r="X237" s="37">
        <f>SUMIFS(СВЦЭМ!$G$34:$G$777,СВЦЭМ!$A$34:$A$777,$A237,СВЦЭМ!$B$34:$B$777,X$225)+'СЕТ СН'!$F$12</f>
        <v>252.69462751</v>
      </c>
      <c r="Y237" s="37">
        <f>SUMIFS(СВЦЭМ!$G$34:$G$777,СВЦЭМ!$A$34:$A$777,$A237,СВЦЭМ!$B$34:$B$777,Y$225)+'СЕТ СН'!$F$12</f>
        <v>259.35677514000002</v>
      </c>
    </row>
    <row r="238" spans="1:27" ht="15.75" x14ac:dyDescent="0.2">
      <c r="A238" s="36">
        <f t="shared" si="6"/>
        <v>43144</v>
      </c>
      <c r="B238" s="37">
        <f>SUMIFS(СВЦЭМ!$G$34:$G$777,СВЦЭМ!$A$34:$A$777,$A238,СВЦЭМ!$B$34:$B$777,B$225)+'СЕТ СН'!$F$12</f>
        <v>259.01975206999998</v>
      </c>
      <c r="C238" s="37">
        <f>SUMIFS(СВЦЭМ!$G$34:$G$777,СВЦЭМ!$A$34:$A$777,$A238,СВЦЭМ!$B$34:$B$777,C$225)+'СЕТ СН'!$F$12</f>
        <v>267.19123252999998</v>
      </c>
      <c r="D238" s="37">
        <f>SUMIFS(СВЦЭМ!$G$34:$G$777,СВЦЭМ!$A$34:$A$777,$A238,СВЦЭМ!$B$34:$B$777,D$225)+'СЕТ СН'!$F$12</f>
        <v>282.71029995999999</v>
      </c>
      <c r="E238" s="37">
        <f>SUMIFS(СВЦЭМ!$G$34:$G$777,СВЦЭМ!$A$34:$A$777,$A238,СВЦЭМ!$B$34:$B$777,E$225)+'СЕТ СН'!$F$12</f>
        <v>287.52566586</v>
      </c>
      <c r="F238" s="37">
        <f>SUMIFS(СВЦЭМ!$G$34:$G$777,СВЦЭМ!$A$34:$A$777,$A238,СВЦЭМ!$B$34:$B$777,F$225)+'СЕТ СН'!$F$12</f>
        <v>284.20340571000003</v>
      </c>
      <c r="G238" s="37">
        <f>SUMIFS(СВЦЭМ!$G$34:$G$777,СВЦЭМ!$A$34:$A$777,$A238,СВЦЭМ!$B$34:$B$777,G$225)+'СЕТ СН'!$F$12</f>
        <v>278.95279467</v>
      </c>
      <c r="H238" s="37">
        <f>SUMIFS(СВЦЭМ!$G$34:$G$777,СВЦЭМ!$A$34:$A$777,$A238,СВЦЭМ!$B$34:$B$777,H$225)+'СЕТ СН'!$F$12</f>
        <v>264.71692720999999</v>
      </c>
      <c r="I238" s="37">
        <f>SUMIFS(СВЦЭМ!$G$34:$G$777,СВЦЭМ!$A$34:$A$777,$A238,СВЦЭМ!$B$34:$B$777,I$225)+'СЕТ СН'!$F$12</f>
        <v>247.96999034000001</v>
      </c>
      <c r="J238" s="37">
        <f>SUMIFS(СВЦЭМ!$G$34:$G$777,СВЦЭМ!$A$34:$A$777,$A238,СВЦЭМ!$B$34:$B$777,J$225)+'СЕТ СН'!$F$12</f>
        <v>253.51691448</v>
      </c>
      <c r="K238" s="37">
        <f>SUMIFS(СВЦЭМ!$G$34:$G$777,СВЦЭМ!$A$34:$A$777,$A238,СВЦЭМ!$B$34:$B$777,K$225)+'СЕТ СН'!$F$12</f>
        <v>250.7683026</v>
      </c>
      <c r="L238" s="37">
        <f>SUMIFS(СВЦЭМ!$G$34:$G$777,СВЦЭМ!$A$34:$A$777,$A238,СВЦЭМ!$B$34:$B$777,L$225)+'СЕТ СН'!$F$12</f>
        <v>248.94806283</v>
      </c>
      <c r="M238" s="37">
        <f>SUMIFS(СВЦЭМ!$G$34:$G$777,СВЦЭМ!$A$34:$A$777,$A238,СВЦЭМ!$B$34:$B$777,M$225)+'СЕТ СН'!$F$12</f>
        <v>249.76267354999999</v>
      </c>
      <c r="N238" s="37">
        <f>SUMIFS(СВЦЭМ!$G$34:$G$777,СВЦЭМ!$A$34:$A$777,$A238,СВЦЭМ!$B$34:$B$777,N$225)+'СЕТ СН'!$F$12</f>
        <v>250.25495971999999</v>
      </c>
      <c r="O238" s="37">
        <f>SUMIFS(СВЦЭМ!$G$34:$G$777,СВЦЭМ!$A$34:$A$777,$A238,СВЦЭМ!$B$34:$B$777,O$225)+'СЕТ СН'!$F$12</f>
        <v>247.54763885</v>
      </c>
      <c r="P238" s="37">
        <f>SUMIFS(СВЦЭМ!$G$34:$G$777,СВЦЭМ!$A$34:$A$777,$A238,СВЦЭМ!$B$34:$B$777,P$225)+'СЕТ СН'!$F$12</f>
        <v>252.07157719</v>
      </c>
      <c r="Q238" s="37">
        <f>SUMIFS(СВЦЭМ!$G$34:$G$777,СВЦЭМ!$A$34:$A$777,$A238,СВЦЭМ!$B$34:$B$777,Q$225)+'СЕТ СН'!$F$12</f>
        <v>257.27436546000001</v>
      </c>
      <c r="R238" s="37">
        <f>SUMIFS(СВЦЭМ!$G$34:$G$777,СВЦЭМ!$A$34:$A$777,$A238,СВЦЭМ!$B$34:$B$777,R$225)+'СЕТ СН'!$F$12</f>
        <v>259.55119224999999</v>
      </c>
      <c r="S238" s="37">
        <f>SUMIFS(СВЦЭМ!$G$34:$G$777,СВЦЭМ!$A$34:$A$777,$A238,СВЦЭМ!$B$34:$B$777,S$225)+'СЕТ СН'!$F$12</f>
        <v>254.15821761000001</v>
      </c>
      <c r="T238" s="37">
        <f>SUMIFS(СВЦЭМ!$G$34:$G$777,СВЦЭМ!$A$34:$A$777,$A238,СВЦЭМ!$B$34:$B$777,T$225)+'СЕТ СН'!$F$12</f>
        <v>249.73537532</v>
      </c>
      <c r="U238" s="37">
        <f>SUMIFS(СВЦЭМ!$G$34:$G$777,СВЦЭМ!$A$34:$A$777,$A238,СВЦЭМ!$B$34:$B$777,U$225)+'СЕТ СН'!$F$12</f>
        <v>249.05749470000001</v>
      </c>
      <c r="V238" s="37">
        <f>SUMIFS(СВЦЭМ!$G$34:$G$777,СВЦЭМ!$A$34:$A$777,$A238,СВЦЭМ!$B$34:$B$777,V$225)+'СЕТ СН'!$F$12</f>
        <v>251.43161158000001</v>
      </c>
      <c r="W238" s="37">
        <f>SUMIFS(СВЦЭМ!$G$34:$G$777,СВЦЭМ!$A$34:$A$777,$A238,СВЦЭМ!$B$34:$B$777,W$225)+'СЕТ СН'!$F$12</f>
        <v>253.24964004</v>
      </c>
      <c r="X238" s="37">
        <f>SUMIFS(СВЦЭМ!$G$34:$G$777,СВЦЭМ!$A$34:$A$777,$A238,СВЦЭМ!$B$34:$B$777,X$225)+'СЕТ СН'!$F$12</f>
        <v>256.04549827</v>
      </c>
      <c r="Y238" s="37">
        <f>SUMIFS(СВЦЭМ!$G$34:$G$777,СВЦЭМ!$A$34:$A$777,$A238,СВЦЭМ!$B$34:$B$777,Y$225)+'СЕТ СН'!$F$12</f>
        <v>267.22223571000001</v>
      </c>
    </row>
    <row r="239" spans="1:27" ht="15.75" x14ac:dyDescent="0.2">
      <c r="A239" s="36">
        <f t="shared" si="6"/>
        <v>43145</v>
      </c>
      <c r="B239" s="37">
        <f>SUMIFS(СВЦЭМ!$G$34:$G$777,СВЦЭМ!$A$34:$A$777,$A239,СВЦЭМ!$B$34:$B$777,B$225)+'СЕТ СН'!$F$12</f>
        <v>267.76746907</v>
      </c>
      <c r="C239" s="37">
        <f>SUMIFS(СВЦЭМ!$G$34:$G$777,СВЦЭМ!$A$34:$A$777,$A239,СВЦЭМ!$B$34:$B$777,C$225)+'СЕТ СН'!$F$12</f>
        <v>270.85220285000003</v>
      </c>
      <c r="D239" s="37">
        <f>SUMIFS(СВЦЭМ!$G$34:$G$777,СВЦЭМ!$A$34:$A$777,$A239,СВЦЭМ!$B$34:$B$777,D$225)+'СЕТ СН'!$F$12</f>
        <v>281.14689614000002</v>
      </c>
      <c r="E239" s="37">
        <f>SUMIFS(СВЦЭМ!$G$34:$G$777,СВЦЭМ!$A$34:$A$777,$A239,СВЦЭМ!$B$34:$B$777,E$225)+'СЕТ СН'!$F$12</f>
        <v>281.84839360000001</v>
      </c>
      <c r="F239" s="37">
        <f>SUMIFS(СВЦЭМ!$G$34:$G$777,СВЦЭМ!$A$34:$A$777,$A239,СВЦЭМ!$B$34:$B$777,F$225)+'СЕТ СН'!$F$12</f>
        <v>283.02795960999998</v>
      </c>
      <c r="G239" s="37">
        <f>SUMIFS(СВЦЭМ!$G$34:$G$777,СВЦЭМ!$A$34:$A$777,$A239,СВЦЭМ!$B$34:$B$777,G$225)+'СЕТ СН'!$F$12</f>
        <v>280.68556163</v>
      </c>
      <c r="H239" s="37">
        <f>SUMIFS(СВЦЭМ!$G$34:$G$777,СВЦЭМ!$A$34:$A$777,$A239,СВЦЭМ!$B$34:$B$777,H$225)+'СЕТ СН'!$F$12</f>
        <v>270.60839318000001</v>
      </c>
      <c r="I239" s="37">
        <f>SUMIFS(СВЦЭМ!$G$34:$G$777,СВЦЭМ!$A$34:$A$777,$A239,СВЦЭМ!$B$34:$B$777,I$225)+'СЕТ СН'!$F$12</f>
        <v>247.22791932999999</v>
      </c>
      <c r="J239" s="37">
        <f>SUMIFS(СВЦЭМ!$G$34:$G$777,СВЦЭМ!$A$34:$A$777,$A239,СВЦЭМ!$B$34:$B$777,J$225)+'СЕТ СН'!$F$12</f>
        <v>245.60020833999999</v>
      </c>
      <c r="K239" s="37">
        <f>SUMIFS(СВЦЭМ!$G$34:$G$777,СВЦЭМ!$A$34:$A$777,$A239,СВЦЭМ!$B$34:$B$777,K$225)+'СЕТ СН'!$F$12</f>
        <v>241.77248385999999</v>
      </c>
      <c r="L239" s="37">
        <f>SUMIFS(СВЦЭМ!$G$34:$G$777,СВЦЭМ!$A$34:$A$777,$A239,СВЦЭМ!$B$34:$B$777,L$225)+'СЕТ СН'!$F$12</f>
        <v>239.33106180999999</v>
      </c>
      <c r="M239" s="37">
        <f>SUMIFS(СВЦЭМ!$G$34:$G$777,СВЦЭМ!$A$34:$A$777,$A239,СВЦЭМ!$B$34:$B$777,M$225)+'СЕТ СН'!$F$12</f>
        <v>240.32925764000001</v>
      </c>
      <c r="N239" s="37">
        <f>SUMIFS(СВЦЭМ!$G$34:$G$777,СВЦЭМ!$A$34:$A$777,$A239,СВЦЭМ!$B$34:$B$777,N$225)+'СЕТ СН'!$F$12</f>
        <v>243.71844891999999</v>
      </c>
      <c r="O239" s="37">
        <f>SUMIFS(СВЦЭМ!$G$34:$G$777,СВЦЭМ!$A$34:$A$777,$A239,СВЦЭМ!$B$34:$B$777,O$225)+'СЕТ СН'!$F$12</f>
        <v>245.48994622000001</v>
      </c>
      <c r="P239" s="37">
        <f>SUMIFS(СВЦЭМ!$G$34:$G$777,СВЦЭМ!$A$34:$A$777,$A239,СВЦЭМ!$B$34:$B$777,P$225)+'СЕТ СН'!$F$12</f>
        <v>250.48327803000001</v>
      </c>
      <c r="Q239" s="37">
        <f>SUMIFS(СВЦЭМ!$G$34:$G$777,СВЦЭМ!$A$34:$A$777,$A239,СВЦЭМ!$B$34:$B$777,Q$225)+'СЕТ СН'!$F$12</f>
        <v>253.88118266999999</v>
      </c>
      <c r="R239" s="37">
        <f>SUMIFS(СВЦЭМ!$G$34:$G$777,СВЦЭМ!$A$34:$A$777,$A239,СВЦЭМ!$B$34:$B$777,R$225)+'СЕТ СН'!$F$12</f>
        <v>256.38871358</v>
      </c>
      <c r="S239" s="37">
        <f>SUMIFS(СВЦЭМ!$G$34:$G$777,СВЦЭМ!$A$34:$A$777,$A239,СВЦЭМ!$B$34:$B$777,S$225)+'СЕТ СН'!$F$12</f>
        <v>251.31747379999999</v>
      </c>
      <c r="T239" s="37">
        <f>SUMIFS(СВЦЭМ!$G$34:$G$777,СВЦЭМ!$A$34:$A$777,$A239,СВЦЭМ!$B$34:$B$777,T$225)+'СЕТ СН'!$F$12</f>
        <v>242.61450287</v>
      </c>
      <c r="U239" s="37">
        <f>SUMIFS(СВЦЭМ!$G$34:$G$777,СВЦЭМ!$A$34:$A$777,$A239,СВЦЭМ!$B$34:$B$777,U$225)+'СЕТ СН'!$F$12</f>
        <v>240.69245043000001</v>
      </c>
      <c r="V239" s="37">
        <f>SUMIFS(СВЦЭМ!$G$34:$G$777,СВЦЭМ!$A$34:$A$777,$A239,СВЦЭМ!$B$34:$B$777,V$225)+'СЕТ СН'!$F$12</f>
        <v>243.02251243000001</v>
      </c>
      <c r="W239" s="37">
        <f>SUMIFS(СВЦЭМ!$G$34:$G$777,СВЦЭМ!$A$34:$A$777,$A239,СВЦЭМ!$B$34:$B$777,W$225)+'СЕТ СН'!$F$12</f>
        <v>244.66831334</v>
      </c>
      <c r="X239" s="37">
        <f>SUMIFS(СВЦЭМ!$G$34:$G$777,СВЦЭМ!$A$34:$A$777,$A239,СВЦЭМ!$B$34:$B$777,X$225)+'СЕТ СН'!$F$12</f>
        <v>255.10642068999999</v>
      </c>
      <c r="Y239" s="37">
        <f>SUMIFS(СВЦЭМ!$G$34:$G$777,СВЦЭМ!$A$34:$A$777,$A239,СВЦЭМ!$B$34:$B$777,Y$225)+'СЕТ СН'!$F$12</f>
        <v>265.54016897999998</v>
      </c>
    </row>
    <row r="240" spans="1:27" ht="15.75" x14ac:dyDescent="0.2">
      <c r="A240" s="36">
        <f t="shared" si="6"/>
        <v>43146</v>
      </c>
      <c r="B240" s="37">
        <f>SUMIFS(СВЦЭМ!$G$34:$G$777,СВЦЭМ!$A$34:$A$777,$A240,СВЦЭМ!$B$34:$B$777,B$225)+'СЕТ СН'!$F$12</f>
        <v>265.40802545000003</v>
      </c>
      <c r="C240" s="37">
        <f>SUMIFS(СВЦЭМ!$G$34:$G$777,СВЦЭМ!$A$34:$A$777,$A240,СВЦЭМ!$B$34:$B$777,C$225)+'СЕТ СН'!$F$12</f>
        <v>274.03445334000003</v>
      </c>
      <c r="D240" s="37">
        <f>SUMIFS(СВЦЭМ!$G$34:$G$777,СВЦЭМ!$A$34:$A$777,$A240,СВЦЭМ!$B$34:$B$777,D$225)+'СЕТ СН'!$F$12</f>
        <v>287.03156852000001</v>
      </c>
      <c r="E240" s="37">
        <f>SUMIFS(СВЦЭМ!$G$34:$G$777,СВЦЭМ!$A$34:$A$777,$A240,СВЦЭМ!$B$34:$B$777,E$225)+'СЕТ СН'!$F$12</f>
        <v>286.35473469999999</v>
      </c>
      <c r="F240" s="37">
        <f>SUMIFS(СВЦЭМ!$G$34:$G$777,СВЦЭМ!$A$34:$A$777,$A240,СВЦЭМ!$B$34:$B$777,F$225)+'СЕТ СН'!$F$12</f>
        <v>286.46223800000001</v>
      </c>
      <c r="G240" s="37">
        <f>SUMIFS(СВЦЭМ!$G$34:$G$777,СВЦЭМ!$A$34:$A$777,$A240,СВЦЭМ!$B$34:$B$777,G$225)+'СЕТ СН'!$F$12</f>
        <v>284.45262642</v>
      </c>
      <c r="H240" s="37">
        <f>SUMIFS(СВЦЭМ!$G$34:$G$777,СВЦЭМ!$A$34:$A$777,$A240,СВЦЭМ!$B$34:$B$777,H$225)+'СЕТ СН'!$F$12</f>
        <v>268.12234906999998</v>
      </c>
      <c r="I240" s="37">
        <f>SUMIFS(СВЦЭМ!$G$34:$G$777,СВЦЭМ!$A$34:$A$777,$A240,СВЦЭМ!$B$34:$B$777,I$225)+'СЕТ СН'!$F$12</f>
        <v>248.24295434000001</v>
      </c>
      <c r="J240" s="37">
        <f>SUMIFS(СВЦЭМ!$G$34:$G$777,СВЦЭМ!$A$34:$A$777,$A240,СВЦЭМ!$B$34:$B$777,J$225)+'СЕТ СН'!$F$12</f>
        <v>245.56165235</v>
      </c>
      <c r="K240" s="37">
        <f>SUMIFS(СВЦЭМ!$G$34:$G$777,СВЦЭМ!$A$34:$A$777,$A240,СВЦЭМ!$B$34:$B$777,K$225)+'СЕТ СН'!$F$12</f>
        <v>241.62024303000001</v>
      </c>
      <c r="L240" s="37">
        <f>SUMIFS(СВЦЭМ!$G$34:$G$777,СВЦЭМ!$A$34:$A$777,$A240,СВЦЭМ!$B$34:$B$777,L$225)+'СЕТ СН'!$F$12</f>
        <v>240.00057243000001</v>
      </c>
      <c r="M240" s="37">
        <f>SUMIFS(СВЦЭМ!$G$34:$G$777,СВЦЭМ!$A$34:$A$777,$A240,СВЦЭМ!$B$34:$B$777,M$225)+'СЕТ СН'!$F$12</f>
        <v>240.11513905000001</v>
      </c>
      <c r="N240" s="37">
        <f>SUMIFS(СВЦЭМ!$G$34:$G$777,СВЦЭМ!$A$34:$A$777,$A240,СВЦЭМ!$B$34:$B$777,N$225)+'СЕТ СН'!$F$12</f>
        <v>242.94455859999999</v>
      </c>
      <c r="O240" s="37">
        <f>SUMIFS(СВЦЭМ!$G$34:$G$777,СВЦЭМ!$A$34:$A$777,$A240,СВЦЭМ!$B$34:$B$777,O$225)+'СЕТ СН'!$F$12</f>
        <v>244.31329066000001</v>
      </c>
      <c r="P240" s="37">
        <f>SUMIFS(СВЦЭМ!$G$34:$G$777,СВЦЭМ!$A$34:$A$777,$A240,СВЦЭМ!$B$34:$B$777,P$225)+'СЕТ СН'!$F$12</f>
        <v>247.67814147000001</v>
      </c>
      <c r="Q240" s="37">
        <f>SUMIFS(СВЦЭМ!$G$34:$G$777,СВЦЭМ!$A$34:$A$777,$A240,СВЦЭМ!$B$34:$B$777,Q$225)+'СЕТ СН'!$F$12</f>
        <v>252.14786434000001</v>
      </c>
      <c r="R240" s="37">
        <f>SUMIFS(СВЦЭМ!$G$34:$G$777,СВЦЭМ!$A$34:$A$777,$A240,СВЦЭМ!$B$34:$B$777,R$225)+'СЕТ СН'!$F$12</f>
        <v>252.04800022000001</v>
      </c>
      <c r="S240" s="37">
        <f>SUMIFS(СВЦЭМ!$G$34:$G$777,СВЦЭМ!$A$34:$A$777,$A240,СВЦЭМ!$B$34:$B$777,S$225)+'СЕТ СН'!$F$12</f>
        <v>252.57297423</v>
      </c>
      <c r="T240" s="37">
        <f>SUMIFS(СВЦЭМ!$G$34:$G$777,СВЦЭМ!$A$34:$A$777,$A240,СВЦЭМ!$B$34:$B$777,T$225)+'СЕТ СН'!$F$12</f>
        <v>243.38653217999999</v>
      </c>
      <c r="U240" s="37">
        <f>SUMIFS(СВЦЭМ!$G$34:$G$777,СВЦЭМ!$A$34:$A$777,$A240,СВЦЭМ!$B$34:$B$777,U$225)+'СЕТ СН'!$F$12</f>
        <v>239.91796683999999</v>
      </c>
      <c r="V240" s="37">
        <f>SUMIFS(СВЦЭМ!$G$34:$G$777,СВЦЭМ!$A$34:$A$777,$A240,СВЦЭМ!$B$34:$B$777,V$225)+'СЕТ СН'!$F$12</f>
        <v>240.33388231999999</v>
      </c>
      <c r="W240" s="37">
        <f>SUMIFS(СВЦЭМ!$G$34:$G$777,СВЦЭМ!$A$34:$A$777,$A240,СВЦЭМ!$B$34:$B$777,W$225)+'СЕТ СН'!$F$12</f>
        <v>242.67251322999999</v>
      </c>
      <c r="X240" s="37">
        <f>SUMIFS(СВЦЭМ!$G$34:$G$777,СВЦЭМ!$A$34:$A$777,$A240,СВЦЭМ!$B$34:$B$777,X$225)+'СЕТ СН'!$F$12</f>
        <v>248.12414715</v>
      </c>
      <c r="Y240" s="37">
        <f>SUMIFS(СВЦЭМ!$G$34:$G$777,СВЦЭМ!$A$34:$A$777,$A240,СВЦЭМ!$B$34:$B$777,Y$225)+'СЕТ СН'!$F$12</f>
        <v>257.81609660999999</v>
      </c>
    </row>
    <row r="241" spans="1:25" ht="15.75" x14ac:dyDescent="0.2">
      <c r="A241" s="36">
        <f t="shared" si="6"/>
        <v>43147</v>
      </c>
      <c r="B241" s="37">
        <f>SUMIFS(СВЦЭМ!$G$34:$G$777,СВЦЭМ!$A$34:$A$777,$A241,СВЦЭМ!$B$34:$B$777,B$225)+'СЕТ СН'!$F$12</f>
        <v>251.16029008999999</v>
      </c>
      <c r="C241" s="37">
        <f>SUMIFS(СВЦЭМ!$G$34:$G$777,СВЦЭМ!$A$34:$A$777,$A241,СВЦЭМ!$B$34:$B$777,C$225)+'СЕТ СН'!$F$12</f>
        <v>260.19980674999999</v>
      </c>
      <c r="D241" s="37">
        <f>SUMIFS(СВЦЭМ!$G$34:$G$777,СВЦЭМ!$A$34:$A$777,$A241,СВЦЭМ!$B$34:$B$777,D$225)+'СЕТ СН'!$F$12</f>
        <v>277.34006352</v>
      </c>
      <c r="E241" s="37">
        <f>SUMIFS(СВЦЭМ!$G$34:$G$777,СВЦЭМ!$A$34:$A$777,$A241,СВЦЭМ!$B$34:$B$777,E$225)+'СЕТ СН'!$F$12</f>
        <v>278.97327118999999</v>
      </c>
      <c r="F241" s="37">
        <f>SUMIFS(СВЦЭМ!$G$34:$G$777,СВЦЭМ!$A$34:$A$777,$A241,СВЦЭМ!$B$34:$B$777,F$225)+'СЕТ СН'!$F$12</f>
        <v>277.43281343000001</v>
      </c>
      <c r="G241" s="37">
        <f>SUMIFS(СВЦЭМ!$G$34:$G$777,СВЦЭМ!$A$34:$A$777,$A241,СВЦЭМ!$B$34:$B$777,G$225)+'СЕТ СН'!$F$12</f>
        <v>271.45074471999999</v>
      </c>
      <c r="H241" s="37">
        <f>SUMIFS(СВЦЭМ!$G$34:$G$777,СВЦЭМ!$A$34:$A$777,$A241,СВЦЭМ!$B$34:$B$777,H$225)+'СЕТ СН'!$F$12</f>
        <v>256.03488847</v>
      </c>
      <c r="I241" s="37">
        <f>SUMIFS(СВЦЭМ!$G$34:$G$777,СВЦЭМ!$A$34:$A$777,$A241,СВЦЭМ!$B$34:$B$777,I$225)+'СЕТ СН'!$F$12</f>
        <v>237.70180028999999</v>
      </c>
      <c r="J241" s="37">
        <f>SUMIFS(СВЦЭМ!$G$34:$G$777,СВЦЭМ!$A$34:$A$777,$A241,СВЦЭМ!$B$34:$B$777,J$225)+'СЕТ СН'!$F$12</f>
        <v>240.87014934999999</v>
      </c>
      <c r="K241" s="37">
        <f>SUMIFS(СВЦЭМ!$G$34:$G$777,СВЦЭМ!$A$34:$A$777,$A241,СВЦЭМ!$B$34:$B$777,K$225)+'СЕТ СН'!$F$12</f>
        <v>239.42026941</v>
      </c>
      <c r="L241" s="37">
        <f>SUMIFS(СВЦЭМ!$G$34:$G$777,СВЦЭМ!$A$34:$A$777,$A241,СВЦЭМ!$B$34:$B$777,L$225)+'СЕТ СН'!$F$12</f>
        <v>241.38777678</v>
      </c>
      <c r="M241" s="37">
        <f>SUMIFS(СВЦЭМ!$G$34:$G$777,СВЦЭМ!$A$34:$A$777,$A241,СВЦЭМ!$B$34:$B$777,M$225)+'СЕТ СН'!$F$12</f>
        <v>242.19129616999999</v>
      </c>
      <c r="N241" s="37">
        <f>SUMIFS(СВЦЭМ!$G$34:$G$777,СВЦЭМ!$A$34:$A$777,$A241,СВЦЭМ!$B$34:$B$777,N$225)+'СЕТ СН'!$F$12</f>
        <v>243.32426502000001</v>
      </c>
      <c r="O241" s="37">
        <f>SUMIFS(СВЦЭМ!$G$34:$G$777,СВЦЭМ!$A$34:$A$777,$A241,СВЦЭМ!$B$34:$B$777,O$225)+'СЕТ СН'!$F$12</f>
        <v>246.61626938000001</v>
      </c>
      <c r="P241" s="37">
        <f>SUMIFS(СВЦЭМ!$G$34:$G$777,СВЦЭМ!$A$34:$A$777,$A241,СВЦЭМ!$B$34:$B$777,P$225)+'СЕТ СН'!$F$12</f>
        <v>251.69965314000001</v>
      </c>
      <c r="Q241" s="37">
        <f>SUMIFS(СВЦЭМ!$G$34:$G$777,СВЦЭМ!$A$34:$A$777,$A241,СВЦЭМ!$B$34:$B$777,Q$225)+'СЕТ СН'!$F$12</f>
        <v>251.93641377</v>
      </c>
      <c r="R241" s="37">
        <f>SUMIFS(СВЦЭМ!$G$34:$G$777,СВЦЭМ!$A$34:$A$777,$A241,СВЦЭМ!$B$34:$B$777,R$225)+'СЕТ СН'!$F$12</f>
        <v>251.84863866000001</v>
      </c>
      <c r="S241" s="37">
        <f>SUMIFS(СВЦЭМ!$G$34:$G$777,СВЦЭМ!$A$34:$A$777,$A241,СВЦЭМ!$B$34:$B$777,S$225)+'СЕТ СН'!$F$12</f>
        <v>250.25636531000001</v>
      </c>
      <c r="T241" s="37">
        <f>SUMIFS(СВЦЭМ!$G$34:$G$777,СВЦЭМ!$A$34:$A$777,$A241,СВЦЭМ!$B$34:$B$777,T$225)+'СЕТ СН'!$F$12</f>
        <v>242.01555225999999</v>
      </c>
      <c r="U241" s="37">
        <f>SUMIFS(СВЦЭМ!$G$34:$G$777,СВЦЭМ!$A$34:$A$777,$A241,СВЦЭМ!$B$34:$B$777,U$225)+'СЕТ СН'!$F$12</f>
        <v>236.34343676</v>
      </c>
      <c r="V241" s="37">
        <f>SUMIFS(СВЦЭМ!$G$34:$G$777,СВЦЭМ!$A$34:$A$777,$A241,СВЦЭМ!$B$34:$B$777,V$225)+'СЕТ СН'!$F$12</f>
        <v>238.19849742</v>
      </c>
      <c r="W241" s="37">
        <f>SUMIFS(СВЦЭМ!$G$34:$G$777,СВЦЭМ!$A$34:$A$777,$A241,СВЦЭМ!$B$34:$B$777,W$225)+'СЕТ СН'!$F$12</f>
        <v>239.25387511</v>
      </c>
      <c r="X241" s="37">
        <f>SUMIFS(СВЦЭМ!$G$34:$G$777,СВЦЭМ!$A$34:$A$777,$A241,СВЦЭМ!$B$34:$B$777,X$225)+'СЕТ СН'!$F$12</f>
        <v>240.08982476</v>
      </c>
      <c r="Y241" s="37">
        <f>SUMIFS(СВЦЭМ!$G$34:$G$777,СВЦЭМ!$A$34:$A$777,$A241,СВЦЭМ!$B$34:$B$777,Y$225)+'СЕТ СН'!$F$12</f>
        <v>244.56582023000001</v>
      </c>
    </row>
    <row r="242" spans="1:25" ht="15.75" x14ac:dyDescent="0.2">
      <c r="A242" s="36">
        <f t="shared" si="6"/>
        <v>43148</v>
      </c>
      <c r="B242" s="37">
        <f>SUMIFS(СВЦЭМ!$G$34:$G$777,СВЦЭМ!$A$34:$A$777,$A242,СВЦЭМ!$B$34:$B$777,B$225)+'СЕТ СН'!$F$12</f>
        <v>244.01074904000001</v>
      </c>
      <c r="C242" s="37">
        <f>SUMIFS(СВЦЭМ!$G$34:$G$777,СВЦЭМ!$A$34:$A$777,$A242,СВЦЭМ!$B$34:$B$777,C$225)+'СЕТ СН'!$F$12</f>
        <v>249.26280327000001</v>
      </c>
      <c r="D242" s="37">
        <f>SUMIFS(СВЦЭМ!$G$34:$G$777,СВЦЭМ!$A$34:$A$777,$A242,СВЦЭМ!$B$34:$B$777,D$225)+'СЕТ СН'!$F$12</f>
        <v>266.56644001000001</v>
      </c>
      <c r="E242" s="37">
        <f>SUMIFS(СВЦЭМ!$G$34:$G$777,СВЦЭМ!$A$34:$A$777,$A242,СВЦЭМ!$B$34:$B$777,E$225)+'СЕТ СН'!$F$12</f>
        <v>275.57669569000001</v>
      </c>
      <c r="F242" s="37">
        <f>SUMIFS(СВЦЭМ!$G$34:$G$777,СВЦЭМ!$A$34:$A$777,$A242,СВЦЭМ!$B$34:$B$777,F$225)+'СЕТ СН'!$F$12</f>
        <v>276.45850509000002</v>
      </c>
      <c r="G242" s="37">
        <f>SUMIFS(СВЦЭМ!$G$34:$G$777,СВЦЭМ!$A$34:$A$777,$A242,СВЦЭМ!$B$34:$B$777,G$225)+'СЕТ СН'!$F$12</f>
        <v>275.06565346000002</v>
      </c>
      <c r="H242" s="37">
        <f>SUMIFS(СВЦЭМ!$G$34:$G$777,СВЦЭМ!$A$34:$A$777,$A242,СВЦЭМ!$B$34:$B$777,H$225)+'СЕТ СН'!$F$12</f>
        <v>268.24632735</v>
      </c>
      <c r="I242" s="37">
        <f>SUMIFS(СВЦЭМ!$G$34:$G$777,СВЦЭМ!$A$34:$A$777,$A242,СВЦЭМ!$B$34:$B$777,I$225)+'СЕТ СН'!$F$12</f>
        <v>252.36251851</v>
      </c>
      <c r="J242" s="37">
        <f>SUMIFS(СВЦЭМ!$G$34:$G$777,СВЦЭМ!$A$34:$A$777,$A242,СВЦЭМ!$B$34:$B$777,J$225)+'СЕТ СН'!$F$12</f>
        <v>245.25091911999999</v>
      </c>
      <c r="K242" s="37">
        <f>SUMIFS(СВЦЭМ!$G$34:$G$777,СВЦЭМ!$A$34:$A$777,$A242,СВЦЭМ!$B$34:$B$777,K$225)+'СЕТ СН'!$F$12</f>
        <v>233.75646678000001</v>
      </c>
      <c r="L242" s="37">
        <f>SUMIFS(СВЦЭМ!$G$34:$G$777,СВЦЭМ!$A$34:$A$777,$A242,СВЦЭМ!$B$34:$B$777,L$225)+'СЕТ СН'!$F$12</f>
        <v>228.37256096999999</v>
      </c>
      <c r="M242" s="37">
        <f>SUMIFS(СВЦЭМ!$G$34:$G$777,СВЦЭМ!$A$34:$A$777,$A242,СВЦЭМ!$B$34:$B$777,M$225)+'СЕТ СН'!$F$12</f>
        <v>229.72513637</v>
      </c>
      <c r="N242" s="37">
        <f>SUMIFS(СВЦЭМ!$G$34:$G$777,СВЦЭМ!$A$34:$A$777,$A242,СВЦЭМ!$B$34:$B$777,N$225)+'СЕТ СН'!$F$12</f>
        <v>230.82362997999999</v>
      </c>
      <c r="O242" s="37">
        <f>SUMIFS(СВЦЭМ!$G$34:$G$777,СВЦЭМ!$A$34:$A$777,$A242,СВЦЭМ!$B$34:$B$777,O$225)+'СЕТ СН'!$F$12</f>
        <v>236.63559413999999</v>
      </c>
      <c r="P242" s="37">
        <f>SUMIFS(СВЦЭМ!$G$34:$G$777,СВЦЭМ!$A$34:$A$777,$A242,СВЦЭМ!$B$34:$B$777,P$225)+'СЕТ СН'!$F$12</f>
        <v>241.75952273999999</v>
      </c>
      <c r="Q242" s="37">
        <f>SUMIFS(СВЦЭМ!$G$34:$G$777,СВЦЭМ!$A$34:$A$777,$A242,СВЦЭМ!$B$34:$B$777,Q$225)+'СЕТ СН'!$F$12</f>
        <v>240.05751638999999</v>
      </c>
      <c r="R242" s="37">
        <f>SUMIFS(СВЦЭМ!$G$34:$G$777,СВЦЭМ!$A$34:$A$777,$A242,СВЦЭМ!$B$34:$B$777,R$225)+'СЕТ СН'!$F$12</f>
        <v>243.70866261</v>
      </c>
      <c r="S242" s="37">
        <f>SUMIFS(СВЦЭМ!$G$34:$G$777,СВЦЭМ!$A$34:$A$777,$A242,СВЦЭМ!$B$34:$B$777,S$225)+'СЕТ СН'!$F$12</f>
        <v>242.33329875999999</v>
      </c>
      <c r="T242" s="37">
        <f>SUMIFS(СВЦЭМ!$G$34:$G$777,СВЦЭМ!$A$34:$A$777,$A242,СВЦЭМ!$B$34:$B$777,T$225)+'СЕТ СН'!$F$12</f>
        <v>231.53984106999999</v>
      </c>
      <c r="U242" s="37">
        <f>SUMIFS(СВЦЭМ!$G$34:$G$777,СВЦЭМ!$A$34:$A$777,$A242,СВЦЭМ!$B$34:$B$777,U$225)+'СЕТ СН'!$F$12</f>
        <v>225.68536534</v>
      </c>
      <c r="V242" s="37">
        <f>SUMIFS(СВЦЭМ!$G$34:$G$777,СВЦЭМ!$A$34:$A$777,$A242,СВЦЭМ!$B$34:$B$777,V$225)+'СЕТ СН'!$F$12</f>
        <v>229.92468074999999</v>
      </c>
      <c r="W242" s="37">
        <f>SUMIFS(СВЦЭМ!$G$34:$G$777,СВЦЭМ!$A$34:$A$777,$A242,СВЦЭМ!$B$34:$B$777,W$225)+'СЕТ СН'!$F$12</f>
        <v>233.59870576</v>
      </c>
      <c r="X242" s="37">
        <f>SUMIFS(СВЦЭМ!$G$34:$G$777,СВЦЭМ!$A$34:$A$777,$A242,СВЦЭМ!$B$34:$B$777,X$225)+'СЕТ СН'!$F$12</f>
        <v>241.81440699000001</v>
      </c>
      <c r="Y242" s="37">
        <f>SUMIFS(СВЦЭМ!$G$34:$G$777,СВЦЭМ!$A$34:$A$777,$A242,СВЦЭМ!$B$34:$B$777,Y$225)+'СЕТ СН'!$F$12</f>
        <v>247.18497583000001</v>
      </c>
    </row>
    <row r="243" spans="1:25" ht="15.75" x14ac:dyDescent="0.2">
      <c r="A243" s="36">
        <f t="shared" si="6"/>
        <v>43149</v>
      </c>
      <c r="B243" s="37">
        <f>SUMIFS(СВЦЭМ!$G$34:$G$777,СВЦЭМ!$A$34:$A$777,$A243,СВЦЭМ!$B$34:$B$777,B$225)+'СЕТ СН'!$F$12</f>
        <v>256.23894289999998</v>
      </c>
      <c r="C243" s="37">
        <f>SUMIFS(СВЦЭМ!$G$34:$G$777,СВЦЭМ!$A$34:$A$777,$A243,СВЦЭМ!$B$34:$B$777,C$225)+'СЕТ СН'!$F$12</f>
        <v>268.16026183000002</v>
      </c>
      <c r="D243" s="37">
        <f>SUMIFS(СВЦЭМ!$G$34:$G$777,СВЦЭМ!$A$34:$A$777,$A243,СВЦЭМ!$B$34:$B$777,D$225)+'СЕТ СН'!$F$12</f>
        <v>279.15230941999999</v>
      </c>
      <c r="E243" s="37">
        <f>SUMIFS(СВЦЭМ!$G$34:$G$777,СВЦЭМ!$A$34:$A$777,$A243,СВЦЭМ!$B$34:$B$777,E$225)+'СЕТ СН'!$F$12</f>
        <v>284.82125271000001</v>
      </c>
      <c r="F243" s="37">
        <f>SUMIFS(СВЦЭМ!$G$34:$G$777,СВЦЭМ!$A$34:$A$777,$A243,СВЦЭМ!$B$34:$B$777,F$225)+'СЕТ СН'!$F$12</f>
        <v>277.58274789000001</v>
      </c>
      <c r="G243" s="37">
        <f>SUMIFS(СВЦЭМ!$G$34:$G$777,СВЦЭМ!$A$34:$A$777,$A243,СВЦЭМ!$B$34:$B$777,G$225)+'СЕТ СН'!$F$12</f>
        <v>270.37982770999997</v>
      </c>
      <c r="H243" s="37">
        <f>SUMIFS(СВЦЭМ!$G$34:$G$777,СВЦЭМ!$A$34:$A$777,$A243,СВЦЭМ!$B$34:$B$777,H$225)+'СЕТ СН'!$F$12</f>
        <v>266.02652038000002</v>
      </c>
      <c r="I243" s="37">
        <f>SUMIFS(СВЦЭМ!$G$34:$G$777,СВЦЭМ!$A$34:$A$777,$A243,СВЦЭМ!$B$34:$B$777,I$225)+'СЕТ СН'!$F$12</f>
        <v>255.39532070000001</v>
      </c>
      <c r="J243" s="37">
        <f>SUMIFS(СВЦЭМ!$G$34:$G$777,СВЦЭМ!$A$34:$A$777,$A243,СВЦЭМ!$B$34:$B$777,J$225)+'СЕТ СН'!$F$12</f>
        <v>254.53288449999999</v>
      </c>
      <c r="K243" s="37">
        <f>SUMIFS(СВЦЭМ!$G$34:$G$777,СВЦЭМ!$A$34:$A$777,$A243,СВЦЭМ!$B$34:$B$777,K$225)+'СЕТ СН'!$F$12</f>
        <v>249.09804238000001</v>
      </c>
      <c r="L243" s="37">
        <f>SUMIFS(СВЦЭМ!$G$34:$G$777,СВЦЭМ!$A$34:$A$777,$A243,СВЦЭМ!$B$34:$B$777,L$225)+'СЕТ СН'!$F$12</f>
        <v>242.86347172000001</v>
      </c>
      <c r="M243" s="37">
        <f>SUMIFS(СВЦЭМ!$G$34:$G$777,СВЦЭМ!$A$34:$A$777,$A243,СВЦЭМ!$B$34:$B$777,M$225)+'СЕТ СН'!$F$12</f>
        <v>242.54748147000001</v>
      </c>
      <c r="N243" s="37">
        <f>SUMIFS(СВЦЭМ!$G$34:$G$777,СВЦЭМ!$A$34:$A$777,$A243,СВЦЭМ!$B$34:$B$777,N$225)+'СЕТ СН'!$F$12</f>
        <v>243.973578</v>
      </c>
      <c r="O243" s="37">
        <f>SUMIFS(СВЦЭМ!$G$34:$G$777,СВЦЭМ!$A$34:$A$777,$A243,СВЦЭМ!$B$34:$B$777,O$225)+'СЕТ СН'!$F$12</f>
        <v>246.55402107</v>
      </c>
      <c r="P243" s="37">
        <f>SUMIFS(СВЦЭМ!$G$34:$G$777,СВЦЭМ!$A$34:$A$777,$A243,СВЦЭМ!$B$34:$B$777,P$225)+'СЕТ СН'!$F$12</f>
        <v>248.5862736</v>
      </c>
      <c r="Q243" s="37">
        <f>SUMIFS(СВЦЭМ!$G$34:$G$777,СВЦЭМ!$A$34:$A$777,$A243,СВЦЭМ!$B$34:$B$777,Q$225)+'СЕТ СН'!$F$12</f>
        <v>248.46468973</v>
      </c>
      <c r="R243" s="37">
        <f>SUMIFS(СВЦЭМ!$G$34:$G$777,СВЦЭМ!$A$34:$A$777,$A243,СВЦЭМ!$B$34:$B$777,R$225)+'СЕТ СН'!$F$12</f>
        <v>249.22693175000001</v>
      </c>
      <c r="S243" s="37">
        <f>SUMIFS(СВЦЭМ!$G$34:$G$777,СВЦЭМ!$A$34:$A$777,$A243,СВЦЭМ!$B$34:$B$777,S$225)+'СЕТ СН'!$F$12</f>
        <v>242.76389001000001</v>
      </c>
      <c r="T243" s="37">
        <f>SUMIFS(СВЦЭМ!$G$34:$G$777,СВЦЭМ!$A$34:$A$777,$A243,СВЦЭМ!$B$34:$B$777,T$225)+'СЕТ СН'!$F$12</f>
        <v>235.47160844000001</v>
      </c>
      <c r="U243" s="37">
        <f>SUMIFS(СВЦЭМ!$G$34:$G$777,СВЦЭМ!$A$34:$A$777,$A243,СВЦЭМ!$B$34:$B$777,U$225)+'СЕТ СН'!$F$12</f>
        <v>227.77421391999999</v>
      </c>
      <c r="V243" s="37">
        <f>SUMIFS(СВЦЭМ!$G$34:$G$777,СВЦЭМ!$A$34:$A$777,$A243,СВЦЭМ!$B$34:$B$777,V$225)+'СЕТ СН'!$F$12</f>
        <v>231.2457962</v>
      </c>
      <c r="W243" s="37">
        <f>SUMIFS(СВЦЭМ!$G$34:$G$777,СВЦЭМ!$A$34:$A$777,$A243,СВЦЭМ!$B$34:$B$777,W$225)+'СЕТ СН'!$F$12</f>
        <v>233.55421238</v>
      </c>
      <c r="X243" s="37">
        <f>SUMIFS(СВЦЭМ!$G$34:$G$777,СВЦЭМ!$A$34:$A$777,$A243,СВЦЭМ!$B$34:$B$777,X$225)+'СЕТ СН'!$F$12</f>
        <v>240.48048446999999</v>
      </c>
      <c r="Y243" s="37">
        <f>SUMIFS(СВЦЭМ!$G$34:$G$777,СВЦЭМ!$A$34:$A$777,$A243,СВЦЭМ!$B$34:$B$777,Y$225)+'СЕТ СН'!$F$12</f>
        <v>248.37702186999999</v>
      </c>
    </row>
    <row r="244" spans="1:25" ht="15.75" x14ac:dyDescent="0.2">
      <c r="A244" s="36">
        <f t="shared" si="6"/>
        <v>43150</v>
      </c>
      <c r="B244" s="37">
        <f>SUMIFS(СВЦЭМ!$G$34:$G$777,СВЦЭМ!$A$34:$A$777,$A244,СВЦЭМ!$B$34:$B$777,B$225)+'СЕТ СН'!$F$12</f>
        <v>241.18213356999999</v>
      </c>
      <c r="C244" s="37">
        <f>SUMIFS(СВЦЭМ!$G$34:$G$777,СВЦЭМ!$A$34:$A$777,$A244,СВЦЭМ!$B$34:$B$777,C$225)+'СЕТ СН'!$F$12</f>
        <v>248.66706783000001</v>
      </c>
      <c r="D244" s="37">
        <f>SUMIFS(СВЦЭМ!$G$34:$G$777,СВЦЭМ!$A$34:$A$777,$A244,СВЦЭМ!$B$34:$B$777,D$225)+'СЕТ СН'!$F$12</f>
        <v>260.64512482999999</v>
      </c>
      <c r="E244" s="37">
        <f>SUMIFS(СВЦЭМ!$G$34:$G$777,СВЦЭМ!$A$34:$A$777,$A244,СВЦЭМ!$B$34:$B$777,E$225)+'СЕТ СН'!$F$12</f>
        <v>261.77795232</v>
      </c>
      <c r="F244" s="37">
        <f>SUMIFS(СВЦЭМ!$G$34:$G$777,СВЦЭМ!$A$34:$A$777,$A244,СВЦЭМ!$B$34:$B$777,F$225)+'СЕТ СН'!$F$12</f>
        <v>262.07062925000002</v>
      </c>
      <c r="G244" s="37">
        <f>SUMIFS(СВЦЭМ!$G$34:$G$777,СВЦЭМ!$A$34:$A$777,$A244,СВЦЭМ!$B$34:$B$777,G$225)+'СЕТ СН'!$F$12</f>
        <v>260.28738869</v>
      </c>
      <c r="H244" s="37">
        <f>SUMIFS(СВЦЭМ!$G$34:$G$777,СВЦЭМ!$A$34:$A$777,$A244,СВЦЭМ!$B$34:$B$777,H$225)+'СЕТ СН'!$F$12</f>
        <v>247.82945187000001</v>
      </c>
      <c r="I244" s="37">
        <f>SUMIFS(СВЦЭМ!$G$34:$G$777,СВЦЭМ!$A$34:$A$777,$A244,СВЦЭМ!$B$34:$B$777,I$225)+'СЕТ СН'!$F$12</f>
        <v>236.03905068</v>
      </c>
      <c r="J244" s="37">
        <f>SUMIFS(СВЦЭМ!$G$34:$G$777,СВЦЭМ!$A$34:$A$777,$A244,СВЦЭМ!$B$34:$B$777,J$225)+'СЕТ СН'!$F$12</f>
        <v>241.69866751999999</v>
      </c>
      <c r="K244" s="37">
        <f>SUMIFS(СВЦЭМ!$G$34:$G$777,СВЦЭМ!$A$34:$A$777,$A244,СВЦЭМ!$B$34:$B$777,K$225)+'СЕТ СН'!$F$12</f>
        <v>243.05757424999999</v>
      </c>
      <c r="L244" s="37">
        <f>SUMIFS(СВЦЭМ!$G$34:$G$777,СВЦЭМ!$A$34:$A$777,$A244,СВЦЭМ!$B$34:$B$777,L$225)+'СЕТ СН'!$F$12</f>
        <v>241.77842050000001</v>
      </c>
      <c r="M244" s="37">
        <f>SUMIFS(СВЦЭМ!$G$34:$G$777,СВЦЭМ!$A$34:$A$777,$A244,СВЦЭМ!$B$34:$B$777,M$225)+'СЕТ СН'!$F$12</f>
        <v>244.24943428</v>
      </c>
      <c r="N244" s="37">
        <f>SUMIFS(СВЦЭМ!$G$34:$G$777,СВЦЭМ!$A$34:$A$777,$A244,СВЦЭМ!$B$34:$B$777,N$225)+'СЕТ СН'!$F$12</f>
        <v>243.58578273000001</v>
      </c>
      <c r="O244" s="37">
        <f>SUMIFS(СВЦЭМ!$G$34:$G$777,СВЦЭМ!$A$34:$A$777,$A244,СВЦЭМ!$B$34:$B$777,O$225)+'СЕТ СН'!$F$12</f>
        <v>245.07992987</v>
      </c>
      <c r="P244" s="37">
        <f>SUMIFS(СВЦЭМ!$G$34:$G$777,СВЦЭМ!$A$34:$A$777,$A244,СВЦЭМ!$B$34:$B$777,P$225)+'СЕТ СН'!$F$12</f>
        <v>250.55729338</v>
      </c>
      <c r="Q244" s="37">
        <f>SUMIFS(СВЦЭМ!$G$34:$G$777,СВЦЭМ!$A$34:$A$777,$A244,СВЦЭМ!$B$34:$B$777,Q$225)+'СЕТ СН'!$F$12</f>
        <v>248.01378586999999</v>
      </c>
      <c r="R244" s="37">
        <f>SUMIFS(СВЦЭМ!$G$34:$G$777,СВЦЭМ!$A$34:$A$777,$A244,СВЦЭМ!$B$34:$B$777,R$225)+'СЕТ СН'!$F$12</f>
        <v>247.35174734</v>
      </c>
      <c r="S244" s="37">
        <f>SUMIFS(СВЦЭМ!$G$34:$G$777,СВЦЭМ!$A$34:$A$777,$A244,СВЦЭМ!$B$34:$B$777,S$225)+'СЕТ СН'!$F$12</f>
        <v>245.61069161</v>
      </c>
      <c r="T244" s="37">
        <f>SUMIFS(СВЦЭМ!$G$34:$G$777,СВЦЭМ!$A$34:$A$777,$A244,СВЦЭМ!$B$34:$B$777,T$225)+'СЕТ СН'!$F$12</f>
        <v>238.66826899</v>
      </c>
      <c r="U244" s="37">
        <f>SUMIFS(СВЦЭМ!$G$34:$G$777,СВЦЭМ!$A$34:$A$777,$A244,СВЦЭМ!$B$34:$B$777,U$225)+'СЕТ СН'!$F$12</f>
        <v>235.3444686</v>
      </c>
      <c r="V244" s="37">
        <f>SUMIFS(СВЦЭМ!$G$34:$G$777,СВЦЭМ!$A$34:$A$777,$A244,СВЦЭМ!$B$34:$B$777,V$225)+'СЕТ СН'!$F$12</f>
        <v>242.79820330000001</v>
      </c>
      <c r="W244" s="37">
        <f>SUMIFS(СВЦЭМ!$G$34:$G$777,СВЦЭМ!$A$34:$A$777,$A244,СВЦЭМ!$B$34:$B$777,W$225)+'СЕТ СН'!$F$12</f>
        <v>243.65419227000001</v>
      </c>
      <c r="X244" s="37">
        <f>SUMIFS(СВЦЭМ!$G$34:$G$777,СВЦЭМ!$A$34:$A$777,$A244,СВЦЭМ!$B$34:$B$777,X$225)+'СЕТ СН'!$F$12</f>
        <v>246.83474945</v>
      </c>
      <c r="Y244" s="37">
        <f>SUMIFS(СВЦЭМ!$G$34:$G$777,СВЦЭМ!$A$34:$A$777,$A244,СВЦЭМ!$B$34:$B$777,Y$225)+'СЕТ СН'!$F$12</f>
        <v>254.11337477999999</v>
      </c>
    </row>
    <row r="245" spans="1:25" ht="15.75" x14ac:dyDescent="0.2">
      <c r="A245" s="36">
        <f t="shared" si="6"/>
        <v>43151</v>
      </c>
      <c r="B245" s="37">
        <f>SUMIFS(СВЦЭМ!$G$34:$G$777,СВЦЭМ!$A$34:$A$777,$A245,СВЦЭМ!$B$34:$B$777,B$225)+'СЕТ СН'!$F$12</f>
        <v>255.59158674</v>
      </c>
      <c r="C245" s="37">
        <f>SUMIFS(СВЦЭМ!$G$34:$G$777,СВЦЭМ!$A$34:$A$777,$A245,СВЦЭМ!$B$34:$B$777,C$225)+'СЕТ СН'!$F$12</f>
        <v>263.73718828</v>
      </c>
      <c r="D245" s="37">
        <f>SUMIFS(СВЦЭМ!$G$34:$G$777,СВЦЭМ!$A$34:$A$777,$A245,СВЦЭМ!$B$34:$B$777,D$225)+'СЕТ СН'!$F$12</f>
        <v>276.20349119999997</v>
      </c>
      <c r="E245" s="37">
        <f>SUMIFS(СВЦЭМ!$G$34:$G$777,СВЦЭМ!$A$34:$A$777,$A245,СВЦЭМ!$B$34:$B$777,E$225)+'СЕТ СН'!$F$12</f>
        <v>279.03719548999999</v>
      </c>
      <c r="F245" s="37">
        <f>SUMIFS(СВЦЭМ!$G$34:$G$777,СВЦЭМ!$A$34:$A$777,$A245,СВЦЭМ!$B$34:$B$777,F$225)+'СЕТ СН'!$F$12</f>
        <v>279.13457591000002</v>
      </c>
      <c r="G245" s="37">
        <f>SUMIFS(СВЦЭМ!$G$34:$G$777,СВЦЭМ!$A$34:$A$777,$A245,СВЦЭМ!$B$34:$B$777,G$225)+'СЕТ СН'!$F$12</f>
        <v>277.19551876000003</v>
      </c>
      <c r="H245" s="37">
        <f>SUMIFS(СВЦЭМ!$G$34:$G$777,СВЦЭМ!$A$34:$A$777,$A245,СВЦЭМ!$B$34:$B$777,H$225)+'СЕТ СН'!$F$12</f>
        <v>264.02274076999998</v>
      </c>
      <c r="I245" s="37">
        <f>SUMIFS(СВЦЭМ!$G$34:$G$777,СВЦЭМ!$A$34:$A$777,$A245,СВЦЭМ!$B$34:$B$777,I$225)+'СЕТ СН'!$F$12</f>
        <v>244.8440789</v>
      </c>
      <c r="J245" s="37">
        <f>SUMIFS(СВЦЭМ!$G$34:$G$777,СВЦЭМ!$A$34:$A$777,$A245,СВЦЭМ!$B$34:$B$777,J$225)+'СЕТ СН'!$F$12</f>
        <v>248.75002555</v>
      </c>
      <c r="K245" s="37">
        <f>SUMIFS(СВЦЭМ!$G$34:$G$777,СВЦЭМ!$A$34:$A$777,$A245,СВЦЭМ!$B$34:$B$777,K$225)+'СЕТ СН'!$F$12</f>
        <v>244.96961328</v>
      </c>
      <c r="L245" s="37">
        <f>SUMIFS(СВЦЭМ!$G$34:$G$777,СВЦЭМ!$A$34:$A$777,$A245,СВЦЭМ!$B$34:$B$777,L$225)+'СЕТ СН'!$F$12</f>
        <v>243.62033460999999</v>
      </c>
      <c r="M245" s="37">
        <f>SUMIFS(СВЦЭМ!$G$34:$G$777,СВЦЭМ!$A$34:$A$777,$A245,СВЦЭМ!$B$34:$B$777,M$225)+'СЕТ СН'!$F$12</f>
        <v>246.67780228999999</v>
      </c>
      <c r="N245" s="37">
        <f>SUMIFS(СВЦЭМ!$G$34:$G$777,СВЦЭМ!$A$34:$A$777,$A245,СВЦЭМ!$B$34:$B$777,N$225)+'СЕТ СН'!$F$12</f>
        <v>246.41859350999999</v>
      </c>
      <c r="O245" s="37">
        <f>SUMIFS(СВЦЭМ!$G$34:$G$777,СВЦЭМ!$A$34:$A$777,$A245,СВЦЭМ!$B$34:$B$777,O$225)+'СЕТ СН'!$F$12</f>
        <v>247.88545325999999</v>
      </c>
      <c r="P245" s="37">
        <f>SUMIFS(СВЦЭМ!$G$34:$G$777,СВЦЭМ!$A$34:$A$777,$A245,СВЦЭМ!$B$34:$B$777,P$225)+'СЕТ СН'!$F$12</f>
        <v>251.50532914999999</v>
      </c>
      <c r="Q245" s="37">
        <f>SUMIFS(СВЦЭМ!$G$34:$G$777,СВЦЭМ!$A$34:$A$777,$A245,СВЦЭМ!$B$34:$B$777,Q$225)+'СЕТ СН'!$F$12</f>
        <v>251.84555005999999</v>
      </c>
      <c r="R245" s="37">
        <f>SUMIFS(СВЦЭМ!$G$34:$G$777,СВЦЭМ!$A$34:$A$777,$A245,СВЦЭМ!$B$34:$B$777,R$225)+'СЕТ СН'!$F$12</f>
        <v>255.18304609</v>
      </c>
      <c r="S245" s="37">
        <f>SUMIFS(СВЦЭМ!$G$34:$G$777,СВЦЭМ!$A$34:$A$777,$A245,СВЦЭМ!$B$34:$B$777,S$225)+'СЕТ СН'!$F$12</f>
        <v>252.30722159000001</v>
      </c>
      <c r="T245" s="37">
        <f>SUMIFS(СВЦЭМ!$G$34:$G$777,СВЦЭМ!$A$34:$A$777,$A245,СВЦЭМ!$B$34:$B$777,T$225)+'СЕТ СН'!$F$12</f>
        <v>246.46054031</v>
      </c>
      <c r="U245" s="37">
        <f>SUMIFS(СВЦЭМ!$G$34:$G$777,СВЦЭМ!$A$34:$A$777,$A245,СВЦЭМ!$B$34:$B$777,U$225)+'СЕТ СН'!$F$12</f>
        <v>245.12682624000001</v>
      </c>
      <c r="V245" s="37">
        <f>SUMIFS(СВЦЭМ!$G$34:$G$777,СВЦЭМ!$A$34:$A$777,$A245,СВЦЭМ!$B$34:$B$777,V$225)+'СЕТ СН'!$F$12</f>
        <v>234.54491440000001</v>
      </c>
      <c r="W245" s="37">
        <f>SUMIFS(СВЦЭМ!$G$34:$G$777,СВЦЭМ!$A$34:$A$777,$A245,СВЦЭМ!$B$34:$B$777,W$225)+'СЕТ СН'!$F$12</f>
        <v>237.47363179999999</v>
      </c>
      <c r="X245" s="37">
        <f>SUMIFS(СВЦЭМ!$G$34:$G$777,СВЦЭМ!$A$34:$A$777,$A245,СВЦЭМ!$B$34:$B$777,X$225)+'СЕТ СН'!$F$12</f>
        <v>244.97104804</v>
      </c>
      <c r="Y245" s="37">
        <f>SUMIFS(СВЦЭМ!$G$34:$G$777,СВЦЭМ!$A$34:$A$777,$A245,СВЦЭМ!$B$34:$B$777,Y$225)+'СЕТ СН'!$F$12</f>
        <v>253.31464943</v>
      </c>
    </row>
    <row r="246" spans="1:25" ht="15.75" x14ac:dyDescent="0.2">
      <c r="A246" s="36">
        <f t="shared" si="6"/>
        <v>43152</v>
      </c>
      <c r="B246" s="37">
        <f>SUMIFS(СВЦЭМ!$G$34:$G$777,СВЦЭМ!$A$34:$A$777,$A246,СВЦЭМ!$B$34:$B$777,B$225)+'СЕТ СН'!$F$12</f>
        <v>253.54922984999999</v>
      </c>
      <c r="C246" s="37">
        <f>SUMIFS(СВЦЭМ!$G$34:$G$777,СВЦЭМ!$A$34:$A$777,$A246,СВЦЭМ!$B$34:$B$777,C$225)+'СЕТ СН'!$F$12</f>
        <v>261.48703062999999</v>
      </c>
      <c r="D246" s="37">
        <f>SUMIFS(СВЦЭМ!$G$34:$G$777,СВЦЭМ!$A$34:$A$777,$A246,СВЦЭМ!$B$34:$B$777,D$225)+'СЕТ СН'!$F$12</f>
        <v>280.45592787999999</v>
      </c>
      <c r="E246" s="37">
        <f>SUMIFS(СВЦЭМ!$G$34:$G$777,СВЦЭМ!$A$34:$A$777,$A246,СВЦЭМ!$B$34:$B$777,E$225)+'СЕТ СН'!$F$12</f>
        <v>285.91221823000001</v>
      </c>
      <c r="F246" s="37">
        <f>SUMIFS(СВЦЭМ!$G$34:$G$777,СВЦЭМ!$A$34:$A$777,$A246,СВЦЭМ!$B$34:$B$777,F$225)+'СЕТ СН'!$F$12</f>
        <v>285.99047607</v>
      </c>
      <c r="G246" s="37">
        <f>SUMIFS(СВЦЭМ!$G$34:$G$777,СВЦЭМ!$A$34:$A$777,$A246,СВЦЭМ!$B$34:$B$777,G$225)+'СЕТ СН'!$F$12</f>
        <v>283.42965428000002</v>
      </c>
      <c r="H246" s="37">
        <f>SUMIFS(СВЦЭМ!$G$34:$G$777,СВЦЭМ!$A$34:$A$777,$A246,СВЦЭМ!$B$34:$B$777,H$225)+'СЕТ СН'!$F$12</f>
        <v>268.75737285999998</v>
      </c>
      <c r="I246" s="37">
        <f>SUMIFS(СВЦЭМ!$G$34:$G$777,СВЦЭМ!$A$34:$A$777,$A246,СВЦЭМ!$B$34:$B$777,I$225)+'СЕТ СН'!$F$12</f>
        <v>250.95821565</v>
      </c>
      <c r="J246" s="37">
        <f>SUMIFS(СВЦЭМ!$G$34:$G$777,СВЦЭМ!$A$34:$A$777,$A246,СВЦЭМ!$B$34:$B$777,J$225)+'СЕТ СН'!$F$12</f>
        <v>252.47441753000001</v>
      </c>
      <c r="K246" s="37">
        <f>SUMIFS(СВЦЭМ!$G$34:$G$777,СВЦЭМ!$A$34:$A$777,$A246,СВЦЭМ!$B$34:$B$777,K$225)+'СЕТ СН'!$F$12</f>
        <v>244.29600371000001</v>
      </c>
      <c r="L246" s="37">
        <f>SUMIFS(СВЦЭМ!$G$34:$G$777,СВЦЭМ!$A$34:$A$777,$A246,СВЦЭМ!$B$34:$B$777,L$225)+'СЕТ СН'!$F$12</f>
        <v>242.50955783000001</v>
      </c>
      <c r="M246" s="37">
        <f>SUMIFS(СВЦЭМ!$G$34:$G$777,СВЦЭМ!$A$34:$A$777,$A246,СВЦЭМ!$B$34:$B$777,M$225)+'СЕТ СН'!$F$12</f>
        <v>245.65213846</v>
      </c>
      <c r="N246" s="37">
        <f>SUMIFS(СВЦЭМ!$G$34:$G$777,СВЦЭМ!$A$34:$A$777,$A246,СВЦЭМ!$B$34:$B$777,N$225)+'СЕТ СН'!$F$12</f>
        <v>242.65442718</v>
      </c>
      <c r="O246" s="37">
        <f>SUMIFS(СВЦЭМ!$G$34:$G$777,СВЦЭМ!$A$34:$A$777,$A246,СВЦЭМ!$B$34:$B$777,O$225)+'СЕТ СН'!$F$12</f>
        <v>242.32632150000001</v>
      </c>
      <c r="P246" s="37">
        <f>SUMIFS(СВЦЭМ!$G$34:$G$777,СВЦЭМ!$A$34:$A$777,$A246,СВЦЭМ!$B$34:$B$777,P$225)+'СЕТ СН'!$F$12</f>
        <v>246.06076374</v>
      </c>
      <c r="Q246" s="37">
        <f>SUMIFS(СВЦЭМ!$G$34:$G$777,СВЦЭМ!$A$34:$A$777,$A246,СВЦЭМ!$B$34:$B$777,Q$225)+'СЕТ СН'!$F$12</f>
        <v>248.30395128999999</v>
      </c>
      <c r="R246" s="37">
        <f>SUMIFS(СВЦЭМ!$G$34:$G$777,СВЦЭМ!$A$34:$A$777,$A246,СВЦЭМ!$B$34:$B$777,R$225)+'СЕТ СН'!$F$12</f>
        <v>248.79373713000001</v>
      </c>
      <c r="S246" s="37">
        <f>SUMIFS(СВЦЭМ!$G$34:$G$777,СВЦЭМ!$A$34:$A$777,$A246,СВЦЭМ!$B$34:$B$777,S$225)+'СЕТ СН'!$F$12</f>
        <v>247.51943703000001</v>
      </c>
      <c r="T246" s="37">
        <f>SUMIFS(СВЦЭМ!$G$34:$G$777,СВЦЭМ!$A$34:$A$777,$A246,СВЦЭМ!$B$34:$B$777,T$225)+'СЕТ СН'!$F$12</f>
        <v>239.57283891</v>
      </c>
      <c r="U246" s="37">
        <f>SUMIFS(СВЦЭМ!$G$34:$G$777,СВЦЭМ!$A$34:$A$777,$A246,СВЦЭМ!$B$34:$B$777,U$225)+'СЕТ СН'!$F$12</f>
        <v>229.61744830000001</v>
      </c>
      <c r="V246" s="37">
        <f>SUMIFS(СВЦЭМ!$G$34:$G$777,СВЦЭМ!$A$34:$A$777,$A246,СВЦЭМ!$B$34:$B$777,V$225)+'СЕТ СН'!$F$12</f>
        <v>231.63618485999999</v>
      </c>
      <c r="W246" s="37">
        <f>SUMIFS(СВЦЭМ!$G$34:$G$777,СВЦЭМ!$A$34:$A$777,$A246,СВЦЭМ!$B$34:$B$777,W$225)+'СЕТ СН'!$F$12</f>
        <v>235.68073423999999</v>
      </c>
      <c r="X246" s="37">
        <f>SUMIFS(СВЦЭМ!$G$34:$G$777,СВЦЭМ!$A$34:$A$777,$A246,СВЦЭМ!$B$34:$B$777,X$225)+'СЕТ СН'!$F$12</f>
        <v>242.29229088</v>
      </c>
      <c r="Y246" s="37">
        <f>SUMIFS(СВЦЭМ!$G$34:$G$777,СВЦЭМ!$A$34:$A$777,$A246,СВЦЭМ!$B$34:$B$777,Y$225)+'СЕТ СН'!$F$12</f>
        <v>248.90124732999999</v>
      </c>
    </row>
    <row r="247" spans="1:25" ht="15.75" x14ac:dyDescent="0.2">
      <c r="A247" s="36">
        <f t="shared" si="6"/>
        <v>43153</v>
      </c>
      <c r="B247" s="37">
        <f>SUMIFS(СВЦЭМ!$G$34:$G$777,СВЦЭМ!$A$34:$A$777,$A247,СВЦЭМ!$B$34:$B$777,B$225)+'СЕТ СН'!$F$12</f>
        <v>263.80469191999998</v>
      </c>
      <c r="C247" s="37">
        <f>SUMIFS(СВЦЭМ!$G$34:$G$777,СВЦЭМ!$A$34:$A$777,$A247,СВЦЭМ!$B$34:$B$777,C$225)+'СЕТ СН'!$F$12</f>
        <v>262.35883738000001</v>
      </c>
      <c r="D247" s="37">
        <f>SUMIFS(СВЦЭМ!$G$34:$G$777,СВЦЭМ!$A$34:$A$777,$A247,СВЦЭМ!$B$34:$B$777,D$225)+'СЕТ СН'!$F$12</f>
        <v>275.49649354000002</v>
      </c>
      <c r="E247" s="37">
        <f>SUMIFS(СВЦЭМ!$G$34:$G$777,СВЦЭМ!$A$34:$A$777,$A247,СВЦЭМ!$B$34:$B$777,E$225)+'СЕТ СН'!$F$12</f>
        <v>278.26605877999998</v>
      </c>
      <c r="F247" s="37">
        <f>SUMIFS(СВЦЭМ!$G$34:$G$777,СВЦЭМ!$A$34:$A$777,$A247,СВЦЭМ!$B$34:$B$777,F$225)+'СЕТ СН'!$F$12</f>
        <v>279.23515528000001</v>
      </c>
      <c r="G247" s="37">
        <f>SUMIFS(СВЦЭМ!$G$34:$G$777,СВЦЭМ!$A$34:$A$777,$A247,СВЦЭМ!$B$34:$B$777,G$225)+'СЕТ СН'!$F$12</f>
        <v>275.05842024999998</v>
      </c>
      <c r="H247" s="37">
        <f>SUMIFS(СВЦЭМ!$G$34:$G$777,СВЦЭМ!$A$34:$A$777,$A247,СВЦЭМ!$B$34:$B$777,H$225)+'СЕТ СН'!$F$12</f>
        <v>261.97380449000002</v>
      </c>
      <c r="I247" s="37">
        <f>SUMIFS(СВЦЭМ!$G$34:$G$777,СВЦЭМ!$A$34:$A$777,$A247,СВЦЭМ!$B$34:$B$777,I$225)+'СЕТ СН'!$F$12</f>
        <v>241.72899971999999</v>
      </c>
      <c r="J247" s="37">
        <f>SUMIFS(СВЦЭМ!$G$34:$G$777,СВЦЭМ!$A$34:$A$777,$A247,СВЦЭМ!$B$34:$B$777,J$225)+'СЕТ СН'!$F$12</f>
        <v>239.62205207</v>
      </c>
      <c r="K247" s="37">
        <f>SUMIFS(СВЦЭМ!$G$34:$G$777,СВЦЭМ!$A$34:$A$777,$A247,СВЦЭМ!$B$34:$B$777,K$225)+'СЕТ СН'!$F$12</f>
        <v>232.51562249</v>
      </c>
      <c r="L247" s="37">
        <f>SUMIFS(СВЦЭМ!$G$34:$G$777,СВЦЭМ!$A$34:$A$777,$A247,СВЦЭМ!$B$34:$B$777,L$225)+'СЕТ СН'!$F$12</f>
        <v>232.75308803999999</v>
      </c>
      <c r="M247" s="37">
        <f>SUMIFS(СВЦЭМ!$G$34:$G$777,СВЦЭМ!$A$34:$A$777,$A247,СВЦЭМ!$B$34:$B$777,M$225)+'СЕТ СН'!$F$12</f>
        <v>236.96840341000001</v>
      </c>
      <c r="N247" s="37">
        <f>SUMIFS(СВЦЭМ!$G$34:$G$777,СВЦЭМ!$A$34:$A$777,$A247,СВЦЭМ!$B$34:$B$777,N$225)+'СЕТ СН'!$F$12</f>
        <v>240.51676395999999</v>
      </c>
      <c r="O247" s="37">
        <f>SUMIFS(СВЦЭМ!$G$34:$G$777,СВЦЭМ!$A$34:$A$777,$A247,СВЦЭМ!$B$34:$B$777,O$225)+'СЕТ СН'!$F$12</f>
        <v>241.93178022000001</v>
      </c>
      <c r="P247" s="37">
        <f>SUMIFS(СВЦЭМ!$G$34:$G$777,СВЦЭМ!$A$34:$A$777,$A247,СВЦЭМ!$B$34:$B$777,P$225)+'СЕТ СН'!$F$12</f>
        <v>246.24302489999999</v>
      </c>
      <c r="Q247" s="37">
        <f>SUMIFS(СВЦЭМ!$G$34:$G$777,СВЦЭМ!$A$34:$A$777,$A247,СВЦЭМ!$B$34:$B$777,Q$225)+'СЕТ СН'!$F$12</f>
        <v>250.55017984</v>
      </c>
      <c r="R247" s="37">
        <f>SUMIFS(СВЦЭМ!$G$34:$G$777,СВЦЭМ!$A$34:$A$777,$A247,СВЦЭМ!$B$34:$B$777,R$225)+'СЕТ СН'!$F$12</f>
        <v>253.32074431000001</v>
      </c>
      <c r="S247" s="37">
        <f>SUMIFS(СВЦЭМ!$G$34:$G$777,СВЦЭМ!$A$34:$A$777,$A247,СВЦЭМ!$B$34:$B$777,S$225)+'СЕТ СН'!$F$12</f>
        <v>252.00793182999999</v>
      </c>
      <c r="T247" s="37">
        <f>SUMIFS(СВЦЭМ!$G$34:$G$777,СВЦЭМ!$A$34:$A$777,$A247,СВЦЭМ!$B$34:$B$777,T$225)+'СЕТ СН'!$F$12</f>
        <v>242.70231758</v>
      </c>
      <c r="U247" s="37">
        <f>SUMIFS(СВЦЭМ!$G$34:$G$777,СВЦЭМ!$A$34:$A$777,$A247,СВЦЭМ!$B$34:$B$777,U$225)+'СЕТ СН'!$F$12</f>
        <v>235.00012290000001</v>
      </c>
      <c r="V247" s="37">
        <f>SUMIFS(СВЦЭМ!$G$34:$G$777,СВЦЭМ!$A$34:$A$777,$A247,СВЦЭМ!$B$34:$B$777,V$225)+'СЕТ СН'!$F$12</f>
        <v>238.45147517000001</v>
      </c>
      <c r="W247" s="37">
        <f>SUMIFS(СВЦЭМ!$G$34:$G$777,СВЦЭМ!$A$34:$A$777,$A247,СВЦЭМ!$B$34:$B$777,W$225)+'СЕТ СН'!$F$12</f>
        <v>240.62776787000001</v>
      </c>
      <c r="X247" s="37">
        <f>SUMIFS(СВЦЭМ!$G$34:$G$777,СВЦЭМ!$A$34:$A$777,$A247,СВЦЭМ!$B$34:$B$777,X$225)+'СЕТ СН'!$F$12</f>
        <v>246.69403496000001</v>
      </c>
      <c r="Y247" s="37">
        <f>SUMIFS(СВЦЭМ!$G$34:$G$777,СВЦЭМ!$A$34:$A$777,$A247,СВЦЭМ!$B$34:$B$777,Y$225)+'СЕТ СН'!$F$12</f>
        <v>256.95350537000002</v>
      </c>
    </row>
    <row r="248" spans="1:25" ht="15.75" x14ac:dyDescent="0.2">
      <c r="A248" s="36">
        <f t="shared" si="6"/>
        <v>43154</v>
      </c>
      <c r="B248" s="37">
        <f>SUMIFS(СВЦЭМ!$G$34:$G$777,СВЦЭМ!$A$34:$A$777,$A248,СВЦЭМ!$B$34:$B$777,B$225)+'СЕТ СН'!$F$12</f>
        <v>259.09465408</v>
      </c>
      <c r="C248" s="37">
        <f>SUMIFS(СВЦЭМ!$G$34:$G$777,СВЦЭМ!$A$34:$A$777,$A248,СВЦЭМ!$B$34:$B$777,C$225)+'СЕТ СН'!$F$12</f>
        <v>268.47411103000002</v>
      </c>
      <c r="D248" s="37">
        <f>SUMIFS(СВЦЭМ!$G$34:$G$777,СВЦЭМ!$A$34:$A$777,$A248,СВЦЭМ!$B$34:$B$777,D$225)+'СЕТ СН'!$F$12</f>
        <v>277.76796409999997</v>
      </c>
      <c r="E248" s="37">
        <f>SUMIFS(СВЦЭМ!$G$34:$G$777,СВЦЭМ!$A$34:$A$777,$A248,СВЦЭМ!$B$34:$B$777,E$225)+'СЕТ СН'!$F$12</f>
        <v>278.07527604000001</v>
      </c>
      <c r="F248" s="37">
        <f>SUMIFS(СВЦЭМ!$G$34:$G$777,СВЦЭМ!$A$34:$A$777,$A248,СВЦЭМ!$B$34:$B$777,F$225)+'СЕТ СН'!$F$12</f>
        <v>276.73370584999998</v>
      </c>
      <c r="G248" s="37">
        <f>SUMIFS(СВЦЭМ!$G$34:$G$777,СВЦЭМ!$A$34:$A$777,$A248,СВЦЭМ!$B$34:$B$777,G$225)+'СЕТ СН'!$F$12</f>
        <v>274.02173513999998</v>
      </c>
      <c r="H248" s="37">
        <f>SUMIFS(СВЦЭМ!$G$34:$G$777,СВЦЭМ!$A$34:$A$777,$A248,СВЦЭМ!$B$34:$B$777,H$225)+'СЕТ СН'!$F$12</f>
        <v>269.26213215000001</v>
      </c>
      <c r="I248" s="37">
        <f>SUMIFS(СВЦЭМ!$G$34:$G$777,СВЦЭМ!$A$34:$A$777,$A248,СВЦЭМ!$B$34:$B$777,I$225)+'СЕТ СН'!$F$12</f>
        <v>252.48337162999999</v>
      </c>
      <c r="J248" s="37">
        <f>SUMIFS(СВЦЭМ!$G$34:$G$777,СВЦЭМ!$A$34:$A$777,$A248,СВЦЭМ!$B$34:$B$777,J$225)+'СЕТ СН'!$F$12</f>
        <v>242.06356908000001</v>
      </c>
      <c r="K248" s="37">
        <f>SUMIFS(СВЦЭМ!$G$34:$G$777,СВЦЭМ!$A$34:$A$777,$A248,СВЦЭМ!$B$34:$B$777,K$225)+'СЕТ СН'!$F$12</f>
        <v>232.04789858999999</v>
      </c>
      <c r="L248" s="37">
        <f>SUMIFS(СВЦЭМ!$G$34:$G$777,СВЦЭМ!$A$34:$A$777,$A248,СВЦЭМ!$B$34:$B$777,L$225)+'СЕТ СН'!$F$12</f>
        <v>227.45109532000001</v>
      </c>
      <c r="M248" s="37">
        <f>SUMIFS(СВЦЭМ!$G$34:$G$777,СВЦЭМ!$A$34:$A$777,$A248,СВЦЭМ!$B$34:$B$777,M$225)+'СЕТ СН'!$F$12</f>
        <v>229.79158616000001</v>
      </c>
      <c r="N248" s="37">
        <f>SUMIFS(СВЦЭМ!$G$34:$G$777,СВЦЭМ!$A$34:$A$777,$A248,СВЦЭМ!$B$34:$B$777,N$225)+'СЕТ СН'!$F$12</f>
        <v>231.48410294000001</v>
      </c>
      <c r="O248" s="37">
        <f>SUMIFS(СВЦЭМ!$G$34:$G$777,СВЦЭМ!$A$34:$A$777,$A248,СВЦЭМ!$B$34:$B$777,O$225)+'СЕТ СН'!$F$12</f>
        <v>235.79394617</v>
      </c>
      <c r="P248" s="37">
        <f>SUMIFS(СВЦЭМ!$G$34:$G$777,СВЦЭМ!$A$34:$A$777,$A248,СВЦЭМ!$B$34:$B$777,P$225)+'СЕТ СН'!$F$12</f>
        <v>241.09553688</v>
      </c>
      <c r="Q248" s="37">
        <f>SUMIFS(СВЦЭМ!$G$34:$G$777,СВЦЭМ!$A$34:$A$777,$A248,СВЦЭМ!$B$34:$B$777,Q$225)+'СЕТ СН'!$F$12</f>
        <v>243.41185852000001</v>
      </c>
      <c r="R248" s="37">
        <f>SUMIFS(СВЦЭМ!$G$34:$G$777,СВЦЭМ!$A$34:$A$777,$A248,СВЦЭМ!$B$34:$B$777,R$225)+'СЕТ СН'!$F$12</f>
        <v>243.64547899999999</v>
      </c>
      <c r="S248" s="37">
        <f>SUMIFS(СВЦЭМ!$G$34:$G$777,СВЦЭМ!$A$34:$A$777,$A248,СВЦЭМ!$B$34:$B$777,S$225)+'СЕТ СН'!$F$12</f>
        <v>240.4092273</v>
      </c>
      <c r="T248" s="37">
        <f>SUMIFS(СВЦЭМ!$G$34:$G$777,СВЦЭМ!$A$34:$A$777,$A248,СВЦЭМ!$B$34:$B$777,T$225)+'СЕТ СН'!$F$12</f>
        <v>230.96910740999999</v>
      </c>
      <c r="U248" s="37">
        <f>SUMIFS(СВЦЭМ!$G$34:$G$777,СВЦЭМ!$A$34:$A$777,$A248,СВЦЭМ!$B$34:$B$777,U$225)+'СЕТ СН'!$F$12</f>
        <v>222.55306340000001</v>
      </c>
      <c r="V248" s="37">
        <f>SUMIFS(СВЦЭМ!$G$34:$G$777,СВЦЭМ!$A$34:$A$777,$A248,СВЦЭМ!$B$34:$B$777,V$225)+'СЕТ СН'!$F$12</f>
        <v>225.99297272999999</v>
      </c>
      <c r="W248" s="37">
        <f>SUMIFS(СВЦЭМ!$G$34:$G$777,СВЦЭМ!$A$34:$A$777,$A248,СВЦЭМ!$B$34:$B$777,W$225)+'СЕТ СН'!$F$12</f>
        <v>226.81008255</v>
      </c>
      <c r="X248" s="37">
        <f>SUMIFS(СВЦЭМ!$G$34:$G$777,СВЦЭМ!$A$34:$A$777,$A248,СВЦЭМ!$B$34:$B$777,X$225)+'СЕТ СН'!$F$12</f>
        <v>233.63784605000001</v>
      </c>
      <c r="Y248" s="37">
        <f>SUMIFS(СВЦЭМ!$G$34:$G$777,СВЦЭМ!$A$34:$A$777,$A248,СВЦЭМ!$B$34:$B$777,Y$225)+'СЕТ СН'!$F$12</f>
        <v>242.50349141999999</v>
      </c>
    </row>
    <row r="249" spans="1:25" ht="15.75" x14ac:dyDescent="0.2">
      <c r="A249" s="36">
        <f t="shared" si="6"/>
        <v>43155</v>
      </c>
      <c r="B249" s="37">
        <f>SUMIFS(СВЦЭМ!$G$34:$G$777,СВЦЭМ!$A$34:$A$777,$A249,СВЦЭМ!$B$34:$B$777,B$225)+'СЕТ СН'!$F$12</f>
        <v>252.70634795999999</v>
      </c>
      <c r="C249" s="37">
        <f>SUMIFS(СВЦЭМ!$G$34:$G$777,СВЦЭМ!$A$34:$A$777,$A249,СВЦЭМ!$B$34:$B$777,C$225)+'СЕТ СН'!$F$12</f>
        <v>261.59019010999998</v>
      </c>
      <c r="D249" s="37">
        <f>SUMIFS(СВЦЭМ!$G$34:$G$777,СВЦЭМ!$A$34:$A$777,$A249,СВЦЭМ!$B$34:$B$777,D$225)+'СЕТ СН'!$F$12</f>
        <v>276.13506369999999</v>
      </c>
      <c r="E249" s="37">
        <f>SUMIFS(СВЦЭМ!$G$34:$G$777,СВЦЭМ!$A$34:$A$777,$A249,СВЦЭМ!$B$34:$B$777,E$225)+'СЕТ СН'!$F$12</f>
        <v>278.61131958999999</v>
      </c>
      <c r="F249" s="37">
        <f>SUMIFS(СВЦЭМ!$G$34:$G$777,СВЦЭМ!$A$34:$A$777,$A249,СВЦЭМ!$B$34:$B$777,F$225)+'СЕТ СН'!$F$12</f>
        <v>279.54104173000002</v>
      </c>
      <c r="G249" s="37">
        <f>SUMIFS(СВЦЭМ!$G$34:$G$777,СВЦЭМ!$A$34:$A$777,$A249,СВЦЭМ!$B$34:$B$777,G$225)+'СЕТ СН'!$F$12</f>
        <v>277.09235245999997</v>
      </c>
      <c r="H249" s="37">
        <f>SUMIFS(СВЦЭМ!$G$34:$G$777,СВЦЭМ!$A$34:$A$777,$A249,СВЦЭМ!$B$34:$B$777,H$225)+'СЕТ СН'!$F$12</f>
        <v>271.22055402000001</v>
      </c>
      <c r="I249" s="37">
        <f>SUMIFS(СВЦЭМ!$G$34:$G$777,СВЦЭМ!$A$34:$A$777,$A249,СВЦЭМ!$B$34:$B$777,I$225)+'СЕТ СН'!$F$12</f>
        <v>255.04425989000001</v>
      </c>
      <c r="J249" s="37">
        <f>SUMIFS(СВЦЭМ!$G$34:$G$777,СВЦЭМ!$A$34:$A$777,$A249,СВЦЭМ!$B$34:$B$777,J$225)+'СЕТ СН'!$F$12</f>
        <v>247.72351307</v>
      </c>
      <c r="K249" s="37">
        <f>SUMIFS(СВЦЭМ!$G$34:$G$777,СВЦЭМ!$A$34:$A$777,$A249,СВЦЭМ!$B$34:$B$777,K$225)+'СЕТ СН'!$F$12</f>
        <v>237.41618965999999</v>
      </c>
      <c r="L249" s="37">
        <f>SUMIFS(СВЦЭМ!$G$34:$G$777,СВЦЭМ!$A$34:$A$777,$A249,СВЦЭМ!$B$34:$B$777,L$225)+'СЕТ СН'!$F$12</f>
        <v>229.86644637000001</v>
      </c>
      <c r="M249" s="37">
        <f>SUMIFS(СВЦЭМ!$G$34:$G$777,СВЦЭМ!$A$34:$A$777,$A249,СВЦЭМ!$B$34:$B$777,M$225)+'СЕТ СН'!$F$12</f>
        <v>231.216396</v>
      </c>
      <c r="N249" s="37">
        <f>SUMIFS(СВЦЭМ!$G$34:$G$777,СВЦЭМ!$A$34:$A$777,$A249,СВЦЭМ!$B$34:$B$777,N$225)+'СЕТ СН'!$F$12</f>
        <v>233.84215903</v>
      </c>
      <c r="O249" s="37">
        <f>SUMIFS(СВЦЭМ!$G$34:$G$777,СВЦЭМ!$A$34:$A$777,$A249,СВЦЭМ!$B$34:$B$777,O$225)+'СЕТ СН'!$F$12</f>
        <v>236.93356273000001</v>
      </c>
      <c r="P249" s="37">
        <f>SUMIFS(СВЦЭМ!$G$34:$G$777,СВЦЭМ!$A$34:$A$777,$A249,СВЦЭМ!$B$34:$B$777,P$225)+'СЕТ СН'!$F$12</f>
        <v>241.31575591999999</v>
      </c>
      <c r="Q249" s="37">
        <f>SUMIFS(СВЦЭМ!$G$34:$G$777,СВЦЭМ!$A$34:$A$777,$A249,СВЦЭМ!$B$34:$B$777,Q$225)+'СЕТ СН'!$F$12</f>
        <v>245.10197210999999</v>
      </c>
      <c r="R249" s="37">
        <f>SUMIFS(СВЦЭМ!$G$34:$G$777,СВЦЭМ!$A$34:$A$777,$A249,СВЦЭМ!$B$34:$B$777,R$225)+'СЕТ СН'!$F$12</f>
        <v>249.17877102</v>
      </c>
      <c r="S249" s="37">
        <f>SUMIFS(СВЦЭМ!$G$34:$G$777,СВЦЭМ!$A$34:$A$777,$A249,СВЦЭМ!$B$34:$B$777,S$225)+'СЕТ СН'!$F$12</f>
        <v>246.68800508999999</v>
      </c>
      <c r="T249" s="37">
        <f>SUMIFS(СВЦЭМ!$G$34:$G$777,СВЦЭМ!$A$34:$A$777,$A249,СВЦЭМ!$B$34:$B$777,T$225)+'СЕТ СН'!$F$12</f>
        <v>236.82771602</v>
      </c>
      <c r="U249" s="37">
        <f>SUMIFS(СВЦЭМ!$G$34:$G$777,СВЦЭМ!$A$34:$A$777,$A249,СВЦЭМ!$B$34:$B$777,U$225)+'СЕТ СН'!$F$12</f>
        <v>226.40161069000001</v>
      </c>
      <c r="V249" s="37">
        <f>SUMIFS(СВЦЭМ!$G$34:$G$777,СВЦЭМ!$A$34:$A$777,$A249,СВЦЭМ!$B$34:$B$777,V$225)+'СЕТ СН'!$F$12</f>
        <v>228.93936662999999</v>
      </c>
      <c r="W249" s="37">
        <f>SUMIFS(СВЦЭМ!$G$34:$G$777,СВЦЭМ!$A$34:$A$777,$A249,СВЦЭМ!$B$34:$B$777,W$225)+'СЕТ СН'!$F$12</f>
        <v>228.96802043</v>
      </c>
      <c r="X249" s="37">
        <f>SUMIFS(СВЦЭМ!$G$34:$G$777,СВЦЭМ!$A$34:$A$777,$A249,СВЦЭМ!$B$34:$B$777,X$225)+'СЕТ СН'!$F$12</f>
        <v>237.36838617999999</v>
      </c>
      <c r="Y249" s="37">
        <f>SUMIFS(СВЦЭМ!$G$34:$G$777,СВЦЭМ!$A$34:$A$777,$A249,СВЦЭМ!$B$34:$B$777,Y$225)+'СЕТ СН'!$F$12</f>
        <v>247.20580557</v>
      </c>
    </row>
    <row r="250" spans="1:25" ht="15.75" x14ac:dyDescent="0.2">
      <c r="A250" s="36">
        <f t="shared" si="6"/>
        <v>43156</v>
      </c>
      <c r="B250" s="37">
        <f>SUMIFS(СВЦЭМ!$G$34:$G$777,СВЦЭМ!$A$34:$A$777,$A250,СВЦЭМ!$B$34:$B$777,B$225)+'СЕТ СН'!$F$12</f>
        <v>250.29575489999999</v>
      </c>
      <c r="C250" s="37">
        <f>SUMIFS(СВЦЭМ!$G$34:$G$777,СВЦЭМ!$A$34:$A$777,$A250,СВЦЭМ!$B$34:$B$777,C$225)+'СЕТ СН'!$F$12</f>
        <v>256.17025295000002</v>
      </c>
      <c r="D250" s="37">
        <f>SUMIFS(СВЦЭМ!$G$34:$G$777,СВЦЭМ!$A$34:$A$777,$A250,СВЦЭМ!$B$34:$B$777,D$225)+'СЕТ СН'!$F$12</f>
        <v>269.85900249000002</v>
      </c>
      <c r="E250" s="37">
        <f>SUMIFS(СВЦЭМ!$G$34:$G$777,СВЦЭМ!$A$34:$A$777,$A250,СВЦЭМ!$B$34:$B$777,E$225)+'СЕТ СН'!$F$12</f>
        <v>272.61767934</v>
      </c>
      <c r="F250" s="37">
        <f>SUMIFS(СВЦЭМ!$G$34:$G$777,СВЦЭМ!$A$34:$A$777,$A250,СВЦЭМ!$B$34:$B$777,F$225)+'СЕТ СН'!$F$12</f>
        <v>273.47781514000002</v>
      </c>
      <c r="G250" s="37">
        <f>SUMIFS(СВЦЭМ!$G$34:$G$777,СВЦЭМ!$A$34:$A$777,$A250,СВЦЭМ!$B$34:$B$777,G$225)+'СЕТ СН'!$F$12</f>
        <v>271.20022477999999</v>
      </c>
      <c r="H250" s="37">
        <f>SUMIFS(СВЦЭМ!$G$34:$G$777,СВЦЭМ!$A$34:$A$777,$A250,СВЦЭМ!$B$34:$B$777,H$225)+'СЕТ СН'!$F$12</f>
        <v>266.50581027999999</v>
      </c>
      <c r="I250" s="37">
        <f>SUMIFS(СВЦЭМ!$G$34:$G$777,СВЦЭМ!$A$34:$A$777,$A250,СВЦЭМ!$B$34:$B$777,I$225)+'СЕТ СН'!$F$12</f>
        <v>253.57385743</v>
      </c>
      <c r="J250" s="37">
        <f>SUMIFS(СВЦЭМ!$G$34:$G$777,СВЦЭМ!$A$34:$A$777,$A250,СВЦЭМ!$B$34:$B$777,J$225)+'СЕТ СН'!$F$12</f>
        <v>248.49512128000001</v>
      </c>
      <c r="K250" s="37">
        <f>SUMIFS(СВЦЭМ!$G$34:$G$777,СВЦЭМ!$A$34:$A$777,$A250,СВЦЭМ!$B$34:$B$777,K$225)+'СЕТ СН'!$F$12</f>
        <v>236.28952154000001</v>
      </c>
      <c r="L250" s="37">
        <f>SUMIFS(СВЦЭМ!$G$34:$G$777,СВЦЭМ!$A$34:$A$777,$A250,СВЦЭМ!$B$34:$B$777,L$225)+'СЕТ СН'!$F$12</f>
        <v>228.141772</v>
      </c>
      <c r="M250" s="37">
        <f>SUMIFS(СВЦЭМ!$G$34:$G$777,СВЦЭМ!$A$34:$A$777,$A250,СВЦЭМ!$B$34:$B$777,M$225)+'СЕТ СН'!$F$12</f>
        <v>229.25900831999999</v>
      </c>
      <c r="N250" s="37">
        <f>SUMIFS(СВЦЭМ!$G$34:$G$777,СВЦЭМ!$A$34:$A$777,$A250,СВЦЭМ!$B$34:$B$777,N$225)+'СЕТ СН'!$F$12</f>
        <v>231.49685543000001</v>
      </c>
      <c r="O250" s="37">
        <f>SUMIFS(СВЦЭМ!$G$34:$G$777,СВЦЭМ!$A$34:$A$777,$A250,СВЦЭМ!$B$34:$B$777,O$225)+'СЕТ СН'!$F$12</f>
        <v>233.77693504000001</v>
      </c>
      <c r="P250" s="37">
        <f>SUMIFS(СВЦЭМ!$G$34:$G$777,СВЦЭМ!$A$34:$A$777,$A250,СВЦЭМ!$B$34:$B$777,P$225)+'СЕТ СН'!$F$12</f>
        <v>237.73055047</v>
      </c>
      <c r="Q250" s="37">
        <f>SUMIFS(СВЦЭМ!$G$34:$G$777,СВЦЭМ!$A$34:$A$777,$A250,СВЦЭМ!$B$34:$B$777,Q$225)+'СЕТ СН'!$F$12</f>
        <v>239.83121394</v>
      </c>
      <c r="R250" s="37">
        <f>SUMIFS(СВЦЭМ!$G$34:$G$777,СВЦЭМ!$A$34:$A$777,$A250,СВЦЭМ!$B$34:$B$777,R$225)+'СЕТ СН'!$F$12</f>
        <v>241.34163887</v>
      </c>
      <c r="S250" s="37">
        <f>SUMIFS(СВЦЭМ!$G$34:$G$777,СВЦЭМ!$A$34:$A$777,$A250,СВЦЭМ!$B$34:$B$777,S$225)+'СЕТ СН'!$F$12</f>
        <v>237.97551354000001</v>
      </c>
      <c r="T250" s="37">
        <f>SUMIFS(СВЦЭМ!$G$34:$G$777,СВЦЭМ!$A$34:$A$777,$A250,СВЦЭМ!$B$34:$B$777,T$225)+'СЕТ СН'!$F$12</f>
        <v>229.10332632999999</v>
      </c>
      <c r="U250" s="37">
        <f>SUMIFS(СВЦЭМ!$G$34:$G$777,СВЦЭМ!$A$34:$A$777,$A250,СВЦЭМ!$B$34:$B$777,U$225)+'СЕТ СН'!$F$12</f>
        <v>219.67922866000001</v>
      </c>
      <c r="V250" s="37">
        <f>SUMIFS(СВЦЭМ!$G$34:$G$777,СВЦЭМ!$A$34:$A$777,$A250,СВЦЭМ!$B$34:$B$777,V$225)+'СЕТ СН'!$F$12</f>
        <v>221.13286805000001</v>
      </c>
      <c r="W250" s="37">
        <f>SUMIFS(СВЦЭМ!$G$34:$G$777,СВЦЭМ!$A$34:$A$777,$A250,СВЦЭМ!$B$34:$B$777,W$225)+'СЕТ СН'!$F$12</f>
        <v>223.48123024</v>
      </c>
      <c r="X250" s="37">
        <f>SUMIFS(СВЦЭМ!$G$34:$G$777,СВЦЭМ!$A$34:$A$777,$A250,СВЦЭМ!$B$34:$B$777,X$225)+'СЕТ СН'!$F$12</f>
        <v>231.20295109</v>
      </c>
      <c r="Y250" s="37">
        <f>SUMIFS(СВЦЭМ!$G$34:$G$777,СВЦЭМ!$A$34:$A$777,$A250,СВЦЭМ!$B$34:$B$777,Y$225)+'СЕТ СН'!$F$12</f>
        <v>240.78484412</v>
      </c>
    </row>
    <row r="251" spans="1:25" ht="15.75" x14ac:dyDescent="0.2">
      <c r="A251" s="36">
        <f t="shared" si="6"/>
        <v>43157</v>
      </c>
      <c r="B251" s="37">
        <f>SUMIFS(СВЦЭМ!$G$34:$G$777,СВЦЭМ!$A$34:$A$777,$A251,СВЦЭМ!$B$34:$B$777,B$225)+'СЕТ СН'!$F$12</f>
        <v>246.12580079</v>
      </c>
      <c r="C251" s="37">
        <f>SUMIFS(СВЦЭМ!$G$34:$G$777,СВЦЭМ!$A$34:$A$777,$A251,СВЦЭМ!$B$34:$B$777,C$225)+'СЕТ СН'!$F$12</f>
        <v>251.88346247999999</v>
      </c>
      <c r="D251" s="37">
        <f>SUMIFS(СВЦЭМ!$G$34:$G$777,СВЦЭМ!$A$34:$A$777,$A251,СВЦЭМ!$B$34:$B$777,D$225)+'СЕТ СН'!$F$12</f>
        <v>265.44774390999999</v>
      </c>
      <c r="E251" s="37">
        <f>SUMIFS(СВЦЭМ!$G$34:$G$777,СВЦЭМ!$A$34:$A$777,$A251,СВЦЭМ!$B$34:$B$777,E$225)+'СЕТ СН'!$F$12</f>
        <v>266.94683579000002</v>
      </c>
      <c r="F251" s="37">
        <f>SUMIFS(СВЦЭМ!$G$34:$G$777,СВЦЭМ!$A$34:$A$777,$A251,СВЦЭМ!$B$34:$B$777,F$225)+'СЕТ СН'!$F$12</f>
        <v>266.08118185000001</v>
      </c>
      <c r="G251" s="37">
        <f>SUMIFS(СВЦЭМ!$G$34:$G$777,СВЦЭМ!$A$34:$A$777,$A251,СВЦЭМ!$B$34:$B$777,G$225)+'СЕТ СН'!$F$12</f>
        <v>263.49919878999998</v>
      </c>
      <c r="H251" s="37">
        <f>SUMIFS(СВЦЭМ!$G$34:$G$777,СВЦЭМ!$A$34:$A$777,$A251,СВЦЭМ!$B$34:$B$777,H$225)+'СЕТ СН'!$F$12</f>
        <v>258.36082564999998</v>
      </c>
      <c r="I251" s="37">
        <f>SUMIFS(СВЦЭМ!$G$34:$G$777,СВЦЭМ!$A$34:$A$777,$A251,СВЦЭМ!$B$34:$B$777,I$225)+'СЕТ СН'!$F$12</f>
        <v>244.01224296999999</v>
      </c>
      <c r="J251" s="37">
        <f>SUMIFS(СВЦЭМ!$G$34:$G$777,СВЦЭМ!$A$34:$A$777,$A251,СВЦЭМ!$B$34:$B$777,J$225)+'СЕТ СН'!$F$12</f>
        <v>245.55872608000001</v>
      </c>
      <c r="K251" s="37">
        <f>SUMIFS(СВЦЭМ!$G$34:$G$777,СВЦЭМ!$A$34:$A$777,$A251,СВЦЭМ!$B$34:$B$777,K$225)+'СЕТ СН'!$F$12</f>
        <v>242.05335721</v>
      </c>
      <c r="L251" s="37">
        <f>SUMIFS(СВЦЭМ!$G$34:$G$777,СВЦЭМ!$A$34:$A$777,$A251,СВЦЭМ!$B$34:$B$777,L$225)+'СЕТ СН'!$F$12</f>
        <v>239.79950898000001</v>
      </c>
      <c r="M251" s="37">
        <f>SUMIFS(СВЦЭМ!$G$34:$G$777,СВЦЭМ!$A$34:$A$777,$A251,СВЦЭМ!$B$34:$B$777,M$225)+'СЕТ СН'!$F$12</f>
        <v>242.369237</v>
      </c>
      <c r="N251" s="37">
        <f>SUMIFS(СВЦЭМ!$G$34:$G$777,СВЦЭМ!$A$34:$A$777,$A251,СВЦЭМ!$B$34:$B$777,N$225)+'СЕТ СН'!$F$12</f>
        <v>246.08977475</v>
      </c>
      <c r="O251" s="37">
        <f>SUMIFS(СВЦЭМ!$G$34:$G$777,СВЦЭМ!$A$34:$A$777,$A251,СВЦЭМ!$B$34:$B$777,O$225)+'СЕТ СН'!$F$12</f>
        <v>249.22377169999999</v>
      </c>
      <c r="P251" s="37">
        <f>SUMIFS(СВЦЭМ!$G$34:$G$777,СВЦЭМ!$A$34:$A$777,$A251,СВЦЭМ!$B$34:$B$777,P$225)+'СЕТ СН'!$F$12</f>
        <v>254.16892736</v>
      </c>
      <c r="Q251" s="37">
        <f>SUMIFS(СВЦЭМ!$G$34:$G$777,СВЦЭМ!$A$34:$A$777,$A251,СВЦЭМ!$B$34:$B$777,Q$225)+'СЕТ СН'!$F$12</f>
        <v>257.51752980999998</v>
      </c>
      <c r="R251" s="37">
        <f>SUMIFS(СВЦЭМ!$G$34:$G$777,СВЦЭМ!$A$34:$A$777,$A251,СВЦЭМ!$B$34:$B$777,R$225)+'СЕТ СН'!$F$12</f>
        <v>258.13938560000003</v>
      </c>
      <c r="S251" s="37">
        <f>SUMIFS(СВЦЭМ!$G$34:$G$777,СВЦЭМ!$A$34:$A$777,$A251,СВЦЭМ!$B$34:$B$777,S$225)+'СЕТ СН'!$F$12</f>
        <v>256.75782414000003</v>
      </c>
      <c r="T251" s="37">
        <f>SUMIFS(СВЦЭМ!$G$34:$G$777,СВЦЭМ!$A$34:$A$777,$A251,СВЦЭМ!$B$34:$B$777,T$225)+'СЕТ СН'!$F$12</f>
        <v>248.38640892000001</v>
      </c>
      <c r="U251" s="37">
        <f>SUMIFS(СВЦЭМ!$G$34:$G$777,СВЦЭМ!$A$34:$A$777,$A251,СВЦЭМ!$B$34:$B$777,U$225)+'СЕТ СН'!$F$12</f>
        <v>238.83042262000001</v>
      </c>
      <c r="V251" s="37">
        <f>SUMIFS(СВЦЭМ!$G$34:$G$777,СВЦЭМ!$A$34:$A$777,$A251,СВЦЭМ!$B$34:$B$777,V$225)+'СЕТ СН'!$F$12</f>
        <v>239.90311958999999</v>
      </c>
      <c r="W251" s="37">
        <f>SUMIFS(СВЦЭМ!$G$34:$G$777,СВЦЭМ!$A$34:$A$777,$A251,СВЦЭМ!$B$34:$B$777,W$225)+'СЕТ СН'!$F$12</f>
        <v>242.40511670999999</v>
      </c>
      <c r="X251" s="37">
        <f>SUMIFS(СВЦЭМ!$G$34:$G$777,СВЦЭМ!$A$34:$A$777,$A251,СВЦЭМ!$B$34:$B$777,X$225)+'СЕТ СН'!$F$12</f>
        <v>249.88618568000001</v>
      </c>
      <c r="Y251" s="37">
        <f>SUMIFS(СВЦЭМ!$G$34:$G$777,СВЦЭМ!$A$34:$A$777,$A251,СВЦЭМ!$B$34:$B$777,Y$225)+'СЕТ СН'!$F$12</f>
        <v>257.74393086999999</v>
      </c>
    </row>
    <row r="252" spans="1:25" ht="15.75" x14ac:dyDescent="0.2">
      <c r="A252" s="36">
        <f t="shared" si="6"/>
        <v>43158</v>
      </c>
      <c r="B252" s="37">
        <f>SUMIFS(СВЦЭМ!$G$34:$G$777,СВЦЭМ!$A$34:$A$777,$A252,СВЦЭМ!$B$34:$B$777,B$225)+'СЕТ СН'!$F$12</f>
        <v>246.78804765999999</v>
      </c>
      <c r="C252" s="37">
        <f>SUMIFS(СВЦЭМ!$G$34:$G$777,СВЦЭМ!$A$34:$A$777,$A252,СВЦЭМ!$B$34:$B$777,C$225)+'СЕТ СН'!$F$12</f>
        <v>252.76399097000001</v>
      </c>
      <c r="D252" s="37">
        <f>SUMIFS(СВЦЭМ!$G$34:$G$777,СВЦЭМ!$A$34:$A$777,$A252,СВЦЭМ!$B$34:$B$777,D$225)+'СЕТ СН'!$F$12</f>
        <v>266.64111048000001</v>
      </c>
      <c r="E252" s="37">
        <f>SUMIFS(СВЦЭМ!$G$34:$G$777,СВЦЭМ!$A$34:$A$777,$A252,СВЦЭМ!$B$34:$B$777,E$225)+'СЕТ СН'!$F$12</f>
        <v>271.45398466</v>
      </c>
      <c r="F252" s="37">
        <f>SUMIFS(СВЦЭМ!$G$34:$G$777,СВЦЭМ!$A$34:$A$777,$A252,СВЦЭМ!$B$34:$B$777,F$225)+'СЕТ СН'!$F$12</f>
        <v>270.76227290999998</v>
      </c>
      <c r="G252" s="37">
        <f>SUMIFS(СВЦЭМ!$G$34:$G$777,СВЦЭМ!$A$34:$A$777,$A252,СВЦЭМ!$B$34:$B$777,G$225)+'СЕТ СН'!$F$12</f>
        <v>266.15341375000003</v>
      </c>
      <c r="H252" s="37">
        <f>SUMIFS(СВЦЭМ!$G$34:$G$777,СВЦЭМ!$A$34:$A$777,$A252,СВЦЭМ!$B$34:$B$777,H$225)+'СЕТ СН'!$F$12</f>
        <v>261.50354504000001</v>
      </c>
      <c r="I252" s="37">
        <f>SUMIFS(СВЦЭМ!$G$34:$G$777,СВЦЭМ!$A$34:$A$777,$A252,СВЦЭМ!$B$34:$B$777,I$225)+'СЕТ СН'!$F$12</f>
        <v>243.70508093000001</v>
      </c>
      <c r="J252" s="37">
        <f>SUMIFS(СВЦЭМ!$G$34:$G$777,СВЦЭМ!$A$34:$A$777,$A252,СВЦЭМ!$B$34:$B$777,J$225)+'СЕТ СН'!$F$12</f>
        <v>245.74609587</v>
      </c>
      <c r="K252" s="37">
        <f>SUMIFS(СВЦЭМ!$G$34:$G$777,СВЦЭМ!$A$34:$A$777,$A252,СВЦЭМ!$B$34:$B$777,K$225)+'СЕТ СН'!$F$12</f>
        <v>241.49655034</v>
      </c>
      <c r="L252" s="37">
        <f>SUMIFS(СВЦЭМ!$G$34:$G$777,СВЦЭМ!$A$34:$A$777,$A252,СВЦЭМ!$B$34:$B$777,L$225)+'СЕТ СН'!$F$12</f>
        <v>240.15776772999999</v>
      </c>
      <c r="M252" s="37">
        <f>SUMIFS(СВЦЭМ!$G$34:$G$777,СВЦЭМ!$A$34:$A$777,$A252,СВЦЭМ!$B$34:$B$777,M$225)+'СЕТ СН'!$F$12</f>
        <v>242.44238217</v>
      </c>
      <c r="N252" s="37">
        <f>SUMIFS(СВЦЭМ!$G$34:$G$777,СВЦЭМ!$A$34:$A$777,$A252,СВЦЭМ!$B$34:$B$777,N$225)+'СЕТ СН'!$F$12</f>
        <v>247.32432360999999</v>
      </c>
      <c r="O252" s="37">
        <f>SUMIFS(СВЦЭМ!$G$34:$G$777,СВЦЭМ!$A$34:$A$777,$A252,СВЦЭМ!$B$34:$B$777,O$225)+'СЕТ СН'!$F$12</f>
        <v>249.85534136000001</v>
      </c>
      <c r="P252" s="37">
        <f>SUMIFS(СВЦЭМ!$G$34:$G$777,СВЦЭМ!$A$34:$A$777,$A252,СВЦЭМ!$B$34:$B$777,P$225)+'СЕТ СН'!$F$12</f>
        <v>253.1237821</v>
      </c>
      <c r="Q252" s="37">
        <f>SUMIFS(СВЦЭМ!$G$34:$G$777,СВЦЭМ!$A$34:$A$777,$A252,СВЦЭМ!$B$34:$B$777,Q$225)+'СЕТ СН'!$F$12</f>
        <v>254.65655140000001</v>
      </c>
      <c r="R252" s="37">
        <f>SUMIFS(СВЦЭМ!$G$34:$G$777,СВЦЭМ!$A$34:$A$777,$A252,СВЦЭМ!$B$34:$B$777,R$225)+'СЕТ СН'!$F$12</f>
        <v>255.07278715000001</v>
      </c>
      <c r="S252" s="37">
        <f>SUMIFS(СВЦЭМ!$G$34:$G$777,СВЦЭМ!$A$34:$A$777,$A252,СВЦЭМ!$B$34:$B$777,S$225)+'СЕТ СН'!$F$12</f>
        <v>254.91403298</v>
      </c>
      <c r="T252" s="37">
        <f>SUMIFS(СВЦЭМ!$G$34:$G$777,СВЦЭМ!$A$34:$A$777,$A252,СВЦЭМ!$B$34:$B$777,T$225)+'СЕТ СН'!$F$12</f>
        <v>245.52359347000001</v>
      </c>
      <c r="U252" s="37">
        <f>SUMIFS(СВЦЭМ!$G$34:$G$777,СВЦЭМ!$A$34:$A$777,$A252,СВЦЭМ!$B$34:$B$777,U$225)+'СЕТ СН'!$F$12</f>
        <v>237.99794897000001</v>
      </c>
      <c r="V252" s="37">
        <f>SUMIFS(СВЦЭМ!$G$34:$G$777,СВЦЭМ!$A$34:$A$777,$A252,СВЦЭМ!$B$34:$B$777,V$225)+'СЕТ СН'!$F$12</f>
        <v>238.51846024</v>
      </c>
      <c r="W252" s="37">
        <f>SUMIFS(СВЦЭМ!$G$34:$G$777,СВЦЭМ!$A$34:$A$777,$A252,СВЦЭМ!$B$34:$B$777,W$225)+'СЕТ СН'!$F$12</f>
        <v>238.65791949000001</v>
      </c>
      <c r="X252" s="37">
        <f>SUMIFS(СВЦЭМ!$G$34:$G$777,СВЦЭМ!$A$34:$A$777,$A252,СВЦЭМ!$B$34:$B$777,X$225)+'СЕТ СН'!$F$12</f>
        <v>244.95760371</v>
      </c>
      <c r="Y252" s="37">
        <f>SUMIFS(СВЦЭМ!$G$34:$G$777,СВЦЭМ!$A$34:$A$777,$A252,СВЦЭМ!$B$34:$B$777,Y$225)+'СЕТ СН'!$F$12</f>
        <v>253.591284</v>
      </c>
    </row>
    <row r="253" spans="1:25" ht="15.75" x14ac:dyDescent="0.2">
      <c r="A253" s="36">
        <f t="shared" si="6"/>
        <v>43159</v>
      </c>
      <c r="B253" s="37">
        <f>SUMIFS(СВЦЭМ!$G$34:$G$777,СВЦЭМ!$A$34:$A$777,$A253,СВЦЭМ!$B$34:$B$777,B$225)+'СЕТ СН'!$F$12</f>
        <v>250.57013954000001</v>
      </c>
      <c r="C253" s="37">
        <f>SUMIFS(СВЦЭМ!$G$34:$G$777,СВЦЭМ!$A$34:$A$777,$A253,СВЦЭМ!$B$34:$B$777,C$225)+'СЕТ СН'!$F$12</f>
        <v>258.49621658000001</v>
      </c>
      <c r="D253" s="37">
        <f>SUMIFS(СВЦЭМ!$G$34:$G$777,СВЦЭМ!$A$34:$A$777,$A253,СВЦЭМ!$B$34:$B$777,D$225)+'СЕТ СН'!$F$12</f>
        <v>271.58394361000001</v>
      </c>
      <c r="E253" s="37">
        <f>SUMIFS(СВЦЭМ!$G$34:$G$777,СВЦЭМ!$A$34:$A$777,$A253,СВЦЭМ!$B$34:$B$777,E$225)+'СЕТ СН'!$F$12</f>
        <v>274.49689796000001</v>
      </c>
      <c r="F253" s="37">
        <f>SUMIFS(СВЦЭМ!$G$34:$G$777,СВЦЭМ!$A$34:$A$777,$A253,СВЦЭМ!$B$34:$B$777,F$225)+'СЕТ СН'!$F$12</f>
        <v>273.08245345</v>
      </c>
      <c r="G253" s="37">
        <f>SUMIFS(СВЦЭМ!$G$34:$G$777,СВЦЭМ!$A$34:$A$777,$A253,СВЦЭМ!$B$34:$B$777,G$225)+'СЕТ СН'!$F$12</f>
        <v>266.38601612000002</v>
      </c>
      <c r="H253" s="37">
        <f>SUMIFS(СВЦЭМ!$G$34:$G$777,СВЦЭМ!$A$34:$A$777,$A253,СВЦЭМ!$B$34:$B$777,H$225)+'СЕТ СН'!$F$12</f>
        <v>253.83005274000001</v>
      </c>
      <c r="I253" s="37">
        <f>SUMIFS(СВЦЭМ!$G$34:$G$777,СВЦЭМ!$A$34:$A$777,$A253,СВЦЭМ!$B$34:$B$777,I$225)+'СЕТ СН'!$F$12</f>
        <v>239.57820146</v>
      </c>
      <c r="J253" s="37">
        <f>SUMIFS(СВЦЭМ!$G$34:$G$777,СВЦЭМ!$A$34:$A$777,$A253,СВЦЭМ!$B$34:$B$777,J$225)+'СЕТ СН'!$F$12</f>
        <v>243.28595447000001</v>
      </c>
      <c r="K253" s="37">
        <f>SUMIFS(СВЦЭМ!$G$34:$G$777,СВЦЭМ!$A$34:$A$777,$A253,СВЦЭМ!$B$34:$B$777,K$225)+'СЕТ СН'!$F$12</f>
        <v>236.63618288000001</v>
      </c>
      <c r="L253" s="37">
        <f>SUMIFS(СВЦЭМ!$G$34:$G$777,СВЦЭМ!$A$34:$A$777,$A253,СВЦЭМ!$B$34:$B$777,L$225)+'СЕТ СН'!$F$12</f>
        <v>236.15616915999999</v>
      </c>
      <c r="M253" s="37">
        <f>SUMIFS(СВЦЭМ!$G$34:$G$777,СВЦЭМ!$A$34:$A$777,$A253,СВЦЭМ!$B$34:$B$777,M$225)+'СЕТ СН'!$F$12</f>
        <v>240.39167462</v>
      </c>
      <c r="N253" s="37">
        <f>SUMIFS(СВЦЭМ!$G$34:$G$777,СВЦЭМ!$A$34:$A$777,$A253,СВЦЭМ!$B$34:$B$777,N$225)+'СЕТ СН'!$F$12</f>
        <v>240.72184363</v>
      </c>
      <c r="O253" s="37">
        <f>SUMIFS(СВЦЭМ!$G$34:$G$777,СВЦЭМ!$A$34:$A$777,$A253,СВЦЭМ!$B$34:$B$777,O$225)+'СЕТ СН'!$F$12</f>
        <v>240.00090492999999</v>
      </c>
      <c r="P253" s="37">
        <f>SUMIFS(СВЦЭМ!$G$34:$G$777,СВЦЭМ!$A$34:$A$777,$A253,СВЦЭМ!$B$34:$B$777,P$225)+'СЕТ СН'!$F$12</f>
        <v>248.19613165000001</v>
      </c>
      <c r="Q253" s="37">
        <f>SUMIFS(СВЦЭМ!$G$34:$G$777,СВЦЭМ!$A$34:$A$777,$A253,СВЦЭМ!$B$34:$B$777,Q$225)+'СЕТ СН'!$F$12</f>
        <v>248.59447317999999</v>
      </c>
      <c r="R253" s="37">
        <f>SUMIFS(СВЦЭМ!$G$34:$G$777,СВЦЭМ!$A$34:$A$777,$A253,СВЦЭМ!$B$34:$B$777,R$225)+'СЕТ СН'!$F$12</f>
        <v>248.89233385</v>
      </c>
      <c r="S253" s="37">
        <f>SUMIFS(СВЦЭМ!$G$34:$G$777,СВЦЭМ!$A$34:$A$777,$A253,СВЦЭМ!$B$34:$B$777,S$225)+'СЕТ СН'!$F$12</f>
        <v>245.86058928</v>
      </c>
      <c r="T253" s="37">
        <f>SUMIFS(СВЦЭМ!$G$34:$G$777,СВЦЭМ!$A$34:$A$777,$A253,СВЦЭМ!$B$34:$B$777,T$225)+'СЕТ СН'!$F$12</f>
        <v>242.78790827</v>
      </c>
      <c r="U253" s="37">
        <f>SUMIFS(СВЦЭМ!$G$34:$G$777,СВЦЭМ!$A$34:$A$777,$A253,СВЦЭМ!$B$34:$B$777,U$225)+'СЕТ СН'!$F$12</f>
        <v>235.52888214999999</v>
      </c>
      <c r="V253" s="37">
        <f>SUMIFS(СВЦЭМ!$G$34:$G$777,СВЦЭМ!$A$34:$A$777,$A253,СВЦЭМ!$B$34:$B$777,V$225)+'СЕТ СН'!$F$12</f>
        <v>236.24173772</v>
      </c>
      <c r="W253" s="37">
        <f>SUMIFS(СВЦЭМ!$G$34:$G$777,СВЦЭМ!$A$34:$A$777,$A253,СВЦЭМ!$B$34:$B$777,W$225)+'СЕТ СН'!$F$12</f>
        <v>239.41983010000001</v>
      </c>
      <c r="X253" s="37">
        <f>SUMIFS(СВЦЭМ!$G$34:$G$777,СВЦЭМ!$A$34:$A$777,$A253,СВЦЭМ!$B$34:$B$777,X$225)+'СЕТ СН'!$F$12</f>
        <v>245.24047100000001</v>
      </c>
      <c r="Y253" s="37">
        <f>SUMIFS(СВЦЭМ!$G$34:$G$777,СВЦЭМ!$A$34:$A$777,$A253,СВЦЭМ!$B$34:$B$777,Y$225)+'СЕТ СН'!$F$12</f>
        <v>247.28345612000001</v>
      </c>
    </row>
    <row r="254" spans="1:25" ht="15.75" hidden="1" x14ac:dyDescent="0.2">
      <c r="A254" s="36">
        <f t="shared" si="6"/>
        <v>43160</v>
      </c>
      <c r="B254" s="37">
        <f>SUMIFS(СВЦЭМ!$G$34:$G$777,СВЦЭМ!$A$34:$A$777,$A254,СВЦЭМ!$B$34:$B$777,B$225)+'СЕТ СН'!$F$12</f>
        <v>0</v>
      </c>
      <c r="C254" s="37">
        <f>SUMIFS(СВЦЭМ!$G$34:$G$777,СВЦЭМ!$A$34:$A$777,$A254,СВЦЭМ!$B$34:$B$777,C$225)+'СЕТ СН'!$F$12</f>
        <v>0</v>
      </c>
      <c r="D254" s="37">
        <f>SUMIFS(СВЦЭМ!$G$34:$G$777,СВЦЭМ!$A$34:$A$777,$A254,СВЦЭМ!$B$34:$B$777,D$225)+'СЕТ СН'!$F$12</f>
        <v>0</v>
      </c>
      <c r="E254" s="37">
        <f>SUMIFS(СВЦЭМ!$G$34:$G$777,СВЦЭМ!$A$34:$A$777,$A254,СВЦЭМ!$B$34:$B$777,E$225)+'СЕТ СН'!$F$12</f>
        <v>0</v>
      </c>
      <c r="F254" s="37">
        <f>SUMIFS(СВЦЭМ!$G$34:$G$777,СВЦЭМ!$A$34:$A$777,$A254,СВЦЭМ!$B$34:$B$777,F$225)+'СЕТ СН'!$F$12</f>
        <v>0</v>
      </c>
      <c r="G254" s="37">
        <f>SUMIFS(СВЦЭМ!$G$34:$G$777,СВЦЭМ!$A$34:$A$777,$A254,СВЦЭМ!$B$34:$B$777,G$225)+'СЕТ СН'!$F$12</f>
        <v>0</v>
      </c>
      <c r="H254" s="37">
        <f>SUMIFS(СВЦЭМ!$G$34:$G$777,СВЦЭМ!$A$34:$A$777,$A254,СВЦЭМ!$B$34:$B$777,H$225)+'СЕТ СН'!$F$12</f>
        <v>0</v>
      </c>
      <c r="I254" s="37">
        <f>SUMIFS(СВЦЭМ!$G$34:$G$777,СВЦЭМ!$A$34:$A$777,$A254,СВЦЭМ!$B$34:$B$777,I$225)+'СЕТ СН'!$F$12</f>
        <v>0</v>
      </c>
      <c r="J254" s="37">
        <f>SUMIFS(СВЦЭМ!$G$34:$G$777,СВЦЭМ!$A$34:$A$777,$A254,СВЦЭМ!$B$34:$B$777,J$225)+'СЕТ СН'!$F$12</f>
        <v>0</v>
      </c>
      <c r="K254" s="37">
        <f>SUMIFS(СВЦЭМ!$G$34:$G$777,СВЦЭМ!$A$34:$A$777,$A254,СВЦЭМ!$B$34:$B$777,K$225)+'СЕТ СН'!$F$12</f>
        <v>0</v>
      </c>
      <c r="L254" s="37">
        <f>SUMIFS(СВЦЭМ!$G$34:$G$777,СВЦЭМ!$A$34:$A$777,$A254,СВЦЭМ!$B$34:$B$777,L$225)+'СЕТ СН'!$F$12</f>
        <v>0</v>
      </c>
      <c r="M254" s="37">
        <f>SUMIFS(СВЦЭМ!$G$34:$G$777,СВЦЭМ!$A$34:$A$777,$A254,СВЦЭМ!$B$34:$B$777,M$225)+'СЕТ СН'!$F$12</f>
        <v>0</v>
      </c>
      <c r="N254" s="37">
        <f>SUMIFS(СВЦЭМ!$G$34:$G$777,СВЦЭМ!$A$34:$A$777,$A254,СВЦЭМ!$B$34:$B$777,N$225)+'СЕТ СН'!$F$12</f>
        <v>0</v>
      </c>
      <c r="O254" s="37">
        <f>SUMIFS(СВЦЭМ!$G$34:$G$777,СВЦЭМ!$A$34:$A$777,$A254,СВЦЭМ!$B$34:$B$777,O$225)+'СЕТ СН'!$F$12</f>
        <v>0</v>
      </c>
      <c r="P254" s="37">
        <f>SUMIFS(СВЦЭМ!$G$34:$G$777,СВЦЭМ!$A$34:$A$777,$A254,СВЦЭМ!$B$34:$B$777,P$225)+'СЕТ СН'!$F$12</f>
        <v>0</v>
      </c>
      <c r="Q254" s="37">
        <f>SUMIFS(СВЦЭМ!$G$34:$G$777,СВЦЭМ!$A$34:$A$777,$A254,СВЦЭМ!$B$34:$B$777,Q$225)+'СЕТ СН'!$F$12</f>
        <v>0</v>
      </c>
      <c r="R254" s="37">
        <f>SUMIFS(СВЦЭМ!$G$34:$G$777,СВЦЭМ!$A$34:$A$777,$A254,СВЦЭМ!$B$34:$B$777,R$225)+'СЕТ СН'!$F$12</f>
        <v>0</v>
      </c>
      <c r="S254" s="37">
        <f>SUMIFS(СВЦЭМ!$G$34:$G$777,СВЦЭМ!$A$34:$A$777,$A254,СВЦЭМ!$B$34:$B$777,S$225)+'СЕТ СН'!$F$12</f>
        <v>0</v>
      </c>
      <c r="T254" s="37">
        <f>SUMIFS(СВЦЭМ!$G$34:$G$777,СВЦЭМ!$A$34:$A$777,$A254,СВЦЭМ!$B$34:$B$777,T$225)+'СЕТ СН'!$F$12</f>
        <v>0</v>
      </c>
      <c r="U254" s="37">
        <f>SUMIFS(СВЦЭМ!$G$34:$G$777,СВЦЭМ!$A$34:$A$777,$A254,СВЦЭМ!$B$34:$B$777,U$225)+'СЕТ СН'!$F$12</f>
        <v>0</v>
      </c>
      <c r="V254" s="37">
        <f>SUMIFS(СВЦЭМ!$G$34:$G$777,СВЦЭМ!$A$34:$A$777,$A254,СВЦЭМ!$B$34:$B$777,V$225)+'СЕТ СН'!$F$12</f>
        <v>0</v>
      </c>
      <c r="W254" s="37">
        <f>SUMIFS(СВЦЭМ!$G$34:$G$777,СВЦЭМ!$A$34:$A$777,$A254,СВЦЭМ!$B$34:$B$777,W$225)+'СЕТ СН'!$F$12</f>
        <v>0</v>
      </c>
      <c r="X254" s="37">
        <f>SUMIFS(СВЦЭМ!$G$34:$G$777,СВЦЭМ!$A$34:$A$777,$A254,СВЦЭМ!$B$34:$B$777,X$225)+'СЕТ СН'!$F$12</f>
        <v>0</v>
      </c>
      <c r="Y254" s="37">
        <f>SUMIFS(СВЦЭМ!$G$34:$G$777,СВЦЭМ!$A$34:$A$777,$A254,СВЦЭМ!$B$34:$B$777,Y$225)+'СЕТ СН'!$F$12</f>
        <v>0</v>
      </c>
    </row>
    <row r="255" spans="1:25" ht="15.75" hidden="1" x14ac:dyDescent="0.2">
      <c r="A255" s="36">
        <f t="shared" si="6"/>
        <v>43161</v>
      </c>
      <c r="B255" s="37">
        <f>SUMIFS(СВЦЭМ!$G$34:$G$777,СВЦЭМ!$A$34:$A$777,$A255,СВЦЭМ!$B$34:$B$777,B$225)+'СЕТ СН'!$F$12</f>
        <v>0</v>
      </c>
      <c r="C255" s="37">
        <f>SUMIFS(СВЦЭМ!$G$34:$G$777,СВЦЭМ!$A$34:$A$777,$A255,СВЦЭМ!$B$34:$B$777,C$225)+'СЕТ СН'!$F$12</f>
        <v>0</v>
      </c>
      <c r="D255" s="37">
        <f>SUMIFS(СВЦЭМ!$G$34:$G$777,СВЦЭМ!$A$34:$A$777,$A255,СВЦЭМ!$B$34:$B$777,D$225)+'СЕТ СН'!$F$12</f>
        <v>0</v>
      </c>
      <c r="E255" s="37">
        <f>SUMIFS(СВЦЭМ!$G$34:$G$777,СВЦЭМ!$A$34:$A$777,$A255,СВЦЭМ!$B$34:$B$777,E$225)+'СЕТ СН'!$F$12</f>
        <v>0</v>
      </c>
      <c r="F255" s="37">
        <f>SUMIFS(СВЦЭМ!$G$34:$G$777,СВЦЭМ!$A$34:$A$777,$A255,СВЦЭМ!$B$34:$B$777,F$225)+'СЕТ СН'!$F$12</f>
        <v>0</v>
      </c>
      <c r="G255" s="37">
        <f>SUMIFS(СВЦЭМ!$G$34:$G$777,СВЦЭМ!$A$34:$A$777,$A255,СВЦЭМ!$B$34:$B$777,G$225)+'СЕТ СН'!$F$12</f>
        <v>0</v>
      </c>
      <c r="H255" s="37">
        <f>SUMIFS(СВЦЭМ!$G$34:$G$777,СВЦЭМ!$A$34:$A$777,$A255,СВЦЭМ!$B$34:$B$777,H$225)+'СЕТ СН'!$F$12</f>
        <v>0</v>
      </c>
      <c r="I255" s="37">
        <f>SUMIFS(СВЦЭМ!$G$34:$G$777,СВЦЭМ!$A$34:$A$777,$A255,СВЦЭМ!$B$34:$B$777,I$225)+'СЕТ СН'!$F$12</f>
        <v>0</v>
      </c>
      <c r="J255" s="37">
        <f>SUMIFS(СВЦЭМ!$G$34:$G$777,СВЦЭМ!$A$34:$A$777,$A255,СВЦЭМ!$B$34:$B$777,J$225)+'СЕТ СН'!$F$12</f>
        <v>0</v>
      </c>
      <c r="K255" s="37">
        <f>SUMIFS(СВЦЭМ!$G$34:$G$777,СВЦЭМ!$A$34:$A$777,$A255,СВЦЭМ!$B$34:$B$777,K$225)+'СЕТ СН'!$F$12</f>
        <v>0</v>
      </c>
      <c r="L255" s="37">
        <f>SUMIFS(СВЦЭМ!$G$34:$G$777,СВЦЭМ!$A$34:$A$777,$A255,СВЦЭМ!$B$34:$B$777,L$225)+'СЕТ СН'!$F$12</f>
        <v>0</v>
      </c>
      <c r="M255" s="37">
        <f>SUMIFS(СВЦЭМ!$G$34:$G$777,СВЦЭМ!$A$34:$A$777,$A255,СВЦЭМ!$B$34:$B$777,M$225)+'СЕТ СН'!$F$12</f>
        <v>0</v>
      </c>
      <c r="N255" s="37">
        <f>SUMIFS(СВЦЭМ!$G$34:$G$777,СВЦЭМ!$A$34:$A$777,$A255,СВЦЭМ!$B$34:$B$777,N$225)+'СЕТ СН'!$F$12</f>
        <v>0</v>
      </c>
      <c r="O255" s="37">
        <f>SUMIFS(СВЦЭМ!$G$34:$G$777,СВЦЭМ!$A$34:$A$777,$A255,СВЦЭМ!$B$34:$B$777,O$225)+'СЕТ СН'!$F$12</f>
        <v>0</v>
      </c>
      <c r="P255" s="37">
        <f>SUMIFS(СВЦЭМ!$G$34:$G$777,СВЦЭМ!$A$34:$A$777,$A255,СВЦЭМ!$B$34:$B$777,P$225)+'СЕТ СН'!$F$12</f>
        <v>0</v>
      </c>
      <c r="Q255" s="37">
        <f>SUMIFS(СВЦЭМ!$G$34:$G$777,СВЦЭМ!$A$34:$A$777,$A255,СВЦЭМ!$B$34:$B$777,Q$225)+'СЕТ СН'!$F$12</f>
        <v>0</v>
      </c>
      <c r="R255" s="37">
        <f>SUMIFS(СВЦЭМ!$G$34:$G$777,СВЦЭМ!$A$34:$A$777,$A255,СВЦЭМ!$B$34:$B$777,R$225)+'СЕТ СН'!$F$12</f>
        <v>0</v>
      </c>
      <c r="S255" s="37">
        <f>SUMIFS(СВЦЭМ!$G$34:$G$777,СВЦЭМ!$A$34:$A$777,$A255,СВЦЭМ!$B$34:$B$777,S$225)+'СЕТ СН'!$F$12</f>
        <v>0</v>
      </c>
      <c r="T255" s="37">
        <f>SUMIFS(СВЦЭМ!$G$34:$G$777,СВЦЭМ!$A$34:$A$777,$A255,СВЦЭМ!$B$34:$B$777,T$225)+'СЕТ СН'!$F$12</f>
        <v>0</v>
      </c>
      <c r="U255" s="37">
        <f>SUMIFS(СВЦЭМ!$G$34:$G$777,СВЦЭМ!$A$34:$A$777,$A255,СВЦЭМ!$B$34:$B$777,U$225)+'СЕТ СН'!$F$12</f>
        <v>0</v>
      </c>
      <c r="V255" s="37">
        <f>SUMIFS(СВЦЭМ!$G$34:$G$777,СВЦЭМ!$A$34:$A$777,$A255,СВЦЭМ!$B$34:$B$777,V$225)+'СЕТ СН'!$F$12</f>
        <v>0</v>
      </c>
      <c r="W255" s="37">
        <f>SUMIFS(СВЦЭМ!$G$34:$G$777,СВЦЭМ!$A$34:$A$777,$A255,СВЦЭМ!$B$34:$B$777,W$225)+'СЕТ СН'!$F$12</f>
        <v>0</v>
      </c>
      <c r="X255" s="37">
        <f>SUMIFS(СВЦЭМ!$G$34:$G$777,СВЦЭМ!$A$34:$A$777,$A255,СВЦЭМ!$B$34:$B$777,X$225)+'СЕТ СН'!$F$12</f>
        <v>0</v>
      </c>
      <c r="Y255" s="37">
        <f>SUMIFS(СВЦЭМ!$G$34:$G$777,СВЦЭМ!$A$34:$A$777,$A255,СВЦЭМ!$B$34:$B$777,Y$225)+'СЕТ СН'!$F$12</f>
        <v>0</v>
      </c>
    </row>
    <row r="256" spans="1:25" ht="15.75" hidden="1" x14ac:dyDescent="0.2">
      <c r="A256" s="36">
        <f t="shared" si="6"/>
        <v>43162</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8"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19"/>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0"/>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01.02.2018</v>
      </c>
      <c r="B261" s="37">
        <f>SUMIFS(СВЦЭМ!$H$34:$H$777,СВЦЭМ!$A$34:$A$777,$A261,СВЦЭМ!$B$34:$B$777,B$260)+'СЕТ СН'!$F$12</f>
        <v>540.95520829999998</v>
      </c>
      <c r="C261" s="37">
        <f>SUMIFS(СВЦЭМ!$H$34:$H$777,СВЦЭМ!$A$34:$A$777,$A261,СВЦЭМ!$B$34:$B$777,C$260)+'СЕТ СН'!$F$12</f>
        <v>559.17640768000001</v>
      </c>
      <c r="D261" s="37">
        <f>SUMIFS(СВЦЭМ!$H$34:$H$777,СВЦЭМ!$A$34:$A$777,$A261,СВЦЭМ!$B$34:$B$777,D$260)+'СЕТ СН'!$F$12</f>
        <v>586.08629074999999</v>
      </c>
      <c r="E261" s="37">
        <f>SUMIFS(СВЦЭМ!$H$34:$H$777,СВЦЭМ!$A$34:$A$777,$A261,СВЦЭМ!$B$34:$B$777,E$260)+'СЕТ СН'!$F$12</f>
        <v>593.65625025999998</v>
      </c>
      <c r="F261" s="37">
        <f>SUMIFS(СВЦЭМ!$H$34:$H$777,СВЦЭМ!$A$34:$A$777,$A261,СВЦЭМ!$B$34:$B$777,F$260)+'СЕТ СН'!$F$12</f>
        <v>591.95677703000001</v>
      </c>
      <c r="G261" s="37">
        <f>SUMIFS(СВЦЭМ!$H$34:$H$777,СВЦЭМ!$A$34:$A$777,$A261,СВЦЭМ!$B$34:$B$777,G$260)+'СЕТ СН'!$F$12</f>
        <v>580.23992095000006</v>
      </c>
      <c r="H261" s="37">
        <f>SUMIFS(СВЦЭМ!$H$34:$H$777,СВЦЭМ!$A$34:$A$777,$A261,СВЦЭМ!$B$34:$B$777,H$260)+'СЕТ СН'!$F$12</f>
        <v>568.85978006000005</v>
      </c>
      <c r="I261" s="37">
        <f>SUMIFS(СВЦЭМ!$H$34:$H$777,СВЦЭМ!$A$34:$A$777,$A261,СВЦЭМ!$B$34:$B$777,I$260)+'СЕТ СН'!$F$12</f>
        <v>524.99072769999998</v>
      </c>
      <c r="J261" s="37">
        <f>SUMIFS(СВЦЭМ!$H$34:$H$777,СВЦЭМ!$A$34:$A$777,$A261,СВЦЭМ!$B$34:$B$777,J$260)+'СЕТ СН'!$F$12</f>
        <v>499.66085189</v>
      </c>
      <c r="K261" s="37">
        <f>SUMIFS(СВЦЭМ!$H$34:$H$777,СВЦЭМ!$A$34:$A$777,$A261,СВЦЭМ!$B$34:$B$777,K$260)+'СЕТ СН'!$F$12</f>
        <v>490.21816354999999</v>
      </c>
      <c r="L261" s="37">
        <f>SUMIFS(СВЦЭМ!$H$34:$H$777,СВЦЭМ!$A$34:$A$777,$A261,СВЦЭМ!$B$34:$B$777,L$260)+'СЕТ СН'!$F$12</f>
        <v>483.28422442999999</v>
      </c>
      <c r="M261" s="37">
        <f>SUMIFS(СВЦЭМ!$H$34:$H$777,СВЦЭМ!$A$34:$A$777,$A261,СВЦЭМ!$B$34:$B$777,M$260)+'СЕТ СН'!$F$12</f>
        <v>486.35987288000001</v>
      </c>
      <c r="N261" s="37">
        <f>SUMIFS(СВЦЭМ!$H$34:$H$777,СВЦЭМ!$A$34:$A$777,$A261,СВЦЭМ!$B$34:$B$777,N$260)+'СЕТ СН'!$F$12</f>
        <v>487.58653541000001</v>
      </c>
      <c r="O261" s="37">
        <f>SUMIFS(СВЦЭМ!$H$34:$H$777,СВЦЭМ!$A$34:$A$777,$A261,СВЦЭМ!$B$34:$B$777,O$260)+'СЕТ СН'!$F$12</f>
        <v>491.05244876</v>
      </c>
      <c r="P261" s="37">
        <f>SUMIFS(СВЦЭМ!$H$34:$H$777,СВЦЭМ!$A$34:$A$777,$A261,СВЦЭМ!$B$34:$B$777,P$260)+'СЕТ СН'!$F$12</f>
        <v>496.92710783000001</v>
      </c>
      <c r="Q261" s="37">
        <f>SUMIFS(СВЦЭМ!$H$34:$H$777,СВЦЭМ!$A$34:$A$777,$A261,СВЦЭМ!$B$34:$B$777,Q$260)+'СЕТ СН'!$F$12</f>
        <v>502.31638168000001</v>
      </c>
      <c r="R261" s="37">
        <f>SUMIFS(СВЦЭМ!$H$34:$H$777,СВЦЭМ!$A$34:$A$777,$A261,СВЦЭМ!$B$34:$B$777,R$260)+'СЕТ СН'!$F$12</f>
        <v>503.36687462999998</v>
      </c>
      <c r="S261" s="37">
        <f>SUMIFS(СВЦЭМ!$H$34:$H$777,СВЦЭМ!$A$34:$A$777,$A261,СВЦЭМ!$B$34:$B$777,S$260)+'СЕТ СН'!$F$12</f>
        <v>501.42377779999998</v>
      </c>
      <c r="T261" s="37">
        <f>SUMIFS(СВЦЭМ!$H$34:$H$777,СВЦЭМ!$A$34:$A$777,$A261,СВЦЭМ!$B$34:$B$777,T$260)+'СЕТ СН'!$F$12</f>
        <v>482.74863350999999</v>
      </c>
      <c r="U261" s="37">
        <f>SUMIFS(СВЦЭМ!$H$34:$H$777,СВЦЭМ!$A$34:$A$777,$A261,СВЦЭМ!$B$34:$B$777,U$260)+'СЕТ СН'!$F$12</f>
        <v>479.39174138999999</v>
      </c>
      <c r="V261" s="37">
        <f>SUMIFS(СВЦЭМ!$H$34:$H$777,СВЦЭМ!$A$34:$A$777,$A261,СВЦЭМ!$B$34:$B$777,V$260)+'СЕТ СН'!$F$12</f>
        <v>481.56296209999999</v>
      </c>
      <c r="W261" s="37">
        <f>SUMIFS(СВЦЭМ!$H$34:$H$777,СВЦЭМ!$A$34:$A$777,$A261,СВЦЭМ!$B$34:$B$777,W$260)+'СЕТ СН'!$F$12</f>
        <v>483.77333104000002</v>
      </c>
      <c r="X261" s="37">
        <f>SUMIFS(СВЦЭМ!$H$34:$H$777,СВЦЭМ!$A$34:$A$777,$A261,СВЦЭМ!$B$34:$B$777,X$260)+'СЕТ СН'!$F$12</f>
        <v>489.60681398999998</v>
      </c>
      <c r="Y261" s="37">
        <f>SUMIFS(СВЦЭМ!$H$34:$H$777,СВЦЭМ!$A$34:$A$777,$A261,СВЦЭМ!$B$34:$B$777,Y$260)+'СЕТ СН'!$F$12</f>
        <v>526.13670415000001</v>
      </c>
      <c r="AA261" s="46"/>
    </row>
    <row r="262" spans="1:27" ht="15.75" x14ac:dyDescent="0.2">
      <c r="A262" s="36">
        <f>A261+1</f>
        <v>43133</v>
      </c>
      <c r="B262" s="37">
        <f>SUMIFS(СВЦЭМ!$H$34:$H$777,СВЦЭМ!$A$34:$A$777,$A262,СВЦЭМ!$B$34:$B$777,B$260)+'СЕТ СН'!$F$12</f>
        <v>553.08744196999999</v>
      </c>
      <c r="C262" s="37">
        <f>SUMIFS(СВЦЭМ!$H$34:$H$777,СВЦЭМ!$A$34:$A$777,$A262,СВЦЭМ!$B$34:$B$777,C$260)+'СЕТ СН'!$F$12</f>
        <v>572.75228679999998</v>
      </c>
      <c r="D262" s="37">
        <f>SUMIFS(СВЦЭМ!$H$34:$H$777,СВЦЭМ!$A$34:$A$777,$A262,СВЦЭМ!$B$34:$B$777,D$260)+'СЕТ СН'!$F$12</f>
        <v>604.73455764000005</v>
      </c>
      <c r="E262" s="37">
        <f>SUMIFS(СВЦЭМ!$H$34:$H$777,СВЦЭМ!$A$34:$A$777,$A262,СВЦЭМ!$B$34:$B$777,E$260)+'СЕТ СН'!$F$12</f>
        <v>611.23281887999997</v>
      </c>
      <c r="F262" s="37">
        <f>SUMIFS(СВЦЭМ!$H$34:$H$777,СВЦЭМ!$A$34:$A$777,$A262,СВЦЭМ!$B$34:$B$777,F$260)+'СЕТ СН'!$F$12</f>
        <v>610.59340376</v>
      </c>
      <c r="G262" s="37">
        <f>SUMIFS(СВЦЭМ!$H$34:$H$777,СВЦЭМ!$A$34:$A$777,$A262,СВЦЭМ!$B$34:$B$777,G$260)+'СЕТ СН'!$F$12</f>
        <v>598.82787771999995</v>
      </c>
      <c r="H262" s="37">
        <f>SUMIFS(СВЦЭМ!$H$34:$H$777,СВЦЭМ!$A$34:$A$777,$A262,СВЦЭМ!$B$34:$B$777,H$260)+'СЕТ СН'!$F$12</f>
        <v>566.24758202999999</v>
      </c>
      <c r="I262" s="37">
        <f>SUMIFS(СВЦЭМ!$H$34:$H$777,СВЦЭМ!$A$34:$A$777,$A262,СВЦЭМ!$B$34:$B$777,I$260)+'СЕТ СН'!$F$12</f>
        <v>522.01665728</v>
      </c>
      <c r="J262" s="37">
        <f>SUMIFS(СВЦЭМ!$H$34:$H$777,СВЦЭМ!$A$34:$A$777,$A262,СВЦЭМ!$B$34:$B$777,J$260)+'СЕТ СН'!$F$12</f>
        <v>490.42386667</v>
      </c>
      <c r="K262" s="37">
        <f>SUMIFS(СВЦЭМ!$H$34:$H$777,СВЦЭМ!$A$34:$A$777,$A262,СВЦЭМ!$B$34:$B$777,K$260)+'СЕТ СН'!$F$12</f>
        <v>470.42689523000001</v>
      </c>
      <c r="L262" s="37">
        <f>SUMIFS(СВЦЭМ!$H$34:$H$777,СВЦЭМ!$A$34:$A$777,$A262,СВЦЭМ!$B$34:$B$777,L$260)+'СЕТ СН'!$F$12</f>
        <v>464.13938296999999</v>
      </c>
      <c r="M262" s="37">
        <f>SUMIFS(СВЦЭМ!$H$34:$H$777,СВЦЭМ!$A$34:$A$777,$A262,СВЦЭМ!$B$34:$B$777,M$260)+'СЕТ СН'!$F$12</f>
        <v>469.07898728999999</v>
      </c>
      <c r="N262" s="37">
        <f>SUMIFS(СВЦЭМ!$H$34:$H$777,СВЦЭМ!$A$34:$A$777,$A262,СВЦЭМ!$B$34:$B$777,N$260)+'СЕТ СН'!$F$12</f>
        <v>478.3417043</v>
      </c>
      <c r="O262" s="37">
        <f>SUMIFS(СВЦЭМ!$H$34:$H$777,СВЦЭМ!$A$34:$A$777,$A262,СВЦЭМ!$B$34:$B$777,O$260)+'СЕТ СН'!$F$12</f>
        <v>483.25695344000002</v>
      </c>
      <c r="P262" s="37">
        <f>SUMIFS(СВЦЭМ!$H$34:$H$777,СВЦЭМ!$A$34:$A$777,$A262,СВЦЭМ!$B$34:$B$777,P$260)+'СЕТ СН'!$F$12</f>
        <v>490.90811516999997</v>
      </c>
      <c r="Q262" s="37">
        <f>SUMIFS(СВЦЭМ!$H$34:$H$777,СВЦЭМ!$A$34:$A$777,$A262,СВЦЭМ!$B$34:$B$777,Q$260)+'СЕТ СН'!$F$12</f>
        <v>495.61263436000002</v>
      </c>
      <c r="R262" s="37">
        <f>SUMIFS(СВЦЭМ!$H$34:$H$777,СВЦЭМ!$A$34:$A$777,$A262,СВЦЭМ!$B$34:$B$777,R$260)+'СЕТ СН'!$F$12</f>
        <v>501.68349905999997</v>
      </c>
      <c r="S262" s="37">
        <f>SUMIFS(СВЦЭМ!$H$34:$H$777,СВЦЭМ!$A$34:$A$777,$A262,СВЦЭМ!$B$34:$B$777,S$260)+'СЕТ СН'!$F$12</f>
        <v>498.05284498999998</v>
      </c>
      <c r="T262" s="37">
        <f>SUMIFS(СВЦЭМ!$H$34:$H$777,СВЦЭМ!$A$34:$A$777,$A262,СВЦЭМ!$B$34:$B$777,T$260)+'СЕТ СН'!$F$12</f>
        <v>479.18782998</v>
      </c>
      <c r="U262" s="37">
        <f>SUMIFS(СВЦЭМ!$H$34:$H$777,СВЦЭМ!$A$34:$A$777,$A262,СВЦЭМ!$B$34:$B$777,U$260)+'СЕТ СН'!$F$12</f>
        <v>469.94530049999997</v>
      </c>
      <c r="V262" s="37">
        <f>SUMIFS(СВЦЭМ!$H$34:$H$777,СВЦЭМ!$A$34:$A$777,$A262,СВЦЭМ!$B$34:$B$777,V$260)+'СЕТ СН'!$F$12</f>
        <v>474.66802072000002</v>
      </c>
      <c r="W262" s="37">
        <f>SUMIFS(СВЦЭМ!$H$34:$H$777,СВЦЭМ!$A$34:$A$777,$A262,СВЦЭМ!$B$34:$B$777,W$260)+'СЕТ СН'!$F$12</f>
        <v>483.36216037999998</v>
      </c>
      <c r="X262" s="37">
        <f>SUMIFS(СВЦЭМ!$H$34:$H$777,СВЦЭМ!$A$34:$A$777,$A262,СВЦЭМ!$B$34:$B$777,X$260)+'СЕТ СН'!$F$12</f>
        <v>493.61218817000002</v>
      </c>
      <c r="Y262" s="37">
        <f>SUMIFS(СВЦЭМ!$H$34:$H$777,СВЦЭМ!$A$34:$A$777,$A262,СВЦЭМ!$B$34:$B$777,Y$260)+'СЕТ СН'!$F$12</f>
        <v>523.37670807999996</v>
      </c>
    </row>
    <row r="263" spans="1:27" ht="15.75" x14ac:dyDescent="0.2">
      <c r="A263" s="36">
        <f t="shared" ref="A263:A291" si="7">A262+1</f>
        <v>43134</v>
      </c>
      <c r="B263" s="37">
        <f>SUMIFS(СВЦЭМ!$H$34:$H$777,СВЦЭМ!$A$34:$A$777,$A263,СВЦЭМ!$B$34:$B$777,B$260)+'СЕТ СН'!$F$12</f>
        <v>541.69647479000002</v>
      </c>
      <c r="C263" s="37">
        <f>SUMIFS(СВЦЭМ!$H$34:$H$777,СВЦЭМ!$A$34:$A$777,$A263,СВЦЭМ!$B$34:$B$777,C$260)+'СЕТ СН'!$F$12</f>
        <v>560.5351531</v>
      </c>
      <c r="D263" s="37">
        <f>SUMIFS(СВЦЭМ!$H$34:$H$777,СВЦЭМ!$A$34:$A$777,$A263,СВЦЭМ!$B$34:$B$777,D$260)+'СЕТ СН'!$F$12</f>
        <v>592.74648092999996</v>
      </c>
      <c r="E263" s="37">
        <f>SUMIFS(СВЦЭМ!$H$34:$H$777,СВЦЭМ!$A$34:$A$777,$A263,СВЦЭМ!$B$34:$B$777,E$260)+'СЕТ СН'!$F$12</f>
        <v>597.61851193999996</v>
      </c>
      <c r="F263" s="37">
        <f>SUMIFS(СВЦЭМ!$H$34:$H$777,СВЦЭМ!$A$34:$A$777,$A263,СВЦЭМ!$B$34:$B$777,F$260)+'СЕТ СН'!$F$12</f>
        <v>600.31914467000001</v>
      </c>
      <c r="G263" s="37">
        <f>SUMIFS(СВЦЭМ!$H$34:$H$777,СВЦЭМ!$A$34:$A$777,$A263,СВЦЭМ!$B$34:$B$777,G$260)+'СЕТ СН'!$F$12</f>
        <v>590.56206072999998</v>
      </c>
      <c r="H263" s="37">
        <f>SUMIFS(СВЦЭМ!$H$34:$H$777,СВЦЭМ!$A$34:$A$777,$A263,СВЦЭМ!$B$34:$B$777,H$260)+'СЕТ СН'!$F$12</f>
        <v>578.17725057999996</v>
      </c>
      <c r="I263" s="37">
        <f>SUMIFS(СВЦЭМ!$H$34:$H$777,СВЦЭМ!$A$34:$A$777,$A263,СВЦЭМ!$B$34:$B$777,I$260)+'СЕТ СН'!$F$12</f>
        <v>540.21369207999999</v>
      </c>
      <c r="J263" s="37">
        <f>SUMIFS(СВЦЭМ!$H$34:$H$777,СВЦЭМ!$A$34:$A$777,$A263,СВЦЭМ!$B$34:$B$777,J$260)+'СЕТ СН'!$F$12</f>
        <v>510.89312919999998</v>
      </c>
      <c r="K263" s="37">
        <f>SUMIFS(СВЦЭМ!$H$34:$H$777,СВЦЭМ!$A$34:$A$777,$A263,СВЦЭМ!$B$34:$B$777,K$260)+'СЕТ СН'!$F$12</f>
        <v>485.88903221999999</v>
      </c>
      <c r="L263" s="37">
        <f>SUMIFS(СВЦЭМ!$H$34:$H$777,СВЦЭМ!$A$34:$A$777,$A263,СВЦЭМ!$B$34:$B$777,L$260)+'СЕТ СН'!$F$12</f>
        <v>469.74876057</v>
      </c>
      <c r="M263" s="37">
        <f>SUMIFS(СВЦЭМ!$H$34:$H$777,СВЦЭМ!$A$34:$A$777,$A263,СВЦЭМ!$B$34:$B$777,M$260)+'СЕТ СН'!$F$12</f>
        <v>470.10026384999998</v>
      </c>
      <c r="N263" s="37">
        <f>SUMIFS(СВЦЭМ!$H$34:$H$777,СВЦЭМ!$A$34:$A$777,$A263,СВЦЭМ!$B$34:$B$777,N$260)+'СЕТ СН'!$F$12</f>
        <v>473.61181024000001</v>
      </c>
      <c r="O263" s="37">
        <f>SUMIFS(СВЦЭМ!$H$34:$H$777,СВЦЭМ!$A$34:$A$777,$A263,СВЦЭМ!$B$34:$B$777,O$260)+'СЕТ СН'!$F$12</f>
        <v>478.35920593999998</v>
      </c>
      <c r="P263" s="37">
        <f>SUMIFS(СВЦЭМ!$H$34:$H$777,СВЦЭМ!$A$34:$A$777,$A263,СВЦЭМ!$B$34:$B$777,P$260)+'СЕТ СН'!$F$12</f>
        <v>485.19290343</v>
      </c>
      <c r="Q263" s="37">
        <f>SUMIFS(СВЦЭМ!$H$34:$H$777,СВЦЭМ!$A$34:$A$777,$A263,СВЦЭМ!$B$34:$B$777,Q$260)+'СЕТ СН'!$F$12</f>
        <v>490.63198856000002</v>
      </c>
      <c r="R263" s="37">
        <f>SUMIFS(СВЦЭМ!$H$34:$H$777,СВЦЭМ!$A$34:$A$777,$A263,СВЦЭМ!$B$34:$B$777,R$260)+'СЕТ СН'!$F$12</f>
        <v>491.75531396999997</v>
      </c>
      <c r="S263" s="37">
        <f>SUMIFS(СВЦЭМ!$H$34:$H$777,СВЦЭМ!$A$34:$A$777,$A263,СВЦЭМ!$B$34:$B$777,S$260)+'СЕТ СН'!$F$12</f>
        <v>485.64711577000003</v>
      </c>
      <c r="T263" s="37">
        <f>SUMIFS(СВЦЭМ!$H$34:$H$777,СВЦЭМ!$A$34:$A$777,$A263,СВЦЭМ!$B$34:$B$777,T$260)+'СЕТ СН'!$F$12</f>
        <v>469.81802626000001</v>
      </c>
      <c r="U263" s="37">
        <f>SUMIFS(СВЦЭМ!$H$34:$H$777,СВЦЭМ!$A$34:$A$777,$A263,СВЦЭМ!$B$34:$B$777,U$260)+'СЕТ СН'!$F$12</f>
        <v>465.71695282000002</v>
      </c>
      <c r="V263" s="37">
        <f>SUMIFS(СВЦЭМ!$H$34:$H$777,СВЦЭМ!$A$34:$A$777,$A263,СВЦЭМ!$B$34:$B$777,V$260)+'СЕТ СН'!$F$12</f>
        <v>470.48695571000002</v>
      </c>
      <c r="W263" s="37">
        <f>SUMIFS(СВЦЭМ!$H$34:$H$777,СВЦЭМ!$A$34:$A$777,$A263,СВЦЭМ!$B$34:$B$777,W$260)+'СЕТ СН'!$F$12</f>
        <v>479.12158585999998</v>
      </c>
      <c r="X263" s="37">
        <f>SUMIFS(СВЦЭМ!$H$34:$H$777,СВЦЭМ!$A$34:$A$777,$A263,СВЦЭМ!$B$34:$B$777,X$260)+'СЕТ СН'!$F$12</f>
        <v>492.51397617999999</v>
      </c>
      <c r="Y263" s="37">
        <f>SUMIFS(СВЦЭМ!$H$34:$H$777,СВЦЭМ!$A$34:$A$777,$A263,СВЦЭМ!$B$34:$B$777,Y$260)+'СЕТ СН'!$F$12</f>
        <v>528.12503641000001</v>
      </c>
    </row>
    <row r="264" spans="1:27" ht="15.75" x14ac:dyDescent="0.2">
      <c r="A264" s="36">
        <f t="shared" si="7"/>
        <v>43135</v>
      </c>
      <c r="B264" s="37">
        <f>SUMIFS(СВЦЭМ!$H$34:$H$777,СВЦЭМ!$A$34:$A$777,$A264,СВЦЭМ!$B$34:$B$777,B$260)+'СЕТ СН'!$F$12</f>
        <v>529.31712234999998</v>
      </c>
      <c r="C264" s="37">
        <f>SUMIFS(СВЦЭМ!$H$34:$H$777,СВЦЭМ!$A$34:$A$777,$A264,СВЦЭМ!$B$34:$B$777,C$260)+'СЕТ СН'!$F$12</f>
        <v>537.87067008999998</v>
      </c>
      <c r="D264" s="37">
        <f>SUMIFS(СВЦЭМ!$H$34:$H$777,СВЦЭМ!$A$34:$A$777,$A264,СВЦЭМ!$B$34:$B$777,D$260)+'СЕТ СН'!$F$12</f>
        <v>571.44581326000002</v>
      </c>
      <c r="E264" s="37">
        <f>SUMIFS(СВЦЭМ!$H$34:$H$777,СВЦЭМ!$A$34:$A$777,$A264,СВЦЭМ!$B$34:$B$777,E$260)+'СЕТ СН'!$F$12</f>
        <v>574.64965700000005</v>
      </c>
      <c r="F264" s="37">
        <f>SUMIFS(СВЦЭМ!$H$34:$H$777,СВЦЭМ!$A$34:$A$777,$A264,СВЦЭМ!$B$34:$B$777,F$260)+'СЕТ СН'!$F$12</f>
        <v>575.41825229999995</v>
      </c>
      <c r="G264" s="37">
        <f>SUMIFS(СВЦЭМ!$H$34:$H$777,СВЦЭМ!$A$34:$A$777,$A264,СВЦЭМ!$B$34:$B$777,G$260)+'СЕТ СН'!$F$12</f>
        <v>570.54339084000003</v>
      </c>
      <c r="H264" s="37">
        <f>SUMIFS(СВЦЭМ!$H$34:$H$777,СВЦЭМ!$A$34:$A$777,$A264,СВЦЭМ!$B$34:$B$777,H$260)+'СЕТ СН'!$F$12</f>
        <v>560.63744112999996</v>
      </c>
      <c r="I264" s="37">
        <f>SUMIFS(СВЦЭМ!$H$34:$H$777,СВЦЭМ!$A$34:$A$777,$A264,СВЦЭМ!$B$34:$B$777,I$260)+'СЕТ СН'!$F$12</f>
        <v>528.92520250999996</v>
      </c>
      <c r="J264" s="37">
        <f>SUMIFS(СВЦЭМ!$H$34:$H$777,СВЦЭМ!$A$34:$A$777,$A264,СВЦЭМ!$B$34:$B$777,J$260)+'СЕТ СН'!$F$12</f>
        <v>507.99500487</v>
      </c>
      <c r="K264" s="37">
        <f>SUMIFS(СВЦЭМ!$H$34:$H$777,СВЦЭМ!$A$34:$A$777,$A264,СВЦЭМ!$B$34:$B$777,K$260)+'СЕТ СН'!$F$12</f>
        <v>481.85950940999999</v>
      </c>
      <c r="L264" s="37">
        <f>SUMIFS(СВЦЭМ!$H$34:$H$777,СВЦЭМ!$A$34:$A$777,$A264,СВЦЭМ!$B$34:$B$777,L$260)+'СЕТ СН'!$F$12</f>
        <v>460.77736314999999</v>
      </c>
      <c r="M264" s="37">
        <f>SUMIFS(СВЦЭМ!$H$34:$H$777,СВЦЭМ!$A$34:$A$777,$A264,СВЦЭМ!$B$34:$B$777,M$260)+'СЕТ СН'!$F$12</f>
        <v>457.67393893000002</v>
      </c>
      <c r="N264" s="37">
        <f>SUMIFS(СВЦЭМ!$H$34:$H$777,СВЦЭМ!$A$34:$A$777,$A264,СВЦЭМ!$B$34:$B$777,N$260)+'СЕТ СН'!$F$12</f>
        <v>464.72068324999998</v>
      </c>
      <c r="O264" s="37">
        <f>SUMIFS(СВЦЭМ!$H$34:$H$777,СВЦЭМ!$A$34:$A$777,$A264,СВЦЭМ!$B$34:$B$777,O$260)+'СЕТ СН'!$F$12</f>
        <v>470.77291170000001</v>
      </c>
      <c r="P264" s="37">
        <f>SUMIFS(СВЦЭМ!$H$34:$H$777,СВЦЭМ!$A$34:$A$777,$A264,СВЦЭМ!$B$34:$B$777,P$260)+'СЕТ СН'!$F$12</f>
        <v>474.73932742</v>
      </c>
      <c r="Q264" s="37">
        <f>SUMIFS(СВЦЭМ!$H$34:$H$777,СВЦЭМ!$A$34:$A$777,$A264,СВЦЭМ!$B$34:$B$777,Q$260)+'СЕТ СН'!$F$12</f>
        <v>477.79045724999997</v>
      </c>
      <c r="R264" s="37">
        <f>SUMIFS(СВЦЭМ!$H$34:$H$777,СВЦЭМ!$A$34:$A$777,$A264,СВЦЭМ!$B$34:$B$777,R$260)+'СЕТ СН'!$F$12</f>
        <v>478.50525802999999</v>
      </c>
      <c r="S264" s="37">
        <f>SUMIFS(СВЦЭМ!$H$34:$H$777,СВЦЭМ!$A$34:$A$777,$A264,СВЦЭМ!$B$34:$B$777,S$260)+'СЕТ СН'!$F$12</f>
        <v>472.96805775000001</v>
      </c>
      <c r="T264" s="37">
        <f>SUMIFS(СВЦЭМ!$H$34:$H$777,СВЦЭМ!$A$34:$A$777,$A264,СВЦЭМ!$B$34:$B$777,T$260)+'СЕТ СН'!$F$12</f>
        <v>467.40201031999999</v>
      </c>
      <c r="U264" s="37">
        <f>SUMIFS(СВЦЭМ!$H$34:$H$777,СВЦЭМ!$A$34:$A$777,$A264,СВЦЭМ!$B$34:$B$777,U$260)+'СЕТ СН'!$F$12</f>
        <v>470.25584200999998</v>
      </c>
      <c r="V264" s="37">
        <f>SUMIFS(СВЦЭМ!$H$34:$H$777,СВЦЭМ!$A$34:$A$777,$A264,СВЦЭМ!$B$34:$B$777,V$260)+'СЕТ СН'!$F$12</f>
        <v>463.90415402999997</v>
      </c>
      <c r="W264" s="37">
        <f>SUMIFS(СВЦЭМ!$H$34:$H$777,СВЦЭМ!$A$34:$A$777,$A264,СВЦЭМ!$B$34:$B$777,W$260)+'СЕТ СН'!$F$12</f>
        <v>456.41702799000001</v>
      </c>
      <c r="X264" s="37">
        <f>SUMIFS(СВЦЭМ!$H$34:$H$777,СВЦЭМ!$A$34:$A$777,$A264,СВЦЭМ!$B$34:$B$777,X$260)+'СЕТ СН'!$F$12</f>
        <v>465.89193569999998</v>
      </c>
      <c r="Y264" s="37">
        <f>SUMIFS(СВЦЭМ!$H$34:$H$777,СВЦЭМ!$A$34:$A$777,$A264,СВЦЭМ!$B$34:$B$777,Y$260)+'СЕТ СН'!$F$12</f>
        <v>499.53446492</v>
      </c>
    </row>
    <row r="265" spans="1:27" ht="15.75" x14ac:dyDescent="0.2">
      <c r="A265" s="36">
        <f t="shared" si="7"/>
        <v>43136</v>
      </c>
      <c r="B265" s="37">
        <f>SUMIFS(СВЦЭМ!$H$34:$H$777,СВЦЭМ!$A$34:$A$777,$A265,СВЦЭМ!$B$34:$B$777,B$260)+'СЕТ СН'!$F$12</f>
        <v>552.17037479999999</v>
      </c>
      <c r="C265" s="37">
        <f>SUMIFS(СВЦЭМ!$H$34:$H$777,СВЦЭМ!$A$34:$A$777,$A265,СВЦЭМ!$B$34:$B$777,C$260)+'СЕТ СН'!$F$12</f>
        <v>569.20564046000004</v>
      </c>
      <c r="D265" s="37">
        <f>SUMIFS(СВЦЭМ!$H$34:$H$777,СВЦЭМ!$A$34:$A$777,$A265,СВЦЭМ!$B$34:$B$777,D$260)+'СЕТ СН'!$F$12</f>
        <v>597.36333782999998</v>
      </c>
      <c r="E265" s="37">
        <f>SUMIFS(СВЦЭМ!$H$34:$H$777,СВЦЭМ!$A$34:$A$777,$A265,СВЦЭМ!$B$34:$B$777,E$260)+'СЕТ СН'!$F$12</f>
        <v>604.03836061000004</v>
      </c>
      <c r="F265" s="37">
        <f>SUMIFS(СВЦЭМ!$H$34:$H$777,СВЦЭМ!$A$34:$A$777,$A265,СВЦЭМ!$B$34:$B$777,F$260)+'СЕТ СН'!$F$12</f>
        <v>603.70677763000003</v>
      </c>
      <c r="G265" s="37">
        <f>SUMIFS(СВЦЭМ!$H$34:$H$777,СВЦЭМ!$A$34:$A$777,$A265,СВЦЭМ!$B$34:$B$777,G$260)+'СЕТ СН'!$F$12</f>
        <v>596.03585799999996</v>
      </c>
      <c r="H265" s="37">
        <f>SUMIFS(СВЦЭМ!$H$34:$H$777,СВЦЭМ!$A$34:$A$777,$A265,СВЦЭМ!$B$34:$B$777,H$260)+'СЕТ СН'!$F$12</f>
        <v>563.93588135000005</v>
      </c>
      <c r="I265" s="37">
        <f>SUMIFS(СВЦЭМ!$H$34:$H$777,СВЦЭМ!$A$34:$A$777,$A265,СВЦЭМ!$B$34:$B$777,I$260)+'СЕТ СН'!$F$12</f>
        <v>511.98429406999998</v>
      </c>
      <c r="J265" s="37">
        <f>SUMIFS(СВЦЭМ!$H$34:$H$777,СВЦЭМ!$A$34:$A$777,$A265,СВЦЭМ!$B$34:$B$777,J$260)+'СЕТ СН'!$F$12</f>
        <v>496.65004028999999</v>
      </c>
      <c r="K265" s="37">
        <f>SUMIFS(СВЦЭМ!$H$34:$H$777,СВЦЭМ!$A$34:$A$777,$A265,СВЦЭМ!$B$34:$B$777,K$260)+'СЕТ СН'!$F$12</f>
        <v>494.55296143999999</v>
      </c>
      <c r="L265" s="37">
        <f>SUMIFS(СВЦЭМ!$H$34:$H$777,СВЦЭМ!$A$34:$A$777,$A265,СВЦЭМ!$B$34:$B$777,L$260)+'СЕТ СН'!$F$12</f>
        <v>492.08893413999999</v>
      </c>
      <c r="M265" s="37">
        <f>SUMIFS(СВЦЭМ!$H$34:$H$777,СВЦЭМ!$A$34:$A$777,$A265,СВЦЭМ!$B$34:$B$777,M$260)+'СЕТ СН'!$F$12</f>
        <v>491.86301909000002</v>
      </c>
      <c r="N265" s="37">
        <f>SUMIFS(СВЦЭМ!$H$34:$H$777,СВЦЭМ!$A$34:$A$777,$A265,СВЦЭМ!$B$34:$B$777,N$260)+'СЕТ СН'!$F$12</f>
        <v>489.52922552000001</v>
      </c>
      <c r="O265" s="37">
        <f>SUMIFS(СВЦЭМ!$H$34:$H$777,СВЦЭМ!$A$34:$A$777,$A265,СВЦЭМ!$B$34:$B$777,O$260)+'СЕТ СН'!$F$12</f>
        <v>490.54884864000002</v>
      </c>
      <c r="P265" s="37">
        <f>SUMIFS(СВЦЭМ!$H$34:$H$777,СВЦЭМ!$A$34:$A$777,$A265,СВЦЭМ!$B$34:$B$777,P$260)+'СЕТ СН'!$F$12</f>
        <v>498.15808324</v>
      </c>
      <c r="Q265" s="37">
        <f>SUMIFS(СВЦЭМ!$H$34:$H$777,СВЦЭМ!$A$34:$A$777,$A265,СВЦЭМ!$B$34:$B$777,Q$260)+'СЕТ СН'!$F$12</f>
        <v>500.87935097000002</v>
      </c>
      <c r="R265" s="37">
        <f>SUMIFS(СВЦЭМ!$H$34:$H$777,СВЦЭМ!$A$34:$A$777,$A265,СВЦЭМ!$B$34:$B$777,R$260)+'СЕТ СН'!$F$12</f>
        <v>504.37199472999998</v>
      </c>
      <c r="S265" s="37">
        <f>SUMIFS(СВЦЭМ!$H$34:$H$777,СВЦЭМ!$A$34:$A$777,$A265,СВЦЭМ!$B$34:$B$777,S$260)+'СЕТ СН'!$F$12</f>
        <v>502.87953927000001</v>
      </c>
      <c r="T265" s="37">
        <f>SUMIFS(СВЦЭМ!$H$34:$H$777,СВЦЭМ!$A$34:$A$777,$A265,СВЦЭМ!$B$34:$B$777,T$260)+'СЕТ СН'!$F$12</f>
        <v>490.26029251</v>
      </c>
      <c r="U265" s="37">
        <f>SUMIFS(СВЦЭМ!$H$34:$H$777,СВЦЭМ!$A$34:$A$777,$A265,СВЦЭМ!$B$34:$B$777,U$260)+'СЕТ СН'!$F$12</f>
        <v>486.78593850999999</v>
      </c>
      <c r="V265" s="37">
        <f>SUMIFS(СВЦЭМ!$H$34:$H$777,СВЦЭМ!$A$34:$A$777,$A265,СВЦЭМ!$B$34:$B$777,V$260)+'СЕТ СН'!$F$12</f>
        <v>485.72745813</v>
      </c>
      <c r="W265" s="37">
        <f>SUMIFS(СВЦЭМ!$H$34:$H$777,СВЦЭМ!$A$34:$A$777,$A265,СВЦЭМ!$B$34:$B$777,W$260)+'СЕТ СН'!$F$12</f>
        <v>487.97385673999997</v>
      </c>
      <c r="X265" s="37">
        <f>SUMIFS(СВЦЭМ!$H$34:$H$777,СВЦЭМ!$A$34:$A$777,$A265,СВЦЭМ!$B$34:$B$777,X$260)+'СЕТ СН'!$F$12</f>
        <v>497.66139514999998</v>
      </c>
      <c r="Y265" s="37">
        <f>SUMIFS(СВЦЭМ!$H$34:$H$777,СВЦЭМ!$A$34:$A$777,$A265,СВЦЭМ!$B$34:$B$777,Y$260)+'СЕТ СН'!$F$12</f>
        <v>537.02388059999998</v>
      </c>
    </row>
    <row r="266" spans="1:27" ht="15.75" x14ac:dyDescent="0.2">
      <c r="A266" s="36">
        <f t="shared" si="7"/>
        <v>43137</v>
      </c>
      <c r="B266" s="37">
        <f>SUMIFS(СВЦЭМ!$H$34:$H$777,СВЦЭМ!$A$34:$A$777,$A266,СВЦЭМ!$B$34:$B$777,B$260)+'СЕТ СН'!$F$12</f>
        <v>524.07720829000004</v>
      </c>
      <c r="C266" s="37">
        <f>SUMIFS(СВЦЭМ!$H$34:$H$777,СВЦЭМ!$A$34:$A$777,$A266,СВЦЭМ!$B$34:$B$777,C$260)+'СЕТ СН'!$F$12</f>
        <v>538.57713597999998</v>
      </c>
      <c r="D266" s="37">
        <f>SUMIFS(СВЦЭМ!$H$34:$H$777,СВЦЭМ!$A$34:$A$777,$A266,СВЦЭМ!$B$34:$B$777,D$260)+'СЕТ СН'!$F$12</f>
        <v>573.96074106000003</v>
      </c>
      <c r="E266" s="37">
        <f>SUMIFS(СВЦЭМ!$H$34:$H$777,СВЦЭМ!$A$34:$A$777,$A266,СВЦЭМ!$B$34:$B$777,E$260)+'СЕТ СН'!$F$12</f>
        <v>583.29469291999999</v>
      </c>
      <c r="F266" s="37">
        <f>SUMIFS(СВЦЭМ!$H$34:$H$777,СВЦЭМ!$A$34:$A$777,$A266,СВЦЭМ!$B$34:$B$777,F$260)+'СЕТ СН'!$F$12</f>
        <v>578.90256693000003</v>
      </c>
      <c r="G266" s="37">
        <f>SUMIFS(СВЦЭМ!$H$34:$H$777,СВЦЭМ!$A$34:$A$777,$A266,СВЦЭМ!$B$34:$B$777,G$260)+'СЕТ СН'!$F$12</f>
        <v>569.64762952000001</v>
      </c>
      <c r="H266" s="37">
        <f>SUMIFS(СВЦЭМ!$H$34:$H$777,СВЦЭМ!$A$34:$A$777,$A266,СВЦЭМ!$B$34:$B$777,H$260)+'СЕТ СН'!$F$12</f>
        <v>538.92763433000005</v>
      </c>
      <c r="I266" s="37">
        <f>SUMIFS(СВЦЭМ!$H$34:$H$777,СВЦЭМ!$A$34:$A$777,$A266,СВЦЭМ!$B$34:$B$777,I$260)+'СЕТ СН'!$F$12</f>
        <v>495.00625578</v>
      </c>
      <c r="J266" s="37">
        <f>SUMIFS(СВЦЭМ!$H$34:$H$777,СВЦЭМ!$A$34:$A$777,$A266,СВЦЭМ!$B$34:$B$777,J$260)+'СЕТ СН'!$F$12</f>
        <v>472.42206362000002</v>
      </c>
      <c r="K266" s="37">
        <f>SUMIFS(СВЦЭМ!$H$34:$H$777,СВЦЭМ!$A$34:$A$777,$A266,СВЦЭМ!$B$34:$B$777,K$260)+'СЕТ СН'!$F$12</f>
        <v>458.65223687000002</v>
      </c>
      <c r="L266" s="37">
        <f>SUMIFS(СВЦЭМ!$H$34:$H$777,СВЦЭМ!$A$34:$A$777,$A266,СВЦЭМ!$B$34:$B$777,L$260)+'СЕТ СН'!$F$12</f>
        <v>457.28057122000001</v>
      </c>
      <c r="M266" s="37">
        <f>SUMIFS(СВЦЭМ!$H$34:$H$777,СВЦЭМ!$A$34:$A$777,$A266,СВЦЭМ!$B$34:$B$777,M$260)+'СЕТ СН'!$F$12</f>
        <v>462.71839765999999</v>
      </c>
      <c r="N266" s="37">
        <f>SUMIFS(СВЦЭМ!$H$34:$H$777,СВЦЭМ!$A$34:$A$777,$A266,СВЦЭМ!$B$34:$B$777,N$260)+'СЕТ СН'!$F$12</f>
        <v>474.16256306999998</v>
      </c>
      <c r="O266" s="37">
        <f>SUMIFS(СВЦЭМ!$H$34:$H$777,СВЦЭМ!$A$34:$A$777,$A266,СВЦЭМ!$B$34:$B$777,O$260)+'СЕТ СН'!$F$12</f>
        <v>482.76599168000001</v>
      </c>
      <c r="P266" s="37">
        <f>SUMIFS(СВЦЭМ!$H$34:$H$777,СВЦЭМ!$A$34:$A$777,$A266,СВЦЭМ!$B$34:$B$777,P$260)+'СЕТ СН'!$F$12</f>
        <v>486.40222655000002</v>
      </c>
      <c r="Q266" s="37">
        <f>SUMIFS(СВЦЭМ!$H$34:$H$777,СВЦЭМ!$A$34:$A$777,$A266,СВЦЭМ!$B$34:$B$777,Q$260)+'СЕТ СН'!$F$12</f>
        <v>497.39246881999998</v>
      </c>
      <c r="R266" s="37">
        <f>SUMIFS(СВЦЭМ!$H$34:$H$777,СВЦЭМ!$A$34:$A$777,$A266,СВЦЭМ!$B$34:$B$777,R$260)+'СЕТ СН'!$F$12</f>
        <v>501.0336532</v>
      </c>
      <c r="S266" s="37">
        <f>SUMIFS(СВЦЭМ!$H$34:$H$777,СВЦЭМ!$A$34:$A$777,$A266,СВЦЭМ!$B$34:$B$777,S$260)+'СЕТ СН'!$F$12</f>
        <v>494.87563726000002</v>
      </c>
      <c r="T266" s="37">
        <f>SUMIFS(СВЦЭМ!$H$34:$H$777,СВЦЭМ!$A$34:$A$777,$A266,СВЦЭМ!$B$34:$B$777,T$260)+'СЕТ СН'!$F$12</f>
        <v>482.61756006000002</v>
      </c>
      <c r="U266" s="37">
        <f>SUMIFS(СВЦЭМ!$H$34:$H$777,СВЦЭМ!$A$34:$A$777,$A266,СВЦЭМ!$B$34:$B$777,U$260)+'СЕТ СН'!$F$12</f>
        <v>477.89375383999999</v>
      </c>
      <c r="V266" s="37">
        <f>SUMIFS(СВЦЭМ!$H$34:$H$777,СВЦЭМ!$A$34:$A$777,$A266,СВЦЭМ!$B$34:$B$777,V$260)+'СЕТ СН'!$F$12</f>
        <v>474.40166073</v>
      </c>
      <c r="W266" s="37">
        <f>SUMIFS(СВЦЭМ!$H$34:$H$777,СВЦЭМ!$A$34:$A$777,$A266,СВЦЭМ!$B$34:$B$777,W$260)+'СЕТ СН'!$F$12</f>
        <v>482.13801104999999</v>
      </c>
      <c r="X266" s="37">
        <f>SUMIFS(СВЦЭМ!$H$34:$H$777,СВЦЭМ!$A$34:$A$777,$A266,СВЦЭМ!$B$34:$B$777,X$260)+'СЕТ СН'!$F$12</f>
        <v>492.25252123000001</v>
      </c>
      <c r="Y266" s="37">
        <f>SUMIFS(СВЦЭМ!$H$34:$H$777,СВЦЭМ!$A$34:$A$777,$A266,СВЦЭМ!$B$34:$B$777,Y$260)+'СЕТ СН'!$F$12</f>
        <v>528.07047233000003</v>
      </c>
    </row>
    <row r="267" spans="1:27" ht="15.75" x14ac:dyDescent="0.2">
      <c r="A267" s="36">
        <f t="shared" si="7"/>
        <v>43138</v>
      </c>
      <c r="B267" s="37">
        <f>SUMIFS(СВЦЭМ!$H$34:$H$777,СВЦЭМ!$A$34:$A$777,$A267,СВЦЭМ!$B$34:$B$777,B$260)+'СЕТ СН'!$F$12</f>
        <v>557.73289956999997</v>
      </c>
      <c r="C267" s="37">
        <f>SUMIFS(СВЦЭМ!$H$34:$H$777,СВЦЭМ!$A$34:$A$777,$A267,СВЦЭМ!$B$34:$B$777,C$260)+'СЕТ СН'!$F$12</f>
        <v>574.03059012999995</v>
      </c>
      <c r="D267" s="37">
        <f>SUMIFS(СВЦЭМ!$H$34:$H$777,СВЦЭМ!$A$34:$A$777,$A267,СВЦЭМ!$B$34:$B$777,D$260)+'СЕТ СН'!$F$12</f>
        <v>607.89425042000005</v>
      </c>
      <c r="E267" s="37">
        <f>SUMIFS(СВЦЭМ!$H$34:$H$777,СВЦЭМ!$A$34:$A$777,$A267,СВЦЭМ!$B$34:$B$777,E$260)+'СЕТ СН'!$F$12</f>
        <v>612.68200294999997</v>
      </c>
      <c r="F267" s="37">
        <f>SUMIFS(СВЦЭМ!$H$34:$H$777,СВЦЭМ!$A$34:$A$777,$A267,СВЦЭМ!$B$34:$B$777,F$260)+'СЕТ СН'!$F$12</f>
        <v>611.03095848999999</v>
      </c>
      <c r="G267" s="37">
        <f>SUMIFS(СВЦЭМ!$H$34:$H$777,СВЦЭМ!$A$34:$A$777,$A267,СВЦЭМ!$B$34:$B$777,G$260)+'СЕТ СН'!$F$12</f>
        <v>595.12906773999998</v>
      </c>
      <c r="H267" s="37">
        <f>SUMIFS(СВЦЭМ!$H$34:$H$777,СВЦЭМ!$A$34:$A$777,$A267,СВЦЭМ!$B$34:$B$777,H$260)+'СЕТ СН'!$F$12</f>
        <v>562.27236941000001</v>
      </c>
      <c r="I267" s="37">
        <f>SUMIFS(СВЦЭМ!$H$34:$H$777,СВЦЭМ!$A$34:$A$777,$A267,СВЦЭМ!$B$34:$B$777,I$260)+'СЕТ СН'!$F$12</f>
        <v>514.69347061999997</v>
      </c>
      <c r="J267" s="37">
        <f>SUMIFS(СВЦЭМ!$H$34:$H$777,СВЦЭМ!$A$34:$A$777,$A267,СВЦЭМ!$B$34:$B$777,J$260)+'СЕТ СН'!$F$12</f>
        <v>484.48225874000002</v>
      </c>
      <c r="K267" s="37">
        <f>SUMIFS(СВЦЭМ!$H$34:$H$777,СВЦЭМ!$A$34:$A$777,$A267,СВЦЭМ!$B$34:$B$777,K$260)+'СЕТ СН'!$F$12</f>
        <v>476.47009573999998</v>
      </c>
      <c r="L267" s="37">
        <f>SUMIFS(СВЦЭМ!$H$34:$H$777,СВЦЭМ!$A$34:$A$777,$A267,СВЦЭМ!$B$34:$B$777,L$260)+'СЕТ СН'!$F$12</f>
        <v>474.79273961000001</v>
      </c>
      <c r="M267" s="37">
        <f>SUMIFS(СВЦЭМ!$H$34:$H$777,СВЦЭМ!$A$34:$A$777,$A267,СВЦЭМ!$B$34:$B$777,M$260)+'СЕТ СН'!$F$12</f>
        <v>472.58046428</v>
      </c>
      <c r="N267" s="37">
        <f>SUMIFS(СВЦЭМ!$H$34:$H$777,СВЦЭМ!$A$34:$A$777,$A267,СВЦЭМ!$B$34:$B$777,N$260)+'СЕТ СН'!$F$12</f>
        <v>472.51351320999999</v>
      </c>
      <c r="O267" s="37">
        <f>SUMIFS(СВЦЭМ!$H$34:$H$777,СВЦЭМ!$A$34:$A$777,$A267,СВЦЭМ!$B$34:$B$777,O$260)+'СЕТ СН'!$F$12</f>
        <v>475.56579402</v>
      </c>
      <c r="P267" s="37">
        <f>SUMIFS(СВЦЭМ!$H$34:$H$777,СВЦЭМ!$A$34:$A$777,$A267,СВЦЭМ!$B$34:$B$777,P$260)+'СЕТ СН'!$F$12</f>
        <v>483.97033113999998</v>
      </c>
      <c r="Q267" s="37">
        <f>SUMIFS(СВЦЭМ!$H$34:$H$777,СВЦЭМ!$A$34:$A$777,$A267,СВЦЭМ!$B$34:$B$777,Q$260)+'СЕТ СН'!$F$12</f>
        <v>492.72351319000001</v>
      </c>
      <c r="R267" s="37">
        <f>SUMIFS(СВЦЭМ!$H$34:$H$777,СВЦЭМ!$A$34:$A$777,$A267,СВЦЭМ!$B$34:$B$777,R$260)+'СЕТ СН'!$F$12</f>
        <v>496.43936802000002</v>
      </c>
      <c r="S267" s="37">
        <f>SUMIFS(СВЦЭМ!$H$34:$H$777,СВЦЭМ!$A$34:$A$777,$A267,СВЦЭМ!$B$34:$B$777,S$260)+'СЕТ СН'!$F$12</f>
        <v>487.64490052000002</v>
      </c>
      <c r="T267" s="37">
        <f>SUMIFS(СВЦЭМ!$H$34:$H$777,СВЦЭМ!$A$34:$A$777,$A267,СВЦЭМ!$B$34:$B$777,T$260)+'СЕТ СН'!$F$12</f>
        <v>472.64413048</v>
      </c>
      <c r="U267" s="37">
        <f>SUMIFS(СВЦЭМ!$H$34:$H$777,СВЦЭМ!$A$34:$A$777,$A267,СВЦЭМ!$B$34:$B$777,U$260)+'СЕТ СН'!$F$12</f>
        <v>470.80131922999999</v>
      </c>
      <c r="V267" s="37">
        <f>SUMIFS(СВЦЭМ!$H$34:$H$777,СВЦЭМ!$A$34:$A$777,$A267,СВЦЭМ!$B$34:$B$777,V$260)+'СЕТ СН'!$F$12</f>
        <v>466.64908959000002</v>
      </c>
      <c r="W267" s="37">
        <f>SUMIFS(СВЦЭМ!$H$34:$H$777,СВЦЭМ!$A$34:$A$777,$A267,СВЦЭМ!$B$34:$B$777,W$260)+'СЕТ СН'!$F$12</f>
        <v>469.29560688999999</v>
      </c>
      <c r="X267" s="37">
        <f>SUMIFS(СВЦЭМ!$H$34:$H$777,СВЦЭМ!$A$34:$A$777,$A267,СВЦЭМ!$B$34:$B$777,X$260)+'СЕТ СН'!$F$12</f>
        <v>486.83232193999999</v>
      </c>
      <c r="Y267" s="37">
        <f>SUMIFS(СВЦЭМ!$H$34:$H$777,СВЦЭМ!$A$34:$A$777,$A267,СВЦЭМ!$B$34:$B$777,Y$260)+'СЕТ СН'!$F$12</f>
        <v>523.66750576000004</v>
      </c>
    </row>
    <row r="268" spans="1:27" ht="15.75" x14ac:dyDescent="0.2">
      <c r="A268" s="36">
        <f t="shared" si="7"/>
        <v>43139</v>
      </c>
      <c r="B268" s="37">
        <f>SUMIFS(СВЦЭМ!$H$34:$H$777,СВЦЭМ!$A$34:$A$777,$A268,СВЦЭМ!$B$34:$B$777,B$260)+'СЕТ СН'!$F$12</f>
        <v>543.84157033999998</v>
      </c>
      <c r="C268" s="37">
        <f>SUMIFS(СВЦЭМ!$H$34:$H$777,СВЦЭМ!$A$34:$A$777,$A268,СВЦЭМ!$B$34:$B$777,C$260)+'СЕТ СН'!$F$12</f>
        <v>560.86645733</v>
      </c>
      <c r="D268" s="37">
        <f>SUMIFS(СВЦЭМ!$H$34:$H$777,СВЦЭМ!$A$34:$A$777,$A268,СВЦЭМ!$B$34:$B$777,D$260)+'СЕТ СН'!$F$12</f>
        <v>589.04891540000006</v>
      </c>
      <c r="E268" s="37">
        <f>SUMIFS(СВЦЭМ!$H$34:$H$777,СВЦЭМ!$A$34:$A$777,$A268,СВЦЭМ!$B$34:$B$777,E$260)+'СЕТ СН'!$F$12</f>
        <v>594.67838539000002</v>
      </c>
      <c r="F268" s="37">
        <f>SUMIFS(СВЦЭМ!$H$34:$H$777,СВЦЭМ!$A$34:$A$777,$A268,СВЦЭМ!$B$34:$B$777,F$260)+'СЕТ СН'!$F$12</f>
        <v>593.71879724999997</v>
      </c>
      <c r="G268" s="37">
        <f>SUMIFS(СВЦЭМ!$H$34:$H$777,СВЦЭМ!$A$34:$A$777,$A268,СВЦЭМ!$B$34:$B$777,G$260)+'СЕТ СН'!$F$12</f>
        <v>584.87046638000004</v>
      </c>
      <c r="H268" s="37">
        <f>SUMIFS(СВЦЭМ!$H$34:$H$777,СВЦЭМ!$A$34:$A$777,$A268,СВЦЭМ!$B$34:$B$777,H$260)+'СЕТ СН'!$F$12</f>
        <v>551.75536446000001</v>
      </c>
      <c r="I268" s="37">
        <f>SUMIFS(СВЦЭМ!$H$34:$H$777,СВЦЭМ!$A$34:$A$777,$A268,СВЦЭМ!$B$34:$B$777,I$260)+'СЕТ СН'!$F$12</f>
        <v>503.09888666000001</v>
      </c>
      <c r="J268" s="37">
        <f>SUMIFS(СВЦЭМ!$H$34:$H$777,СВЦЭМ!$A$34:$A$777,$A268,СВЦЭМ!$B$34:$B$777,J$260)+'СЕТ СН'!$F$12</f>
        <v>476.05940814000002</v>
      </c>
      <c r="K268" s="37">
        <f>SUMIFS(СВЦЭМ!$H$34:$H$777,СВЦЭМ!$A$34:$A$777,$A268,СВЦЭМ!$B$34:$B$777,K$260)+'СЕТ СН'!$F$12</f>
        <v>475.78022148999997</v>
      </c>
      <c r="L268" s="37">
        <f>SUMIFS(СВЦЭМ!$H$34:$H$777,СВЦЭМ!$A$34:$A$777,$A268,СВЦЭМ!$B$34:$B$777,L$260)+'СЕТ СН'!$F$12</f>
        <v>473.09625499999999</v>
      </c>
      <c r="M268" s="37">
        <f>SUMIFS(СВЦЭМ!$H$34:$H$777,СВЦЭМ!$A$34:$A$777,$A268,СВЦЭМ!$B$34:$B$777,M$260)+'СЕТ СН'!$F$12</f>
        <v>468.68671416000001</v>
      </c>
      <c r="N268" s="37">
        <f>SUMIFS(СВЦЭМ!$H$34:$H$777,СВЦЭМ!$A$34:$A$777,$A268,СВЦЭМ!$B$34:$B$777,N$260)+'СЕТ СН'!$F$12</f>
        <v>472.88815199999999</v>
      </c>
      <c r="O268" s="37">
        <f>SUMIFS(СВЦЭМ!$H$34:$H$777,СВЦЭМ!$A$34:$A$777,$A268,СВЦЭМ!$B$34:$B$777,O$260)+'СЕТ СН'!$F$12</f>
        <v>475.85290541000001</v>
      </c>
      <c r="P268" s="37">
        <f>SUMIFS(СВЦЭМ!$H$34:$H$777,СВЦЭМ!$A$34:$A$777,$A268,СВЦЭМ!$B$34:$B$777,P$260)+'СЕТ СН'!$F$12</f>
        <v>483.38991883</v>
      </c>
      <c r="Q268" s="37">
        <f>SUMIFS(СВЦЭМ!$H$34:$H$777,СВЦЭМ!$A$34:$A$777,$A268,СВЦЭМ!$B$34:$B$777,Q$260)+'СЕТ СН'!$F$12</f>
        <v>495.94583280000001</v>
      </c>
      <c r="R268" s="37">
        <f>SUMIFS(СВЦЭМ!$H$34:$H$777,СВЦЭМ!$A$34:$A$777,$A268,СВЦЭМ!$B$34:$B$777,R$260)+'СЕТ СН'!$F$12</f>
        <v>506.98280643999999</v>
      </c>
      <c r="S268" s="37">
        <f>SUMIFS(СВЦЭМ!$H$34:$H$777,СВЦЭМ!$A$34:$A$777,$A268,СВЦЭМ!$B$34:$B$777,S$260)+'СЕТ СН'!$F$12</f>
        <v>515.41539791000002</v>
      </c>
      <c r="T268" s="37">
        <f>SUMIFS(СВЦЭМ!$H$34:$H$777,СВЦЭМ!$A$34:$A$777,$A268,СВЦЭМ!$B$34:$B$777,T$260)+'СЕТ СН'!$F$12</f>
        <v>504.90707830999997</v>
      </c>
      <c r="U268" s="37">
        <f>SUMIFS(СВЦЭМ!$H$34:$H$777,СВЦЭМ!$A$34:$A$777,$A268,СВЦЭМ!$B$34:$B$777,U$260)+'СЕТ СН'!$F$12</f>
        <v>498.47844924999998</v>
      </c>
      <c r="V268" s="37">
        <f>SUMIFS(СВЦЭМ!$H$34:$H$777,СВЦЭМ!$A$34:$A$777,$A268,СВЦЭМ!$B$34:$B$777,V$260)+'СЕТ СН'!$F$12</f>
        <v>496.07193817000001</v>
      </c>
      <c r="W268" s="37">
        <f>SUMIFS(СВЦЭМ!$H$34:$H$777,СВЦЭМ!$A$34:$A$777,$A268,СВЦЭМ!$B$34:$B$777,W$260)+'СЕТ СН'!$F$12</f>
        <v>502.30263731000002</v>
      </c>
      <c r="X268" s="37">
        <f>SUMIFS(СВЦЭМ!$H$34:$H$777,СВЦЭМ!$A$34:$A$777,$A268,СВЦЭМ!$B$34:$B$777,X$260)+'СЕТ СН'!$F$12</f>
        <v>492.02493508999999</v>
      </c>
      <c r="Y268" s="37">
        <f>SUMIFS(СВЦЭМ!$H$34:$H$777,СВЦЭМ!$A$34:$A$777,$A268,СВЦЭМ!$B$34:$B$777,Y$260)+'СЕТ СН'!$F$12</f>
        <v>522.03182430000004</v>
      </c>
    </row>
    <row r="269" spans="1:27" ht="15.75" x14ac:dyDescent="0.2">
      <c r="A269" s="36">
        <f t="shared" si="7"/>
        <v>43140</v>
      </c>
      <c r="B269" s="37">
        <f>SUMIFS(СВЦЭМ!$H$34:$H$777,СВЦЭМ!$A$34:$A$777,$A269,СВЦЭМ!$B$34:$B$777,B$260)+'СЕТ СН'!$F$12</f>
        <v>556.56087252999998</v>
      </c>
      <c r="C269" s="37">
        <f>SUMIFS(СВЦЭМ!$H$34:$H$777,СВЦЭМ!$A$34:$A$777,$A269,СВЦЭМ!$B$34:$B$777,C$260)+'СЕТ СН'!$F$12</f>
        <v>565.20294636000006</v>
      </c>
      <c r="D269" s="37">
        <f>SUMIFS(СВЦЭМ!$H$34:$H$777,СВЦЭМ!$A$34:$A$777,$A269,СВЦЭМ!$B$34:$B$777,D$260)+'СЕТ СН'!$F$12</f>
        <v>593.54711812999994</v>
      </c>
      <c r="E269" s="37">
        <f>SUMIFS(СВЦЭМ!$H$34:$H$777,СВЦЭМ!$A$34:$A$777,$A269,СВЦЭМ!$B$34:$B$777,E$260)+'СЕТ СН'!$F$12</f>
        <v>596.58022538</v>
      </c>
      <c r="F269" s="37">
        <f>SUMIFS(СВЦЭМ!$H$34:$H$777,СВЦЭМ!$A$34:$A$777,$A269,СВЦЭМ!$B$34:$B$777,F$260)+'СЕТ СН'!$F$12</f>
        <v>594.93736937000006</v>
      </c>
      <c r="G269" s="37">
        <f>SUMIFS(СВЦЭМ!$H$34:$H$777,СВЦЭМ!$A$34:$A$777,$A269,СВЦЭМ!$B$34:$B$777,G$260)+'СЕТ СН'!$F$12</f>
        <v>588.93099009000002</v>
      </c>
      <c r="H269" s="37">
        <f>SUMIFS(СВЦЭМ!$H$34:$H$777,СВЦЭМ!$A$34:$A$777,$A269,СВЦЭМ!$B$34:$B$777,H$260)+'СЕТ СН'!$F$12</f>
        <v>548.85032781999996</v>
      </c>
      <c r="I269" s="37">
        <f>SUMIFS(СВЦЭМ!$H$34:$H$777,СВЦЭМ!$A$34:$A$777,$A269,СВЦЭМ!$B$34:$B$777,I$260)+'СЕТ СН'!$F$12</f>
        <v>501.21594358999999</v>
      </c>
      <c r="J269" s="37">
        <f>SUMIFS(СВЦЭМ!$H$34:$H$777,СВЦЭМ!$A$34:$A$777,$A269,СВЦЭМ!$B$34:$B$777,J$260)+'СЕТ СН'!$F$12</f>
        <v>486.18968668999997</v>
      </c>
      <c r="K269" s="37">
        <f>SUMIFS(СВЦЭМ!$H$34:$H$777,СВЦЭМ!$A$34:$A$777,$A269,СВЦЭМ!$B$34:$B$777,K$260)+'СЕТ СН'!$F$12</f>
        <v>475.44294828</v>
      </c>
      <c r="L269" s="37">
        <f>SUMIFS(СВЦЭМ!$H$34:$H$777,СВЦЭМ!$A$34:$A$777,$A269,СВЦЭМ!$B$34:$B$777,L$260)+'СЕТ СН'!$F$12</f>
        <v>471.85972848</v>
      </c>
      <c r="M269" s="37">
        <f>SUMIFS(СВЦЭМ!$H$34:$H$777,СВЦЭМ!$A$34:$A$777,$A269,СВЦЭМ!$B$34:$B$777,M$260)+'СЕТ СН'!$F$12</f>
        <v>474.85961462</v>
      </c>
      <c r="N269" s="37">
        <f>SUMIFS(СВЦЭМ!$H$34:$H$777,СВЦЭМ!$A$34:$A$777,$A269,СВЦЭМ!$B$34:$B$777,N$260)+'СЕТ СН'!$F$12</f>
        <v>478.59469257000001</v>
      </c>
      <c r="O269" s="37">
        <f>SUMIFS(СВЦЭМ!$H$34:$H$777,СВЦЭМ!$A$34:$A$777,$A269,СВЦЭМ!$B$34:$B$777,O$260)+'СЕТ СН'!$F$12</f>
        <v>479.43077915999999</v>
      </c>
      <c r="P269" s="37">
        <f>SUMIFS(СВЦЭМ!$H$34:$H$777,СВЦЭМ!$A$34:$A$777,$A269,СВЦЭМ!$B$34:$B$777,P$260)+'СЕТ СН'!$F$12</f>
        <v>495.56685648000001</v>
      </c>
      <c r="Q269" s="37">
        <f>SUMIFS(СВЦЭМ!$H$34:$H$777,СВЦЭМ!$A$34:$A$777,$A269,СВЦЭМ!$B$34:$B$777,Q$260)+'СЕТ СН'!$F$12</f>
        <v>508.10521375000002</v>
      </c>
      <c r="R269" s="37">
        <f>SUMIFS(СВЦЭМ!$H$34:$H$777,СВЦЭМ!$A$34:$A$777,$A269,СВЦЭМ!$B$34:$B$777,R$260)+'СЕТ СН'!$F$12</f>
        <v>508.74496409</v>
      </c>
      <c r="S269" s="37">
        <f>SUMIFS(СВЦЭМ!$H$34:$H$777,СВЦЭМ!$A$34:$A$777,$A269,СВЦЭМ!$B$34:$B$777,S$260)+'СЕТ СН'!$F$12</f>
        <v>502.06960292999997</v>
      </c>
      <c r="T269" s="37">
        <f>SUMIFS(СВЦЭМ!$H$34:$H$777,СВЦЭМ!$A$34:$A$777,$A269,СВЦЭМ!$B$34:$B$777,T$260)+'СЕТ СН'!$F$12</f>
        <v>480.39263527000003</v>
      </c>
      <c r="U269" s="37">
        <f>SUMIFS(СВЦЭМ!$H$34:$H$777,СВЦЭМ!$A$34:$A$777,$A269,СВЦЭМ!$B$34:$B$777,U$260)+'СЕТ СН'!$F$12</f>
        <v>468.82673879999999</v>
      </c>
      <c r="V269" s="37">
        <f>SUMIFS(СВЦЭМ!$H$34:$H$777,СВЦЭМ!$A$34:$A$777,$A269,СВЦЭМ!$B$34:$B$777,V$260)+'СЕТ СН'!$F$12</f>
        <v>474.49772318999999</v>
      </c>
      <c r="W269" s="37">
        <f>SUMIFS(СВЦЭМ!$H$34:$H$777,СВЦЭМ!$A$34:$A$777,$A269,СВЦЭМ!$B$34:$B$777,W$260)+'СЕТ СН'!$F$12</f>
        <v>475.38246139</v>
      </c>
      <c r="X269" s="37">
        <f>SUMIFS(СВЦЭМ!$H$34:$H$777,СВЦЭМ!$A$34:$A$777,$A269,СВЦЭМ!$B$34:$B$777,X$260)+'СЕТ СН'!$F$12</f>
        <v>492.2315681</v>
      </c>
      <c r="Y269" s="37">
        <f>SUMIFS(СВЦЭМ!$H$34:$H$777,СВЦЭМ!$A$34:$A$777,$A269,СВЦЭМ!$B$34:$B$777,Y$260)+'СЕТ СН'!$F$12</f>
        <v>508.88451433</v>
      </c>
    </row>
    <row r="270" spans="1:27" ht="15.75" x14ac:dyDescent="0.2">
      <c r="A270" s="36">
        <f t="shared" si="7"/>
        <v>43141</v>
      </c>
      <c r="B270" s="37">
        <f>SUMIFS(СВЦЭМ!$H$34:$H$777,СВЦЭМ!$A$34:$A$777,$A270,СВЦЭМ!$B$34:$B$777,B$260)+'СЕТ СН'!$F$12</f>
        <v>514.10398699999996</v>
      </c>
      <c r="C270" s="37">
        <f>SUMIFS(СВЦЭМ!$H$34:$H$777,СВЦЭМ!$A$34:$A$777,$A270,СВЦЭМ!$B$34:$B$777,C$260)+'СЕТ СН'!$F$12</f>
        <v>530.47583521000001</v>
      </c>
      <c r="D270" s="37">
        <f>SUMIFS(СВЦЭМ!$H$34:$H$777,СВЦЭМ!$A$34:$A$777,$A270,СВЦЭМ!$B$34:$B$777,D$260)+'СЕТ СН'!$F$12</f>
        <v>563.22406891000003</v>
      </c>
      <c r="E270" s="37">
        <f>SUMIFS(СВЦЭМ!$H$34:$H$777,СВЦЭМ!$A$34:$A$777,$A270,СВЦЭМ!$B$34:$B$777,E$260)+'СЕТ СН'!$F$12</f>
        <v>569.97420254999997</v>
      </c>
      <c r="F270" s="37">
        <f>SUMIFS(СВЦЭМ!$H$34:$H$777,СВЦЭМ!$A$34:$A$777,$A270,СВЦЭМ!$B$34:$B$777,F$260)+'СЕТ СН'!$F$12</f>
        <v>567.00522355999999</v>
      </c>
      <c r="G270" s="37">
        <f>SUMIFS(СВЦЭМ!$H$34:$H$777,СВЦЭМ!$A$34:$A$777,$A270,СВЦЭМ!$B$34:$B$777,G$260)+'СЕТ СН'!$F$12</f>
        <v>560.26374342999998</v>
      </c>
      <c r="H270" s="37">
        <f>SUMIFS(СВЦЭМ!$H$34:$H$777,СВЦЭМ!$A$34:$A$777,$A270,СВЦЭМ!$B$34:$B$777,H$260)+'СЕТ СН'!$F$12</f>
        <v>548.97703218000004</v>
      </c>
      <c r="I270" s="37">
        <f>SUMIFS(СВЦЭМ!$H$34:$H$777,СВЦЭМ!$A$34:$A$777,$A270,СВЦЭМ!$B$34:$B$777,I$260)+'СЕТ СН'!$F$12</f>
        <v>528.39491648000001</v>
      </c>
      <c r="J270" s="37">
        <f>SUMIFS(СВЦЭМ!$H$34:$H$777,СВЦЭМ!$A$34:$A$777,$A270,СВЦЭМ!$B$34:$B$777,J$260)+'СЕТ СН'!$F$12</f>
        <v>509.77081175000001</v>
      </c>
      <c r="K270" s="37">
        <f>SUMIFS(СВЦЭМ!$H$34:$H$777,СВЦЭМ!$A$34:$A$777,$A270,СВЦЭМ!$B$34:$B$777,K$260)+'СЕТ СН'!$F$12</f>
        <v>492.87813219999998</v>
      </c>
      <c r="L270" s="37">
        <f>SUMIFS(СВЦЭМ!$H$34:$H$777,СВЦЭМ!$A$34:$A$777,$A270,СВЦЭМ!$B$34:$B$777,L$260)+'СЕТ СН'!$F$12</f>
        <v>488.45726869999999</v>
      </c>
      <c r="M270" s="37">
        <f>SUMIFS(СВЦЭМ!$H$34:$H$777,СВЦЭМ!$A$34:$A$777,$A270,СВЦЭМ!$B$34:$B$777,M$260)+'СЕТ СН'!$F$12</f>
        <v>486.44084284000002</v>
      </c>
      <c r="N270" s="37">
        <f>SUMIFS(СВЦЭМ!$H$34:$H$777,СВЦЭМ!$A$34:$A$777,$A270,СВЦЭМ!$B$34:$B$777,N$260)+'СЕТ СН'!$F$12</f>
        <v>489.41501475000001</v>
      </c>
      <c r="O270" s="37">
        <f>SUMIFS(СВЦЭМ!$H$34:$H$777,СВЦЭМ!$A$34:$A$777,$A270,СВЦЭМ!$B$34:$B$777,O$260)+'СЕТ СН'!$F$12</f>
        <v>495.89540525000001</v>
      </c>
      <c r="P270" s="37">
        <f>SUMIFS(СВЦЭМ!$H$34:$H$777,СВЦЭМ!$A$34:$A$777,$A270,СВЦЭМ!$B$34:$B$777,P$260)+'СЕТ СН'!$F$12</f>
        <v>497.72605301999999</v>
      </c>
      <c r="Q270" s="37">
        <f>SUMIFS(СВЦЭМ!$H$34:$H$777,СВЦЭМ!$A$34:$A$777,$A270,СВЦЭМ!$B$34:$B$777,Q$260)+'СЕТ СН'!$F$12</f>
        <v>502.20751540999998</v>
      </c>
      <c r="R270" s="37">
        <f>SUMIFS(СВЦЭМ!$H$34:$H$777,СВЦЭМ!$A$34:$A$777,$A270,СВЦЭМ!$B$34:$B$777,R$260)+'СЕТ СН'!$F$12</f>
        <v>508.62400339999999</v>
      </c>
      <c r="S270" s="37">
        <f>SUMIFS(СВЦЭМ!$H$34:$H$777,СВЦЭМ!$A$34:$A$777,$A270,СВЦЭМ!$B$34:$B$777,S$260)+'СЕТ СН'!$F$12</f>
        <v>502.18617836999999</v>
      </c>
      <c r="T270" s="37">
        <f>SUMIFS(СВЦЭМ!$H$34:$H$777,СВЦЭМ!$A$34:$A$777,$A270,СВЦЭМ!$B$34:$B$777,T$260)+'СЕТ СН'!$F$12</f>
        <v>491.25475034999999</v>
      </c>
      <c r="U270" s="37">
        <f>SUMIFS(СВЦЭМ!$H$34:$H$777,СВЦЭМ!$A$34:$A$777,$A270,СВЦЭМ!$B$34:$B$777,U$260)+'СЕТ СН'!$F$12</f>
        <v>484.99800699000002</v>
      </c>
      <c r="V270" s="37">
        <f>SUMIFS(СВЦЭМ!$H$34:$H$777,СВЦЭМ!$A$34:$A$777,$A270,СВЦЭМ!$B$34:$B$777,V$260)+'СЕТ СН'!$F$12</f>
        <v>489.24978822999998</v>
      </c>
      <c r="W270" s="37">
        <f>SUMIFS(СВЦЭМ!$H$34:$H$777,СВЦЭМ!$A$34:$A$777,$A270,СВЦЭМ!$B$34:$B$777,W$260)+'СЕТ СН'!$F$12</f>
        <v>487.60875916999998</v>
      </c>
      <c r="X270" s="37">
        <f>SUMIFS(СВЦЭМ!$H$34:$H$777,СВЦЭМ!$A$34:$A$777,$A270,СВЦЭМ!$B$34:$B$777,X$260)+'СЕТ СН'!$F$12</f>
        <v>487.75076894</v>
      </c>
      <c r="Y270" s="37">
        <f>SUMIFS(СВЦЭМ!$H$34:$H$777,СВЦЭМ!$A$34:$A$777,$A270,СВЦЭМ!$B$34:$B$777,Y$260)+'СЕТ СН'!$F$12</f>
        <v>502.05858551</v>
      </c>
    </row>
    <row r="271" spans="1:27" ht="15.75" x14ac:dyDescent="0.2">
      <c r="A271" s="36">
        <f t="shared" si="7"/>
        <v>43142</v>
      </c>
      <c r="B271" s="37">
        <f>SUMIFS(СВЦЭМ!$H$34:$H$777,СВЦЭМ!$A$34:$A$777,$A271,СВЦЭМ!$B$34:$B$777,B$260)+'СЕТ СН'!$F$12</f>
        <v>501.44496607000002</v>
      </c>
      <c r="C271" s="37">
        <f>SUMIFS(СВЦЭМ!$H$34:$H$777,СВЦЭМ!$A$34:$A$777,$A271,СВЦЭМ!$B$34:$B$777,C$260)+'СЕТ СН'!$F$12</f>
        <v>515.96055662000003</v>
      </c>
      <c r="D271" s="37">
        <f>SUMIFS(СВЦЭМ!$H$34:$H$777,СВЦЭМ!$A$34:$A$777,$A271,СВЦЭМ!$B$34:$B$777,D$260)+'СЕТ СН'!$F$12</f>
        <v>545.73152352</v>
      </c>
      <c r="E271" s="37">
        <f>SUMIFS(СВЦЭМ!$H$34:$H$777,СВЦЭМ!$A$34:$A$777,$A271,СВЦЭМ!$B$34:$B$777,E$260)+'СЕТ СН'!$F$12</f>
        <v>553.84447532000002</v>
      </c>
      <c r="F271" s="37">
        <f>SUMIFS(СВЦЭМ!$H$34:$H$777,СВЦЭМ!$A$34:$A$777,$A271,СВЦЭМ!$B$34:$B$777,F$260)+'СЕТ СН'!$F$12</f>
        <v>551.98382447999995</v>
      </c>
      <c r="G271" s="37">
        <f>SUMIFS(СВЦЭМ!$H$34:$H$777,СВЦЭМ!$A$34:$A$777,$A271,СВЦЭМ!$B$34:$B$777,G$260)+'СЕТ СН'!$F$12</f>
        <v>544.67974632999994</v>
      </c>
      <c r="H271" s="37">
        <f>SUMIFS(СВЦЭМ!$H$34:$H$777,СВЦЭМ!$A$34:$A$777,$A271,СВЦЭМ!$B$34:$B$777,H$260)+'СЕТ СН'!$F$12</f>
        <v>536.01030677000006</v>
      </c>
      <c r="I271" s="37">
        <f>SUMIFS(СВЦЭМ!$H$34:$H$777,СВЦЭМ!$A$34:$A$777,$A271,СВЦЭМ!$B$34:$B$777,I$260)+'СЕТ СН'!$F$12</f>
        <v>513.06174638000005</v>
      </c>
      <c r="J271" s="37">
        <f>SUMIFS(СВЦЭМ!$H$34:$H$777,СВЦЭМ!$A$34:$A$777,$A271,СВЦЭМ!$B$34:$B$777,J$260)+'СЕТ СН'!$F$12</f>
        <v>494.78987708</v>
      </c>
      <c r="K271" s="37">
        <f>SUMIFS(СВЦЭМ!$H$34:$H$777,СВЦЭМ!$A$34:$A$777,$A271,СВЦЭМ!$B$34:$B$777,K$260)+'СЕТ СН'!$F$12</f>
        <v>479.15933575999998</v>
      </c>
      <c r="L271" s="37">
        <f>SUMIFS(СВЦЭМ!$H$34:$H$777,СВЦЭМ!$A$34:$A$777,$A271,СВЦЭМ!$B$34:$B$777,L$260)+'СЕТ СН'!$F$12</f>
        <v>475.14634636</v>
      </c>
      <c r="M271" s="37">
        <f>SUMIFS(СВЦЭМ!$H$34:$H$777,СВЦЭМ!$A$34:$A$777,$A271,СВЦЭМ!$B$34:$B$777,M$260)+'СЕТ СН'!$F$12</f>
        <v>475.74427694000002</v>
      </c>
      <c r="N271" s="37">
        <f>SUMIFS(СВЦЭМ!$H$34:$H$777,СВЦЭМ!$A$34:$A$777,$A271,СВЦЭМ!$B$34:$B$777,N$260)+'СЕТ СН'!$F$12</f>
        <v>472.25116152999999</v>
      </c>
      <c r="O271" s="37">
        <f>SUMIFS(СВЦЭМ!$H$34:$H$777,СВЦЭМ!$A$34:$A$777,$A271,СВЦЭМ!$B$34:$B$777,O$260)+'СЕТ СН'!$F$12</f>
        <v>470.34832841000002</v>
      </c>
      <c r="P271" s="37">
        <f>SUMIFS(СВЦЭМ!$H$34:$H$777,СВЦЭМ!$A$34:$A$777,$A271,СВЦЭМ!$B$34:$B$777,P$260)+'СЕТ СН'!$F$12</f>
        <v>473.23182979000001</v>
      </c>
      <c r="Q271" s="37">
        <f>SUMIFS(СВЦЭМ!$H$34:$H$777,СВЦЭМ!$A$34:$A$777,$A271,СВЦЭМ!$B$34:$B$777,Q$260)+'СЕТ СН'!$F$12</f>
        <v>473.79450996999998</v>
      </c>
      <c r="R271" s="37">
        <f>SUMIFS(СВЦЭМ!$H$34:$H$777,СВЦЭМ!$A$34:$A$777,$A271,СВЦЭМ!$B$34:$B$777,R$260)+'СЕТ СН'!$F$12</f>
        <v>474.13531173000001</v>
      </c>
      <c r="S271" s="37">
        <f>SUMIFS(СВЦЭМ!$H$34:$H$777,СВЦЭМ!$A$34:$A$777,$A271,СВЦЭМ!$B$34:$B$777,S$260)+'СЕТ СН'!$F$12</f>
        <v>468.54356716000001</v>
      </c>
      <c r="T271" s="37">
        <f>SUMIFS(СВЦЭМ!$H$34:$H$777,СВЦЭМ!$A$34:$A$777,$A271,СВЦЭМ!$B$34:$B$777,T$260)+'СЕТ СН'!$F$12</f>
        <v>461.64610472999999</v>
      </c>
      <c r="U271" s="37">
        <f>SUMIFS(СВЦЭМ!$H$34:$H$777,СВЦЭМ!$A$34:$A$777,$A271,СВЦЭМ!$B$34:$B$777,U$260)+'СЕТ СН'!$F$12</f>
        <v>463.09922816</v>
      </c>
      <c r="V271" s="37">
        <f>SUMIFS(СВЦЭМ!$H$34:$H$777,СВЦЭМ!$A$34:$A$777,$A271,СВЦЭМ!$B$34:$B$777,V$260)+'СЕТ СН'!$F$12</f>
        <v>463.34560984000001</v>
      </c>
      <c r="W271" s="37">
        <f>SUMIFS(СВЦЭМ!$H$34:$H$777,СВЦЭМ!$A$34:$A$777,$A271,СВЦЭМ!$B$34:$B$777,W$260)+'СЕТ СН'!$F$12</f>
        <v>464.48589154000001</v>
      </c>
      <c r="X271" s="37">
        <f>SUMIFS(СВЦЭМ!$H$34:$H$777,СВЦЭМ!$A$34:$A$777,$A271,СВЦЭМ!$B$34:$B$777,X$260)+'СЕТ СН'!$F$12</f>
        <v>463.16638804000002</v>
      </c>
      <c r="Y271" s="37">
        <f>SUMIFS(СВЦЭМ!$H$34:$H$777,СВЦЭМ!$A$34:$A$777,$A271,СВЦЭМ!$B$34:$B$777,Y$260)+'СЕТ СН'!$F$12</f>
        <v>470.84916231</v>
      </c>
    </row>
    <row r="272" spans="1:27" ht="15.75" x14ac:dyDescent="0.2">
      <c r="A272" s="36">
        <f t="shared" si="7"/>
        <v>43143</v>
      </c>
      <c r="B272" s="37">
        <f>SUMIFS(СВЦЭМ!$H$34:$H$777,СВЦЭМ!$A$34:$A$777,$A272,СВЦЭМ!$B$34:$B$777,B$260)+'СЕТ СН'!$F$12</f>
        <v>526.29054626000004</v>
      </c>
      <c r="C272" s="37">
        <f>SUMIFS(СВЦЭМ!$H$34:$H$777,СВЦЭМ!$A$34:$A$777,$A272,СВЦЭМ!$B$34:$B$777,C$260)+'СЕТ СН'!$F$12</f>
        <v>539.44191531000001</v>
      </c>
      <c r="D272" s="37">
        <f>SUMIFS(СВЦЭМ!$H$34:$H$777,СВЦЭМ!$A$34:$A$777,$A272,СВЦЭМ!$B$34:$B$777,D$260)+'СЕТ СН'!$F$12</f>
        <v>567.27241876999994</v>
      </c>
      <c r="E272" s="37">
        <f>SUMIFS(СВЦЭМ!$H$34:$H$777,СВЦЭМ!$A$34:$A$777,$A272,СВЦЭМ!$B$34:$B$777,E$260)+'СЕТ СН'!$F$12</f>
        <v>571.94094990999997</v>
      </c>
      <c r="F272" s="37">
        <f>SUMIFS(СВЦЭМ!$H$34:$H$777,СВЦЭМ!$A$34:$A$777,$A272,СВЦЭМ!$B$34:$B$777,F$260)+'СЕТ СН'!$F$12</f>
        <v>568.87914540999998</v>
      </c>
      <c r="G272" s="37">
        <f>SUMIFS(СВЦЭМ!$H$34:$H$777,СВЦЭМ!$A$34:$A$777,$A272,СВЦЭМ!$B$34:$B$777,G$260)+'СЕТ СН'!$F$12</f>
        <v>559.67080783999995</v>
      </c>
      <c r="H272" s="37">
        <f>SUMIFS(СВЦЭМ!$H$34:$H$777,СВЦЭМ!$A$34:$A$777,$A272,СВЦЭМ!$B$34:$B$777,H$260)+'СЕТ СН'!$F$12</f>
        <v>538.49895204999996</v>
      </c>
      <c r="I272" s="37">
        <f>SUMIFS(СВЦЭМ!$H$34:$H$777,СВЦЭМ!$A$34:$A$777,$A272,СВЦЭМ!$B$34:$B$777,I$260)+'СЕТ СН'!$F$12</f>
        <v>510.22770660999998</v>
      </c>
      <c r="J272" s="37">
        <f>SUMIFS(СВЦЭМ!$H$34:$H$777,СВЦЭМ!$A$34:$A$777,$A272,СВЦЭМ!$B$34:$B$777,J$260)+'СЕТ СН'!$F$12</f>
        <v>509.00687641000002</v>
      </c>
      <c r="K272" s="37">
        <f>SUMIFS(СВЦЭМ!$H$34:$H$777,СВЦЭМ!$A$34:$A$777,$A272,СВЦЭМ!$B$34:$B$777,K$260)+'СЕТ СН'!$F$12</f>
        <v>505.73930313</v>
      </c>
      <c r="L272" s="37">
        <f>SUMIFS(СВЦЭМ!$H$34:$H$777,СВЦЭМ!$A$34:$A$777,$A272,СВЦЭМ!$B$34:$B$777,L$260)+'СЕТ СН'!$F$12</f>
        <v>504.77648454000001</v>
      </c>
      <c r="M272" s="37">
        <f>SUMIFS(СВЦЭМ!$H$34:$H$777,СВЦЭМ!$A$34:$A$777,$A272,СВЦЭМ!$B$34:$B$777,M$260)+'СЕТ СН'!$F$12</f>
        <v>506.78774364999998</v>
      </c>
      <c r="N272" s="37">
        <f>SUMIFS(СВЦЭМ!$H$34:$H$777,СВЦЭМ!$A$34:$A$777,$A272,СВЦЭМ!$B$34:$B$777,N$260)+'СЕТ СН'!$F$12</f>
        <v>505.15782437000001</v>
      </c>
      <c r="O272" s="37">
        <f>SUMIFS(СВЦЭМ!$H$34:$H$777,СВЦЭМ!$A$34:$A$777,$A272,СВЦЭМ!$B$34:$B$777,O$260)+'СЕТ СН'!$F$12</f>
        <v>504.82216711000001</v>
      </c>
      <c r="P272" s="37">
        <f>SUMIFS(СВЦЭМ!$H$34:$H$777,СВЦЭМ!$A$34:$A$777,$A272,СВЦЭМ!$B$34:$B$777,P$260)+'СЕТ СН'!$F$12</f>
        <v>506.49037061000001</v>
      </c>
      <c r="Q272" s="37">
        <f>SUMIFS(СВЦЭМ!$H$34:$H$777,СВЦЭМ!$A$34:$A$777,$A272,СВЦЭМ!$B$34:$B$777,Q$260)+'СЕТ СН'!$F$12</f>
        <v>506.22522892000001</v>
      </c>
      <c r="R272" s="37">
        <f>SUMIFS(СВЦЭМ!$H$34:$H$777,СВЦЭМ!$A$34:$A$777,$A272,СВЦЭМ!$B$34:$B$777,R$260)+'СЕТ СН'!$F$12</f>
        <v>520.89941791000001</v>
      </c>
      <c r="S272" s="37">
        <f>SUMIFS(СВЦЭМ!$H$34:$H$777,СВЦЭМ!$A$34:$A$777,$A272,СВЦЭМ!$B$34:$B$777,S$260)+'СЕТ СН'!$F$12</f>
        <v>528.18705668999996</v>
      </c>
      <c r="T272" s="37">
        <f>SUMIFS(СВЦЭМ!$H$34:$H$777,СВЦЭМ!$A$34:$A$777,$A272,СВЦЭМ!$B$34:$B$777,T$260)+'СЕТ СН'!$F$12</f>
        <v>507.35397036000001</v>
      </c>
      <c r="U272" s="37">
        <f>SUMIFS(СВЦЭМ!$H$34:$H$777,СВЦЭМ!$A$34:$A$777,$A272,СВЦЭМ!$B$34:$B$777,U$260)+'СЕТ СН'!$F$12</f>
        <v>501.50822256999999</v>
      </c>
      <c r="V272" s="37">
        <f>SUMIFS(СВЦЭМ!$H$34:$H$777,СВЦЭМ!$A$34:$A$777,$A272,СВЦЭМ!$B$34:$B$777,V$260)+'СЕТ СН'!$F$12</f>
        <v>502.49498041999999</v>
      </c>
      <c r="W272" s="37">
        <f>SUMIFS(СВЦЭМ!$H$34:$H$777,СВЦЭМ!$A$34:$A$777,$A272,СВЦЭМ!$B$34:$B$777,W$260)+'СЕТ СН'!$F$12</f>
        <v>504.42713013999997</v>
      </c>
      <c r="X272" s="37">
        <f>SUMIFS(СВЦЭМ!$H$34:$H$777,СВЦЭМ!$A$34:$A$777,$A272,СВЦЭМ!$B$34:$B$777,X$260)+'СЕТ СН'!$F$12</f>
        <v>505.38925502000001</v>
      </c>
      <c r="Y272" s="37">
        <f>SUMIFS(СВЦЭМ!$H$34:$H$777,СВЦЭМ!$A$34:$A$777,$A272,СВЦЭМ!$B$34:$B$777,Y$260)+'СЕТ СН'!$F$12</f>
        <v>518.71355028999994</v>
      </c>
    </row>
    <row r="273" spans="1:25" ht="15.75" x14ac:dyDescent="0.2">
      <c r="A273" s="36">
        <f t="shared" si="7"/>
        <v>43144</v>
      </c>
      <c r="B273" s="37">
        <f>SUMIFS(СВЦЭМ!$H$34:$H$777,СВЦЭМ!$A$34:$A$777,$A273,СВЦЭМ!$B$34:$B$777,B$260)+'СЕТ СН'!$F$12</f>
        <v>518.03950413999996</v>
      </c>
      <c r="C273" s="37">
        <f>SUMIFS(СВЦЭМ!$H$34:$H$777,СВЦЭМ!$A$34:$A$777,$A273,СВЦЭМ!$B$34:$B$777,C$260)+'СЕТ СН'!$F$12</f>
        <v>534.38246504999995</v>
      </c>
      <c r="D273" s="37">
        <f>SUMIFS(СВЦЭМ!$H$34:$H$777,СВЦЭМ!$A$34:$A$777,$A273,СВЦЭМ!$B$34:$B$777,D$260)+'СЕТ СН'!$F$12</f>
        <v>565.42059990999996</v>
      </c>
      <c r="E273" s="37">
        <f>SUMIFS(СВЦЭМ!$H$34:$H$777,СВЦЭМ!$A$34:$A$777,$A273,СВЦЭМ!$B$34:$B$777,E$260)+'СЕТ СН'!$F$12</f>
        <v>575.05133173000002</v>
      </c>
      <c r="F273" s="37">
        <f>SUMIFS(СВЦЭМ!$H$34:$H$777,СВЦЭМ!$A$34:$A$777,$A273,СВЦЭМ!$B$34:$B$777,F$260)+'СЕТ СН'!$F$12</f>
        <v>568.40681141000005</v>
      </c>
      <c r="G273" s="37">
        <f>SUMIFS(СВЦЭМ!$H$34:$H$777,СВЦЭМ!$A$34:$A$777,$A273,СВЦЭМ!$B$34:$B$777,G$260)+'СЕТ СН'!$F$12</f>
        <v>557.90558934000001</v>
      </c>
      <c r="H273" s="37">
        <f>SUMIFS(СВЦЭМ!$H$34:$H$777,СВЦЭМ!$A$34:$A$777,$A273,СВЦЭМ!$B$34:$B$777,H$260)+'СЕТ СН'!$F$12</f>
        <v>529.43385443</v>
      </c>
      <c r="I273" s="37">
        <f>SUMIFS(СВЦЭМ!$H$34:$H$777,СВЦЭМ!$A$34:$A$777,$A273,СВЦЭМ!$B$34:$B$777,I$260)+'СЕТ СН'!$F$12</f>
        <v>495.93998068000002</v>
      </c>
      <c r="J273" s="37">
        <f>SUMIFS(СВЦЭМ!$H$34:$H$777,СВЦЭМ!$A$34:$A$777,$A273,СВЦЭМ!$B$34:$B$777,J$260)+'СЕТ СН'!$F$12</f>
        <v>507.03382894999999</v>
      </c>
      <c r="K273" s="37">
        <f>SUMIFS(СВЦЭМ!$H$34:$H$777,СВЦЭМ!$A$34:$A$777,$A273,СВЦЭМ!$B$34:$B$777,K$260)+'СЕТ СН'!$F$12</f>
        <v>501.53660518999999</v>
      </c>
      <c r="L273" s="37">
        <f>SUMIFS(СВЦЭМ!$H$34:$H$777,СВЦЭМ!$A$34:$A$777,$A273,СВЦЭМ!$B$34:$B$777,L$260)+'СЕТ СН'!$F$12</f>
        <v>497.89612566</v>
      </c>
      <c r="M273" s="37">
        <f>SUMIFS(СВЦЭМ!$H$34:$H$777,СВЦЭМ!$A$34:$A$777,$A273,СВЦЭМ!$B$34:$B$777,M$260)+'СЕТ СН'!$F$12</f>
        <v>499.52534709999998</v>
      </c>
      <c r="N273" s="37">
        <f>SUMIFS(СВЦЭМ!$H$34:$H$777,СВЦЭМ!$A$34:$A$777,$A273,СВЦЭМ!$B$34:$B$777,N$260)+'СЕТ СН'!$F$12</f>
        <v>500.50991943999998</v>
      </c>
      <c r="O273" s="37">
        <f>SUMIFS(СВЦЭМ!$H$34:$H$777,СВЦЭМ!$A$34:$A$777,$A273,СВЦЭМ!$B$34:$B$777,O$260)+'СЕТ СН'!$F$12</f>
        <v>495.0952777</v>
      </c>
      <c r="P273" s="37">
        <f>SUMIFS(СВЦЭМ!$H$34:$H$777,СВЦЭМ!$A$34:$A$777,$A273,СВЦЭМ!$B$34:$B$777,P$260)+'СЕТ СН'!$F$12</f>
        <v>504.14315438</v>
      </c>
      <c r="Q273" s="37">
        <f>SUMIFS(СВЦЭМ!$H$34:$H$777,СВЦЭМ!$A$34:$A$777,$A273,СВЦЭМ!$B$34:$B$777,Q$260)+'СЕТ СН'!$F$12</f>
        <v>514.54873093000003</v>
      </c>
      <c r="R273" s="37">
        <f>SUMIFS(СВЦЭМ!$H$34:$H$777,СВЦЭМ!$A$34:$A$777,$A273,СВЦЭМ!$B$34:$B$777,R$260)+'СЕТ СН'!$F$12</f>
        <v>519.10238449999997</v>
      </c>
      <c r="S273" s="37">
        <f>SUMIFS(СВЦЭМ!$H$34:$H$777,СВЦЭМ!$A$34:$A$777,$A273,СВЦЭМ!$B$34:$B$777,S$260)+'СЕТ СН'!$F$12</f>
        <v>508.31643522000002</v>
      </c>
      <c r="T273" s="37">
        <f>SUMIFS(СВЦЭМ!$H$34:$H$777,СВЦЭМ!$A$34:$A$777,$A273,СВЦЭМ!$B$34:$B$777,T$260)+'СЕТ СН'!$F$12</f>
        <v>499.47075064000001</v>
      </c>
      <c r="U273" s="37">
        <f>SUMIFS(СВЦЭМ!$H$34:$H$777,СВЦЭМ!$A$34:$A$777,$A273,СВЦЭМ!$B$34:$B$777,U$260)+'СЕТ СН'!$F$12</f>
        <v>498.11498940000001</v>
      </c>
      <c r="V273" s="37">
        <f>SUMIFS(СВЦЭМ!$H$34:$H$777,СВЦЭМ!$A$34:$A$777,$A273,СВЦЭМ!$B$34:$B$777,V$260)+'СЕТ СН'!$F$12</f>
        <v>502.86322316000002</v>
      </c>
      <c r="W273" s="37">
        <f>SUMIFS(СВЦЭМ!$H$34:$H$777,СВЦЭМ!$A$34:$A$777,$A273,СВЦЭМ!$B$34:$B$777,W$260)+'СЕТ СН'!$F$12</f>
        <v>506.49928009000001</v>
      </c>
      <c r="X273" s="37">
        <f>SUMIFS(СВЦЭМ!$H$34:$H$777,СВЦЭМ!$A$34:$A$777,$A273,СВЦЭМ!$B$34:$B$777,X$260)+'СЕТ СН'!$F$12</f>
        <v>512.09099653999999</v>
      </c>
      <c r="Y273" s="37">
        <f>SUMIFS(СВЦЭМ!$H$34:$H$777,СВЦЭМ!$A$34:$A$777,$A273,СВЦЭМ!$B$34:$B$777,Y$260)+'СЕТ СН'!$F$12</f>
        <v>534.44447142000001</v>
      </c>
    </row>
    <row r="274" spans="1:25" ht="15.75" x14ac:dyDescent="0.2">
      <c r="A274" s="36">
        <f t="shared" si="7"/>
        <v>43145</v>
      </c>
      <c r="B274" s="37">
        <f>SUMIFS(СВЦЭМ!$H$34:$H$777,СВЦЭМ!$A$34:$A$777,$A274,СВЦЭМ!$B$34:$B$777,B$260)+'СЕТ СН'!$F$12</f>
        <v>535.53493814000001</v>
      </c>
      <c r="C274" s="37">
        <f>SUMIFS(СВЦЭМ!$H$34:$H$777,СВЦЭМ!$A$34:$A$777,$A274,СВЦЭМ!$B$34:$B$777,C$260)+'СЕТ СН'!$F$12</f>
        <v>541.70440570000005</v>
      </c>
      <c r="D274" s="37">
        <f>SUMIFS(СВЦЭМ!$H$34:$H$777,СВЦЭМ!$A$34:$A$777,$A274,СВЦЭМ!$B$34:$B$777,D$260)+'СЕТ СН'!$F$12</f>
        <v>562.29379227000004</v>
      </c>
      <c r="E274" s="37">
        <f>SUMIFS(СВЦЭМ!$H$34:$H$777,СВЦЭМ!$A$34:$A$777,$A274,СВЦЭМ!$B$34:$B$777,E$260)+'СЕТ СН'!$F$12</f>
        <v>563.69678719000001</v>
      </c>
      <c r="F274" s="37">
        <f>SUMIFS(СВЦЭМ!$H$34:$H$777,СВЦЭМ!$A$34:$A$777,$A274,СВЦЭМ!$B$34:$B$777,F$260)+'СЕТ СН'!$F$12</f>
        <v>566.05591921999996</v>
      </c>
      <c r="G274" s="37">
        <f>SUMIFS(СВЦЭМ!$H$34:$H$777,СВЦЭМ!$A$34:$A$777,$A274,СВЦЭМ!$B$34:$B$777,G$260)+'СЕТ СН'!$F$12</f>
        <v>561.37112325999999</v>
      </c>
      <c r="H274" s="37">
        <f>SUMIFS(СВЦЭМ!$H$34:$H$777,СВЦЭМ!$A$34:$A$777,$A274,СВЦЭМ!$B$34:$B$777,H$260)+'СЕТ СН'!$F$12</f>
        <v>541.21678636000001</v>
      </c>
      <c r="I274" s="37">
        <f>SUMIFS(СВЦЭМ!$H$34:$H$777,СВЦЭМ!$A$34:$A$777,$A274,СВЦЭМ!$B$34:$B$777,I$260)+'СЕТ СН'!$F$12</f>
        <v>494.45583865999998</v>
      </c>
      <c r="J274" s="37">
        <f>SUMIFS(СВЦЭМ!$H$34:$H$777,СВЦЭМ!$A$34:$A$777,$A274,СВЦЭМ!$B$34:$B$777,J$260)+'СЕТ СН'!$F$12</f>
        <v>491.20041667999999</v>
      </c>
      <c r="K274" s="37">
        <f>SUMIFS(СВЦЭМ!$H$34:$H$777,СВЦЭМ!$A$34:$A$777,$A274,СВЦЭМ!$B$34:$B$777,K$260)+'СЕТ СН'!$F$12</f>
        <v>483.54496770999998</v>
      </c>
      <c r="L274" s="37">
        <f>SUMIFS(СВЦЭМ!$H$34:$H$777,СВЦЭМ!$A$34:$A$777,$A274,СВЦЭМ!$B$34:$B$777,L$260)+'СЕТ СН'!$F$12</f>
        <v>478.66212361999999</v>
      </c>
      <c r="M274" s="37">
        <f>SUMIFS(СВЦЭМ!$H$34:$H$777,СВЦЭМ!$A$34:$A$777,$A274,СВЦЭМ!$B$34:$B$777,M$260)+'СЕТ СН'!$F$12</f>
        <v>480.65851528000002</v>
      </c>
      <c r="N274" s="37">
        <f>SUMIFS(СВЦЭМ!$H$34:$H$777,СВЦЭМ!$A$34:$A$777,$A274,СВЦЭМ!$B$34:$B$777,N$260)+'СЕТ СН'!$F$12</f>
        <v>487.43689784999998</v>
      </c>
      <c r="O274" s="37">
        <f>SUMIFS(СВЦЭМ!$H$34:$H$777,СВЦЭМ!$A$34:$A$777,$A274,СВЦЭМ!$B$34:$B$777,O$260)+'СЕТ СН'!$F$12</f>
        <v>490.97989245000002</v>
      </c>
      <c r="P274" s="37">
        <f>SUMIFS(СВЦЭМ!$H$34:$H$777,СВЦЭМ!$A$34:$A$777,$A274,СВЦЭМ!$B$34:$B$777,P$260)+'СЕТ СН'!$F$12</f>
        <v>500.96655605000001</v>
      </c>
      <c r="Q274" s="37">
        <f>SUMIFS(СВЦЭМ!$H$34:$H$777,СВЦЭМ!$A$34:$A$777,$A274,СВЦЭМ!$B$34:$B$777,Q$260)+'СЕТ СН'!$F$12</f>
        <v>507.76236534999998</v>
      </c>
      <c r="R274" s="37">
        <f>SUMIFS(СВЦЭМ!$H$34:$H$777,СВЦЭМ!$A$34:$A$777,$A274,СВЦЭМ!$B$34:$B$777,R$260)+'СЕТ СН'!$F$12</f>
        <v>512.77742716</v>
      </c>
      <c r="S274" s="37">
        <f>SUMIFS(СВЦЭМ!$H$34:$H$777,СВЦЭМ!$A$34:$A$777,$A274,СВЦЭМ!$B$34:$B$777,S$260)+'СЕТ СН'!$F$12</f>
        <v>502.63494760999998</v>
      </c>
      <c r="T274" s="37">
        <f>SUMIFS(СВЦЭМ!$H$34:$H$777,СВЦЭМ!$A$34:$A$777,$A274,СВЦЭМ!$B$34:$B$777,T$260)+'СЕТ СН'!$F$12</f>
        <v>485.22900573999999</v>
      </c>
      <c r="U274" s="37">
        <f>SUMIFS(СВЦЭМ!$H$34:$H$777,СВЦЭМ!$A$34:$A$777,$A274,СВЦЭМ!$B$34:$B$777,U$260)+'СЕТ СН'!$F$12</f>
        <v>481.38490085000001</v>
      </c>
      <c r="V274" s="37">
        <f>SUMIFS(СВЦЭМ!$H$34:$H$777,СВЦЭМ!$A$34:$A$777,$A274,СВЦЭМ!$B$34:$B$777,V$260)+'СЕТ СН'!$F$12</f>
        <v>486.04502487000002</v>
      </c>
      <c r="W274" s="37">
        <f>SUMIFS(СВЦЭМ!$H$34:$H$777,СВЦЭМ!$A$34:$A$777,$A274,СВЦЭМ!$B$34:$B$777,W$260)+'СЕТ СН'!$F$12</f>
        <v>489.33662667999999</v>
      </c>
      <c r="X274" s="37">
        <f>SUMIFS(СВЦЭМ!$H$34:$H$777,СВЦЭМ!$A$34:$A$777,$A274,СВЦЭМ!$B$34:$B$777,X$260)+'СЕТ СН'!$F$12</f>
        <v>510.21284137999999</v>
      </c>
      <c r="Y274" s="37">
        <f>SUMIFS(СВЦЭМ!$H$34:$H$777,СВЦЭМ!$A$34:$A$777,$A274,СВЦЭМ!$B$34:$B$777,Y$260)+'СЕТ СН'!$F$12</f>
        <v>531.08033795999995</v>
      </c>
    </row>
    <row r="275" spans="1:25" ht="15.75" x14ac:dyDescent="0.2">
      <c r="A275" s="36">
        <f t="shared" si="7"/>
        <v>43146</v>
      </c>
      <c r="B275" s="37">
        <f>SUMIFS(СВЦЭМ!$H$34:$H$777,СВЦЭМ!$A$34:$A$777,$A275,СВЦЭМ!$B$34:$B$777,B$260)+'СЕТ СН'!$F$12</f>
        <v>530.81605090999994</v>
      </c>
      <c r="C275" s="37">
        <f>SUMIFS(СВЦЭМ!$H$34:$H$777,СВЦЭМ!$A$34:$A$777,$A275,СВЦЭМ!$B$34:$B$777,C$260)+'СЕТ СН'!$F$12</f>
        <v>548.06890668999995</v>
      </c>
      <c r="D275" s="37">
        <f>SUMIFS(СВЦЭМ!$H$34:$H$777,СВЦЭМ!$A$34:$A$777,$A275,СВЦЭМ!$B$34:$B$777,D$260)+'СЕТ СН'!$F$12</f>
        <v>574.06313705000002</v>
      </c>
      <c r="E275" s="37">
        <f>SUMIFS(СВЦЭМ!$H$34:$H$777,СВЦЭМ!$A$34:$A$777,$A275,СВЦЭМ!$B$34:$B$777,E$260)+'СЕТ СН'!$F$12</f>
        <v>572.70946939999999</v>
      </c>
      <c r="F275" s="37">
        <f>SUMIFS(СВЦЭМ!$H$34:$H$777,СВЦЭМ!$A$34:$A$777,$A275,СВЦЭМ!$B$34:$B$777,F$260)+'СЕТ СН'!$F$12</f>
        <v>572.92447600000003</v>
      </c>
      <c r="G275" s="37">
        <f>SUMIFS(СВЦЭМ!$H$34:$H$777,СВЦЭМ!$A$34:$A$777,$A275,СВЦЭМ!$B$34:$B$777,G$260)+'СЕТ СН'!$F$12</f>
        <v>568.90525282999999</v>
      </c>
      <c r="H275" s="37">
        <f>SUMIFS(СВЦЭМ!$H$34:$H$777,СВЦЭМ!$A$34:$A$777,$A275,СВЦЭМ!$B$34:$B$777,H$260)+'СЕТ СН'!$F$12</f>
        <v>536.24469812999996</v>
      </c>
      <c r="I275" s="37">
        <f>SUMIFS(СВЦЭМ!$H$34:$H$777,СВЦЭМ!$A$34:$A$777,$A275,СВЦЭМ!$B$34:$B$777,I$260)+'СЕТ СН'!$F$12</f>
        <v>496.48590868999997</v>
      </c>
      <c r="J275" s="37">
        <f>SUMIFS(СВЦЭМ!$H$34:$H$777,СВЦЭМ!$A$34:$A$777,$A275,СВЦЭМ!$B$34:$B$777,J$260)+'СЕТ СН'!$F$12</f>
        <v>491.12330470000001</v>
      </c>
      <c r="K275" s="37">
        <f>SUMIFS(СВЦЭМ!$H$34:$H$777,СВЦЭМ!$A$34:$A$777,$A275,СВЦЭМ!$B$34:$B$777,K$260)+'СЕТ СН'!$F$12</f>
        <v>483.24048606000002</v>
      </c>
      <c r="L275" s="37">
        <f>SUMIFS(СВЦЭМ!$H$34:$H$777,СВЦЭМ!$A$34:$A$777,$A275,СВЦЭМ!$B$34:$B$777,L$260)+'СЕТ СН'!$F$12</f>
        <v>480.00114485</v>
      </c>
      <c r="M275" s="37">
        <f>SUMIFS(СВЦЭМ!$H$34:$H$777,СВЦЭМ!$A$34:$A$777,$A275,СВЦЭМ!$B$34:$B$777,M$260)+'СЕТ СН'!$F$12</f>
        <v>480.23027809000001</v>
      </c>
      <c r="N275" s="37">
        <f>SUMIFS(СВЦЭМ!$H$34:$H$777,СВЦЭМ!$A$34:$A$777,$A275,СВЦЭМ!$B$34:$B$777,N$260)+'СЕТ СН'!$F$12</f>
        <v>485.88911719999999</v>
      </c>
      <c r="O275" s="37">
        <f>SUMIFS(СВЦЭМ!$H$34:$H$777,СВЦЭМ!$A$34:$A$777,$A275,СВЦЭМ!$B$34:$B$777,O$260)+'СЕТ СН'!$F$12</f>
        <v>488.62658131000001</v>
      </c>
      <c r="P275" s="37">
        <f>SUMIFS(СВЦЭМ!$H$34:$H$777,СВЦЭМ!$A$34:$A$777,$A275,СВЦЭМ!$B$34:$B$777,P$260)+'СЕТ СН'!$F$12</f>
        <v>495.35628294999998</v>
      </c>
      <c r="Q275" s="37">
        <f>SUMIFS(СВЦЭМ!$H$34:$H$777,СВЦЭМ!$A$34:$A$777,$A275,СВЦЭМ!$B$34:$B$777,Q$260)+'СЕТ СН'!$F$12</f>
        <v>504.29572868000002</v>
      </c>
      <c r="R275" s="37">
        <f>SUMIFS(СВЦЭМ!$H$34:$H$777,СВЦЭМ!$A$34:$A$777,$A275,СВЦЭМ!$B$34:$B$777,R$260)+'СЕТ СН'!$F$12</f>
        <v>504.09600043</v>
      </c>
      <c r="S275" s="37">
        <f>SUMIFS(СВЦЭМ!$H$34:$H$777,СВЦЭМ!$A$34:$A$777,$A275,СВЦЭМ!$B$34:$B$777,S$260)+'СЕТ СН'!$F$12</f>
        <v>505.14594846</v>
      </c>
      <c r="T275" s="37">
        <f>SUMIFS(СВЦЭМ!$H$34:$H$777,СВЦЭМ!$A$34:$A$777,$A275,СВЦЭМ!$B$34:$B$777,T$260)+'СЕТ СН'!$F$12</f>
        <v>486.77306436999999</v>
      </c>
      <c r="U275" s="37">
        <f>SUMIFS(СВЦЭМ!$H$34:$H$777,СВЦЭМ!$A$34:$A$777,$A275,СВЦЭМ!$B$34:$B$777,U$260)+'СЕТ СН'!$F$12</f>
        <v>479.83593366999997</v>
      </c>
      <c r="V275" s="37">
        <f>SUMIFS(СВЦЭМ!$H$34:$H$777,СВЦЭМ!$A$34:$A$777,$A275,СВЦЭМ!$B$34:$B$777,V$260)+'СЕТ СН'!$F$12</f>
        <v>480.66776464999998</v>
      </c>
      <c r="W275" s="37">
        <f>SUMIFS(СВЦЭМ!$H$34:$H$777,СВЦЭМ!$A$34:$A$777,$A275,СВЦЭМ!$B$34:$B$777,W$260)+'СЕТ СН'!$F$12</f>
        <v>485.34502645999999</v>
      </c>
      <c r="X275" s="37">
        <f>SUMIFS(СВЦЭМ!$H$34:$H$777,СВЦЭМ!$A$34:$A$777,$A275,СВЦЭМ!$B$34:$B$777,X$260)+'СЕТ СН'!$F$12</f>
        <v>496.2482943</v>
      </c>
      <c r="Y275" s="37">
        <f>SUMIFS(СВЦЭМ!$H$34:$H$777,СВЦЭМ!$A$34:$A$777,$A275,СВЦЭМ!$B$34:$B$777,Y$260)+'СЕТ СН'!$F$12</f>
        <v>515.63219321999998</v>
      </c>
    </row>
    <row r="276" spans="1:25" ht="15.75" x14ac:dyDescent="0.2">
      <c r="A276" s="36">
        <f t="shared" si="7"/>
        <v>43147</v>
      </c>
      <c r="B276" s="37">
        <f>SUMIFS(СВЦЭМ!$H$34:$H$777,СВЦЭМ!$A$34:$A$777,$A276,СВЦЭМ!$B$34:$B$777,B$260)+'СЕТ СН'!$F$12</f>
        <v>502.32058017999998</v>
      </c>
      <c r="C276" s="37">
        <f>SUMIFS(СВЦЭМ!$H$34:$H$777,СВЦЭМ!$A$34:$A$777,$A276,СВЦЭМ!$B$34:$B$777,C$260)+'СЕТ СН'!$F$12</f>
        <v>520.39961348999998</v>
      </c>
      <c r="D276" s="37">
        <f>SUMIFS(СВЦЭМ!$H$34:$H$777,СВЦЭМ!$A$34:$A$777,$A276,СВЦЭМ!$B$34:$B$777,D$260)+'СЕТ СН'!$F$12</f>
        <v>554.68012704</v>
      </c>
      <c r="E276" s="37">
        <f>SUMIFS(СВЦЭМ!$H$34:$H$777,СВЦЭМ!$A$34:$A$777,$A276,СВЦЭМ!$B$34:$B$777,E$260)+'СЕТ СН'!$F$12</f>
        <v>557.94654236999997</v>
      </c>
      <c r="F276" s="37">
        <f>SUMIFS(СВЦЭМ!$H$34:$H$777,СВЦЭМ!$A$34:$A$777,$A276,СВЦЭМ!$B$34:$B$777,F$260)+'СЕТ СН'!$F$12</f>
        <v>554.86562685000001</v>
      </c>
      <c r="G276" s="37">
        <f>SUMIFS(СВЦЭМ!$H$34:$H$777,СВЦЭМ!$A$34:$A$777,$A276,СВЦЭМ!$B$34:$B$777,G$260)+'СЕТ СН'!$F$12</f>
        <v>542.90148944999999</v>
      </c>
      <c r="H276" s="37">
        <f>SUMIFS(СВЦЭМ!$H$34:$H$777,СВЦЭМ!$A$34:$A$777,$A276,СВЦЭМ!$B$34:$B$777,H$260)+'СЕТ СН'!$F$12</f>
        <v>512.06977692999999</v>
      </c>
      <c r="I276" s="37">
        <f>SUMIFS(СВЦЭМ!$H$34:$H$777,СВЦЭМ!$A$34:$A$777,$A276,СВЦЭМ!$B$34:$B$777,I$260)+'СЕТ СН'!$F$12</f>
        <v>475.40360059</v>
      </c>
      <c r="J276" s="37">
        <f>SUMIFS(СВЦЭМ!$H$34:$H$777,СВЦЭМ!$A$34:$A$777,$A276,СВЦЭМ!$B$34:$B$777,J$260)+'СЕТ СН'!$F$12</f>
        <v>481.74029869999998</v>
      </c>
      <c r="K276" s="37">
        <f>SUMIFS(СВЦЭМ!$H$34:$H$777,СВЦЭМ!$A$34:$A$777,$A276,СВЦЭМ!$B$34:$B$777,K$260)+'СЕТ СН'!$F$12</f>
        <v>478.84053882000001</v>
      </c>
      <c r="L276" s="37">
        <f>SUMIFS(СВЦЭМ!$H$34:$H$777,СВЦЭМ!$A$34:$A$777,$A276,СВЦЭМ!$B$34:$B$777,L$260)+'СЕТ СН'!$F$12</f>
        <v>482.77555355999999</v>
      </c>
      <c r="M276" s="37">
        <f>SUMIFS(СВЦЭМ!$H$34:$H$777,СВЦЭМ!$A$34:$A$777,$A276,СВЦЭМ!$B$34:$B$777,M$260)+'СЕТ СН'!$F$12</f>
        <v>484.38259233999997</v>
      </c>
      <c r="N276" s="37">
        <f>SUMIFS(СВЦЭМ!$H$34:$H$777,СВЦЭМ!$A$34:$A$777,$A276,СВЦЭМ!$B$34:$B$777,N$260)+'СЕТ СН'!$F$12</f>
        <v>486.64853004000003</v>
      </c>
      <c r="O276" s="37">
        <f>SUMIFS(СВЦЭМ!$H$34:$H$777,СВЦЭМ!$A$34:$A$777,$A276,СВЦЭМ!$B$34:$B$777,O$260)+'СЕТ СН'!$F$12</f>
        <v>493.23253876000001</v>
      </c>
      <c r="P276" s="37">
        <f>SUMIFS(СВЦЭМ!$H$34:$H$777,СВЦЭМ!$A$34:$A$777,$A276,СВЦЭМ!$B$34:$B$777,P$260)+'СЕТ СН'!$F$12</f>
        <v>503.39930627000001</v>
      </c>
      <c r="Q276" s="37">
        <f>SUMIFS(СВЦЭМ!$H$34:$H$777,СВЦЭМ!$A$34:$A$777,$A276,СВЦЭМ!$B$34:$B$777,Q$260)+'СЕТ СН'!$F$12</f>
        <v>503.87282754</v>
      </c>
      <c r="R276" s="37">
        <f>SUMIFS(СВЦЭМ!$H$34:$H$777,СВЦЭМ!$A$34:$A$777,$A276,СВЦЭМ!$B$34:$B$777,R$260)+'СЕТ СН'!$F$12</f>
        <v>503.69727733000002</v>
      </c>
      <c r="S276" s="37">
        <f>SUMIFS(СВЦЭМ!$H$34:$H$777,СВЦЭМ!$A$34:$A$777,$A276,СВЦЭМ!$B$34:$B$777,S$260)+'СЕТ СН'!$F$12</f>
        <v>500.51273061000001</v>
      </c>
      <c r="T276" s="37">
        <f>SUMIFS(СВЦЭМ!$H$34:$H$777,СВЦЭМ!$A$34:$A$777,$A276,СВЦЭМ!$B$34:$B$777,T$260)+'СЕТ СН'!$F$12</f>
        <v>484.03110451999999</v>
      </c>
      <c r="U276" s="37">
        <f>SUMIFS(СВЦЭМ!$H$34:$H$777,СВЦЭМ!$A$34:$A$777,$A276,СВЦЭМ!$B$34:$B$777,U$260)+'СЕТ СН'!$F$12</f>
        <v>472.68687353000001</v>
      </c>
      <c r="V276" s="37">
        <f>SUMIFS(СВЦЭМ!$H$34:$H$777,СВЦЭМ!$A$34:$A$777,$A276,СВЦЭМ!$B$34:$B$777,V$260)+'СЕТ СН'!$F$12</f>
        <v>476.39699483999999</v>
      </c>
      <c r="W276" s="37">
        <f>SUMIFS(СВЦЭМ!$H$34:$H$777,СВЦЭМ!$A$34:$A$777,$A276,СВЦЭМ!$B$34:$B$777,W$260)+'СЕТ СН'!$F$12</f>
        <v>478.50775023</v>
      </c>
      <c r="X276" s="37">
        <f>SUMIFS(СВЦЭМ!$H$34:$H$777,СВЦЭМ!$A$34:$A$777,$A276,СВЦЭМ!$B$34:$B$777,X$260)+'СЕТ СН'!$F$12</f>
        <v>480.17964952</v>
      </c>
      <c r="Y276" s="37">
        <f>SUMIFS(СВЦЭМ!$H$34:$H$777,СВЦЭМ!$A$34:$A$777,$A276,СВЦЭМ!$B$34:$B$777,Y$260)+'СЕТ СН'!$F$12</f>
        <v>489.13164045000002</v>
      </c>
    </row>
    <row r="277" spans="1:25" ht="15.75" x14ac:dyDescent="0.2">
      <c r="A277" s="36">
        <f t="shared" si="7"/>
        <v>43148</v>
      </c>
      <c r="B277" s="37">
        <f>SUMIFS(СВЦЭМ!$H$34:$H$777,СВЦЭМ!$A$34:$A$777,$A277,СВЦЭМ!$B$34:$B$777,B$260)+'СЕТ СН'!$F$12</f>
        <v>488.02149809000002</v>
      </c>
      <c r="C277" s="37">
        <f>SUMIFS(СВЦЭМ!$H$34:$H$777,СВЦЭМ!$A$34:$A$777,$A277,СВЦЭМ!$B$34:$B$777,C$260)+'СЕТ СН'!$F$12</f>
        <v>498.52560654000001</v>
      </c>
      <c r="D277" s="37">
        <f>SUMIFS(СВЦЭМ!$H$34:$H$777,СВЦЭМ!$A$34:$A$777,$A277,СВЦЭМ!$B$34:$B$777,D$260)+'СЕТ СН'!$F$12</f>
        <v>533.13288001000001</v>
      </c>
      <c r="E277" s="37">
        <f>SUMIFS(СВЦЭМ!$H$34:$H$777,СВЦЭМ!$A$34:$A$777,$A277,СВЦЭМ!$B$34:$B$777,E$260)+'СЕТ СН'!$F$12</f>
        <v>551.15339138000002</v>
      </c>
      <c r="F277" s="37">
        <f>SUMIFS(СВЦЭМ!$H$34:$H$777,СВЦЭМ!$A$34:$A$777,$A277,СВЦЭМ!$B$34:$B$777,F$260)+'СЕТ СН'!$F$12</f>
        <v>552.91701018000003</v>
      </c>
      <c r="G277" s="37">
        <f>SUMIFS(СВЦЭМ!$H$34:$H$777,СВЦЭМ!$A$34:$A$777,$A277,СВЦЭМ!$B$34:$B$777,G$260)+'СЕТ СН'!$F$12</f>
        <v>550.13130692000004</v>
      </c>
      <c r="H277" s="37">
        <f>SUMIFS(СВЦЭМ!$H$34:$H$777,СВЦЭМ!$A$34:$A$777,$A277,СВЦЭМ!$B$34:$B$777,H$260)+'СЕТ СН'!$F$12</f>
        <v>536.49265468999999</v>
      </c>
      <c r="I277" s="37">
        <f>SUMIFS(СВЦЭМ!$H$34:$H$777,СВЦЭМ!$A$34:$A$777,$A277,СВЦЭМ!$B$34:$B$777,I$260)+'СЕТ СН'!$F$12</f>
        <v>504.72503702</v>
      </c>
      <c r="J277" s="37">
        <f>SUMIFS(СВЦЭМ!$H$34:$H$777,СВЦЭМ!$A$34:$A$777,$A277,СВЦЭМ!$B$34:$B$777,J$260)+'СЕТ СН'!$F$12</f>
        <v>490.50183823999998</v>
      </c>
      <c r="K277" s="37">
        <f>SUMIFS(СВЦЭМ!$H$34:$H$777,СВЦЭМ!$A$34:$A$777,$A277,СВЦЭМ!$B$34:$B$777,K$260)+'СЕТ СН'!$F$12</f>
        <v>467.51293356000002</v>
      </c>
      <c r="L277" s="37">
        <f>SUMIFS(СВЦЭМ!$H$34:$H$777,СВЦЭМ!$A$34:$A$777,$A277,СВЦЭМ!$B$34:$B$777,L$260)+'СЕТ СН'!$F$12</f>
        <v>456.74512193999999</v>
      </c>
      <c r="M277" s="37">
        <f>SUMIFS(СВЦЭМ!$H$34:$H$777,СВЦЭМ!$A$34:$A$777,$A277,СВЦЭМ!$B$34:$B$777,M$260)+'СЕТ СН'!$F$12</f>
        <v>459.45027272999999</v>
      </c>
      <c r="N277" s="37">
        <f>SUMIFS(СВЦЭМ!$H$34:$H$777,СВЦЭМ!$A$34:$A$777,$A277,СВЦЭМ!$B$34:$B$777,N$260)+'СЕТ СН'!$F$12</f>
        <v>461.64725995999999</v>
      </c>
      <c r="O277" s="37">
        <f>SUMIFS(СВЦЭМ!$H$34:$H$777,СВЦЭМ!$A$34:$A$777,$A277,СВЦЭМ!$B$34:$B$777,O$260)+'СЕТ СН'!$F$12</f>
        <v>473.27118827999999</v>
      </c>
      <c r="P277" s="37">
        <f>SUMIFS(СВЦЭМ!$H$34:$H$777,СВЦЭМ!$A$34:$A$777,$A277,СВЦЭМ!$B$34:$B$777,P$260)+'СЕТ СН'!$F$12</f>
        <v>483.51904547999999</v>
      </c>
      <c r="Q277" s="37">
        <f>SUMIFS(СВЦЭМ!$H$34:$H$777,СВЦЭМ!$A$34:$A$777,$A277,СВЦЭМ!$B$34:$B$777,Q$260)+'СЕТ СН'!$F$12</f>
        <v>480.11503277999998</v>
      </c>
      <c r="R277" s="37">
        <f>SUMIFS(СВЦЭМ!$H$34:$H$777,СВЦЭМ!$A$34:$A$777,$A277,СВЦЭМ!$B$34:$B$777,R$260)+'СЕТ СН'!$F$12</f>
        <v>487.41732523000002</v>
      </c>
      <c r="S277" s="37">
        <f>SUMIFS(СВЦЭМ!$H$34:$H$777,СВЦЭМ!$A$34:$A$777,$A277,СВЦЭМ!$B$34:$B$777,S$260)+'СЕТ СН'!$F$12</f>
        <v>484.66659752999999</v>
      </c>
      <c r="T277" s="37">
        <f>SUMIFS(СВЦЭМ!$H$34:$H$777,СВЦЭМ!$A$34:$A$777,$A277,СВЦЭМ!$B$34:$B$777,T$260)+'СЕТ СН'!$F$12</f>
        <v>463.07968213999999</v>
      </c>
      <c r="U277" s="37">
        <f>SUMIFS(СВЦЭМ!$H$34:$H$777,СВЦЭМ!$A$34:$A$777,$A277,СВЦЭМ!$B$34:$B$777,U$260)+'СЕТ СН'!$F$12</f>
        <v>451.37073068000001</v>
      </c>
      <c r="V277" s="37">
        <f>SUMIFS(СВЦЭМ!$H$34:$H$777,СВЦЭМ!$A$34:$A$777,$A277,СВЦЭМ!$B$34:$B$777,V$260)+'СЕТ СН'!$F$12</f>
        <v>459.84936150999999</v>
      </c>
      <c r="W277" s="37">
        <f>SUMIFS(СВЦЭМ!$H$34:$H$777,СВЦЭМ!$A$34:$A$777,$A277,СВЦЭМ!$B$34:$B$777,W$260)+'СЕТ СН'!$F$12</f>
        <v>467.19741152</v>
      </c>
      <c r="X277" s="37">
        <f>SUMIFS(СВЦЭМ!$H$34:$H$777,СВЦЭМ!$A$34:$A$777,$A277,СВЦЭМ!$B$34:$B$777,X$260)+'СЕТ СН'!$F$12</f>
        <v>483.62881397000001</v>
      </c>
      <c r="Y277" s="37">
        <f>SUMIFS(СВЦЭМ!$H$34:$H$777,СВЦЭМ!$A$34:$A$777,$A277,СВЦЭМ!$B$34:$B$777,Y$260)+'СЕТ СН'!$F$12</f>
        <v>494.36995166000003</v>
      </c>
    </row>
    <row r="278" spans="1:25" ht="15.75" x14ac:dyDescent="0.2">
      <c r="A278" s="36">
        <f t="shared" si="7"/>
        <v>43149</v>
      </c>
      <c r="B278" s="37">
        <f>SUMIFS(СВЦЭМ!$H$34:$H$777,СВЦЭМ!$A$34:$A$777,$A278,СВЦЭМ!$B$34:$B$777,B$260)+'СЕТ СН'!$F$12</f>
        <v>512.47788579999997</v>
      </c>
      <c r="C278" s="37">
        <f>SUMIFS(СВЦЭМ!$H$34:$H$777,СВЦЭМ!$A$34:$A$777,$A278,СВЦЭМ!$B$34:$B$777,C$260)+'СЕТ СН'!$F$12</f>
        <v>536.32052365000004</v>
      </c>
      <c r="D278" s="37">
        <f>SUMIFS(СВЦЭМ!$H$34:$H$777,СВЦЭМ!$A$34:$A$777,$A278,СВЦЭМ!$B$34:$B$777,D$260)+'СЕТ СН'!$F$12</f>
        <v>558.30461882999998</v>
      </c>
      <c r="E278" s="37">
        <f>SUMIFS(СВЦЭМ!$H$34:$H$777,СВЦЭМ!$A$34:$A$777,$A278,СВЦЭМ!$B$34:$B$777,E$260)+'СЕТ СН'!$F$12</f>
        <v>569.64250542000002</v>
      </c>
      <c r="F278" s="37">
        <f>SUMIFS(СВЦЭМ!$H$34:$H$777,СВЦЭМ!$A$34:$A$777,$A278,СВЦЭМ!$B$34:$B$777,F$260)+'СЕТ СН'!$F$12</f>
        <v>555.16549578000001</v>
      </c>
      <c r="G278" s="37">
        <f>SUMIFS(СВЦЭМ!$H$34:$H$777,СВЦЭМ!$A$34:$A$777,$A278,СВЦЭМ!$B$34:$B$777,G$260)+'СЕТ СН'!$F$12</f>
        <v>540.75965541000005</v>
      </c>
      <c r="H278" s="37">
        <f>SUMIFS(СВЦЭМ!$H$34:$H$777,СВЦЭМ!$A$34:$A$777,$A278,СВЦЭМ!$B$34:$B$777,H$260)+'СЕТ СН'!$F$12</f>
        <v>532.05304075000004</v>
      </c>
      <c r="I278" s="37">
        <f>SUMIFS(СВЦЭМ!$H$34:$H$777,СВЦЭМ!$A$34:$A$777,$A278,СВЦЭМ!$B$34:$B$777,I$260)+'СЕТ СН'!$F$12</f>
        <v>510.79064139000002</v>
      </c>
      <c r="J278" s="37">
        <f>SUMIFS(СВЦЭМ!$H$34:$H$777,СВЦЭМ!$A$34:$A$777,$A278,СВЦЭМ!$B$34:$B$777,J$260)+'СЕТ СН'!$F$12</f>
        <v>509.06576899999999</v>
      </c>
      <c r="K278" s="37">
        <f>SUMIFS(СВЦЭМ!$H$34:$H$777,СВЦЭМ!$A$34:$A$777,$A278,СВЦЭМ!$B$34:$B$777,K$260)+'СЕТ СН'!$F$12</f>
        <v>498.19608475000001</v>
      </c>
      <c r="L278" s="37">
        <f>SUMIFS(СВЦЭМ!$H$34:$H$777,СВЦЭМ!$A$34:$A$777,$A278,СВЦЭМ!$B$34:$B$777,L$260)+'СЕТ СН'!$F$12</f>
        <v>485.72694344000001</v>
      </c>
      <c r="M278" s="37">
        <f>SUMIFS(СВЦЭМ!$H$34:$H$777,СВЦЭМ!$A$34:$A$777,$A278,СВЦЭМ!$B$34:$B$777,M$260)+'СЕТ СН'!$F$12</f>
        <v>485.09496294000002</v>
      </c>
      <c r="N278" s="37">
        <f>SUMIFS(СВЦЭМ!$H$34:$H$777,СВЦЭМ!$A$34:$A$777,$A278,СВЦЭМ!$B$34:$B$777,N$260)+'СЕТ СН'!$F$12</f>
        <v>487.94715600000001</v>
      </c>
      <c r="O278" s="37">
        <f>SUMIFS(СВЦЭМ!$H$34:$H$777,СВЦЭМ!$A$34:$A$777,$A278,СВЦЭМ!$B$34:$B$777,O$260)+'СЕТ СН'!$F$12</f>
        <v>493.10804214000001</v>
      </c>
      <c r="P278" s="37">
        <f>SUMIFS(СВЦЭМ!$H$34:$H$777,СВЦЭМ!$A$34:$A$777,$A278,СВЦЭМ!$B$34:$B$777,P$260)+'СЕТ СН'!$F$12</f>
        <v>497.1725472</v>
      </c>
      <c r="Q278" s="37">
        <f>SUMIFS(СВЦЭМ!$H$34:$H$777,СВЦЭМ!$A$34:$A$777,$A278,СВЦЭМ!$B$34:$B$777,Q$260)+'СЕТ СН'!$F$12</f>
        <v>496.92937946000001</v>
      </c>
      <c r="R278" s="37">
        <f>SUMIFS(СВЦЭМ!$H$34:$H$777,СВЦЭМ!$A$34:$A$777,$A278,СВЦЭМ!$B$34:$B$777,R$260)+'СЕТ СН'!$F$12</f>
        <v>498.45386349</v>
      </c>
      <c r="S278" s="37">
        <f>SUMIFS(СВЦЭМ!$H$34:$H$777,СВЦЭМ!$A$34:$A$777,$A278,СВЦЭМ!$B$34:$B$777,S$260)+'СЕТ СН'!$F$12</f>
        <v>485.52778002000002</v>
      </c>
      <c r="T278" s="37">
        <f>SUMIFS(СВЦЭМ!$H$34:$H$777,СВЦЭМ!$A$34:$A$777,$A278,СВЦЭМ!$B$34:$B$777,T$260)+'СЕТ СН'!$F$12</f>
        <v>470.94321687000001</v>
      </c>
      <c r="U278" s="37">
        <f>SUMIFS(СВЦЭМ!$H$34:$H$777,СВЦЭМ!$A$34:$A$777,$A278,СВЦЭМ!$B$34:$B$777,U$260)+'СЕТ СН'!$F$12</f>
        <v>455.54842783999999</v>
      </c>
      <c r="V278" s="37">
        <f>SUMIFS(СВЦЭМ!$H$34:$H$777,СВЦЭМ!$A$34:$A$777,$A278,СВЦЭМ!$B$34:$B$777,V$260)+'СЕТ СН'!$F$12</f>
        <v>462.49159238999999</v>
      </c>
      <c r="W278" s="37">
        <f>SUMIFS(СВЦЭМ!$H$34:$H$777,СВЦЭМ!$A$34:$A$777,$A278,СВЦЭМ!$B$34:$B$777,W$260)+'СЕТ СН'!$F$12</f>
        <v>467.10842474999998</v>
      </c>
      <c r="X278" s="37">
        <f>SUMIFS(СВЦЭМ!$H$34:$H$777,СВЦЭМ!$A$34:$A$777,$A278,СВЦЭМ!$B$34:$B$777,X$260)+'СЕТ СН'!$F$12</f>
        <v>480.96096893999999</v>
      </c>
      <c r="Y278" s="37">
        <f>SUMIFS(СВЦЭМ!$H$34:$H$777,СВЦЭМ!$A$34:$A$777,$A278,СВЦЭМ!$B$34:$B$777,Y$260)+'СЕТ СН'!$F$12</f>
        <v>496.75404374999999</v>
      </c>
    </row>
    <row r="279" spans="1:25" ht="15.75" x14ac:dyDescent="0.2">
      <c r="A279" s="36">
        <f t="shared" si="7"/>
        <v>43150</v>
      </c>
      <c r="B279" s="37">
        <f>SUMIFS(СВЦЭМ!$H$34:$H$777,СВЦЭМ!$A$34:$A$777,$A279,СВЦЭМ!$B$34:$B$777,B$260)+'СЕТ СН'!$F$12</f>
        <v>482.36426714999999</v>
      </c>
      <c r="C279" s="37">
        <f>SUMIFS(СВЦЭМ!$H$34:$H$777,СВЦЭМ!$A$34:$A$777,$A279,СВЦЭМ!$B$34:$B$777,C$260)+'СЕТ СН'!$F$12</f>
        <v>497.33413566000002</v>
      </c>
      <c r="D279" s="37">
        <f>SUMIFS(СВЦЭМ!$H$34:$H$777,СВЦЭМ!$A$34:$A$777,$A279,СВЦЭМ!$B$34:$B$777,D$260)+'СЕТ СН'!$F$12</f>
        <v>521.29024965999997</v>
      </c>
      <c r="E279" s="37">
        <f>SUMIFS(СВЦЭМ!$H$34:$H$777,СВЦЭМ!$A$34:$A$777,$A279,СВЦЭМ!$B$34:$B$777,E$260)+'СЕТ СН'!$F$12</f>
        <v>523.55590463999999</v>
      </c>
      <c r="F279" s="37">
        <f>SUMIFS(СВЦЭМ!$H$34:$H$777,СВЦЭМ!$A$34:$A$777,$A279,СВЦЭМ!$B$34:$B$777,F$260)+'СЕТ СН'!$F$12</f>
        <v>524.14125850000005</v>
      </c>
      <c r="G279" s="37">
        <f>SUMIFS(СВЦЭМ!$H$34:$H$777,СВЦЭМ!$A$34:$A$777,$A279,СВЦЭМ!$B$34:$B$777,G$260)+'СЕТ СН'!$F$12</f>
        <v>520.57477739000001</v>
      </c>
      <c r="H279" s="37">
        <f>SUMIFS(СВЦЭМ!$H$34:$H$777,СВЦЭМ!$A$34:$A$777,$A279,СВЦЭМ!$B$34:$B$777,H$260)+'СЕТ СН'!$F$12</f>
        <v>495.65890373000002</v>
      </c>
      <c r="I279" s="37">
        <f>SUMIFS(СВЦЭМ!$H$34:$H$777,СВЦЭМ!$A$34:$A$777,$A279,СВЦЭМ!$B$34:$B$777,I$260)+'СЕТ СН'!$F$12</f>
        <v>472.07810135</v>
      </c>
      <c r="J279" s="37">
        <f>SUMIFS(СВЦЭМ!$H$34:$H$777,СВЦЭМ!$A$34:$A$777,$A279,СВЦЭМ!$B$34:$B$777,J$260)+'СЕТ СН'!$F$12</f>
        <v>483.39733503999997</v>
      </c>
      <c r="K279" s="37">
        <f>SUMIFS(СВЦЭМ!$H$34:$H$777,СВЦЭМ!$A$34:$A$777,$A279,СВЦЭМ!$B$34:$B$777,K$260)+'СЕТ СН'!$F$12</f>
        <v>486.11514849999998</v>
      </c>
      <c r="L279" s="37">
        <f>SUMIFS(СВЦЭМ!$H$34:$H$777,СВЦЭМ!$A$34:$A$777,$A279,СВЦЭМ!$B$34:$B$777,L$260)+'СЕТ СН'!$F$12</f>
        <v>483.55684099000001</v>
      </c>
      <c r="M279" s="37">
        <f>SUMIFS(СВЦЭМ!$H$34:$H$777,СВЦЭМ!$A$34:$A$777,$A279,СВЦЭМ!$B$34:$B$777,M$260)+'СЕТ СН'!$F$12</f>
        <v>488.49886856000001</v>
      </c>
      <c r="N279" s="37">
        <f>SUMIFS(СВЦЭМ!$H$34:$H$777,СВЦЭМ!$A$34:$A$777,$A279,СВЦЭМ!$B$34:$B$777,N$260)+'СЕТ СН'!$F$12</f>
        <v>487.17156546000001</v>
      </c>
      <c r="O279" s="37">
        <f>SUMIFS(СВЦЭМ!$H$34:$H$777,СВЦЭМ!$A$34:$A$777,$A279,СВЦЭМ!$B$34:$B$777,O$260)+'СЕТ СН'!$F$12</f>
        <v>490.15985974</v>
      </c>
      <c r="P279" s="37">
        <f>SUMIFS(СВЦЭМ!$H$34:$H$777,СВЦЭМ!$A$34:$A$777,$A279,СВЦЭМ!$B$34:$B$777,P$260)+'СЕТ СН'!$F$12</f>
        <v>501.11458677000002</v>
      </c>
      <c r="Q279" s="37">
        <f>SUMIFS(СВЦЭМ!$H$34:$H$777,СВЦЭМ!$A$34:$A$777,$A279,СВЦЭМ!$B$34:$B$777,Q$260)+'СЕТ СН'!$F$12</f>
        <v>496.02757172999998</v>
      </c>
      <c r="R279" s="37">
        <f>SUMIFS(СВЦЭМ!$H$34:$H$777,СВЦЭМ!$A$34:$A$777,$A279,СВЦЭМ!$B$34:$B$777,R$260)+'СЕТ СН'!$F$12</f>
        <v>494.70349469000001</v>
      </c>
      <c r="S279" s="37">
        <f>SUMIFS(СВЦЭМ!$H$34:$H$777,СВЦЭМ!$A$34:$A$777,$A279,СВЦЭМ!$B$34:$B$777,S$260)+'СЕТ СН'!$F$12</f>
        <v>491.22138321</v>
      </c>
      <c r="T279" s="37">
        <f>SUMIFS(СВЦЭМ!$H$34:$H$777,СВЦЭМ!$A$34:$A$777,$A279,СВЦЭМ!$B$34:$B$777,T$260)+'СЕТ СН'!$F$12</f>
        <v>477.33653796999999</v>
      </c>
      <c r="U279" s="37">
        <f>SUMIFS(СВЦЭМ!$H$34:$H$777,СВЦЭМ!$A$34:$A$777,$A279,СВЦЭМ!$B$34:$B$777,U$260)+'СЕТ СН'!$F$12</f>
        <v>470.6889372</v>
      </c>
      <c r="V279" s="37">
        <f>SUMIFS(СВЦЭМ!$H$34:$H$777,СВЦЭМ!$A$34:$A$777,$A279,СВЦЭМ!$B$34:$B$777,V$260)+'СЕТ СН'!$F$12</f>
        <v>485.59640660999997</v>
      </c>
      <c r="W279" s="37">
        <f>SUMIFS(СВЦЭМ!$H$34:$H$777,СВЦЭМ!$A$34:$A$777,$A279,СВЦЭМ!$B$34:$B$777,W$260)+'СЕТ СН'!$F$12</f>
        <v>487.30838455000003</v>
      </c>
      <c r="X279" s="37">
        <f>SUMIFS(СВЦЭМ!$H$34:$H$777,СВЦЭМ!$A$34:$A$777,$A279,СВЦЭМ!$B$34:$B$777,X$260)+'СЕТ СН'!$F$12</f>
        <v>493.66949890000001</v>
      </c>
      <c r="Y279" s="37">
        <f>SUMIFS(СВЦЭМ!$H$34:$H$777,СВЦЭМ!$A$34:$A$777,$A279,СВЦЭМ!$B$34:$B$777,Y$260)+'СЕТ СН'!$F$12</f>
        <v>508.22674956999998</v>
      </c>
    </row>
    <row r="280" spans="1:25" ht="15.75" x14ac:dyDescent="0.2">
      <c r="A280" s="36">
        <f t="shared" si="7"/>
        <v>43151</v>
      </c>
      <c r="B280" s="37">
        <f>SUMIFS(СВЦЭМ!$H$34:$H$777,СВЦЭМ!$A$34:$A$777,$A280,СВЦЭМ!$B$34:$B$777,B$260)+'СЕТ СН'!$F$12</f>
        <v>511.18317347999999</v>
      </c>
      <c r="C280" s="37">
        <f>SUMIFS(СВЦЭМ!$H$34:$H$777,СВЦЭМ!$A$34:$A$777,$A280,СВЦЭМ!$B$34:$B$777,C$260)+'СЕТ СН'!$F$12</f>
        <v>527.47437656</v>
      </c>
      <c r="D280" s="37">
        <f>SUMIFS(СВЦЭМ!$H$34:$H$777,СВЦЭМ!$A$34:$A$777,$A280,СВЦЭМ!$B$34:$B$777,D$260)+'СЕТ СН'!$F$12</f>
        <v>552.40698240999996</v>
      </c>
      <c r="E280" s="37">
        <f>SUMIFS(СВЦЭМ!$H$34:$H$777,СВЦЭМ!$A$34:$A$777,$A280,СВЦЭМ!$B$34:$B$777,E$260)+'СЕТ СН'!$F$12</f>
        <v>558.07439098999998</v>
      </c>
      <c r="F280" s="37">
        <f>SUMIFS(СВЦЭМ!$H$34:$H$777,СВЦЭМ!$A$34:$A$777,$A280,СВЦЭМ!$B$34:$B$777,F$260)+'СЕТ СН'!$F$12</f>
        <v>558.26915183000006</v>
      </c>
      <c r="G280" s="37">
        <f>SUMIFS(СВЦЭМ!$H$34:$H$777,СВЦЭМ!$A$34:$A$777,$A280,СВЦЭМ!$B$34:$B$777,G$260)+'СЕТ СН'!$F$12</f>
        <v>554.39103752999995</v>
      </c>
      <c r="H280" s="37">
        <f>SUMIFS(СВЦЭМ!$H$34:$H$777,СВЦЭМ!$A$34:$A$777,$A280,СВЦЭМ!$B$34:$B$777,H$260)+'СЕТ СН'!$F$12</f>
        <v>528.04548153999997</v>
      </c>
      <c r="I280" s="37">
        <f>SUMIFS(СВЦЭМ!$H$34:$H$777,СВЦЭМ!$A$34:$A$777,$A280,СВЦЭМ!$B$34:$B$777,I$260)+'СЕТ СН'!$F$12</f>
        <v>489.68815778999999</v>
      </c>
      <c r="J280" s="37">
        <f>SUMIFS(СВЦЭМ!$H$34:$H$777,СВЦЭМ!$A$34:$A$777,$A280,СВЦЭМ!$B$34:$B$777,J$260)+'СЕТ СН'!$F$12</f>
        <v>497.50005111000002</v>
      </c>
      <c r="K280" s="37">
        <f>SUMIFS(СВЦЭМ!$H$34:$H$777,СВЦЭМ!$A$34:$A$777,$A280,СВЦЭМ!$B$34:$B$777,K$260)+'СЕТ СН'!$F$12</f>
        <v>489.93922657000002</v>
      </c>
      <c r="L280" s="37">
        <f>SUMIFS(СВЦЭМ!$H$34:$H$777,СВЦЭМ!$A$34:$A$777,$A280,СВЦЭМ!$B$34:$B$777,L$260)+'СЕТ СН'!$F$12</f>
        <v>487.24066921000002</v>
      </c>
      <c r="M280" s="37">
        <f>SUMIFS(СВЦЭМ!$H$34:$H$777,СВЦЭМ!$A$34:$A$777,$A280,СВЦЭМ!$B$34:$B$777,M$260)+'СЕТ СН'!$F$12</f>
        <v>493.35560458999998</v>
      </c>
      <c r="N280" s="37">
        <f>SUMIFS(СВЦЭМ!$H$34:$H$777,СВЦЭМ!$A$34:$A$777,$A280,СВЦЭМ!$B$34:$B$777,N$260)+'СЕТ СН'!$F$12</f>
        <v>492.83718700999998</v>
      </c>
      <c r="O280" s="37">
        <f>SUMIFS(СВЦЭМ!$H$34:$H$777,СВЦЭМ!$A$34:$A$777,$A280,СВЦЭМ!$B$34:$B$777,O$260)+'СЕТ СН'!$F$12</f>
        <v>495.77090650999997</v>
      </c>
      <c r="P280" s="37">
        <f>SUMIFS(СВЦЭМ!$H$34:$H$777,СВЦЭМ!$A$34:$A$777,$A280,СВЦЭМ!$B$34:$B$777,P$260)+'СЕТ СН'!$F$12</f>
        <v>503.01065829999999</v>
      </c>
      <c r="Q280" s="37">
        <f>SUMIFS(СВЦЭМ!$H$34:$H$777,СВЦЭМ!$A$34:$A$777,$A280,СВЦЭМ!$B$34:$B$777,Q$260)+'СЕТ СН'!$F$12</f>
        <v>503.69110010999998</v>
      </c>
      <c r="R280" s="37">
        <f>SUMIFS(СВЦЭМ!$H$34:$H$777,СВЦЭМ!$A$34:$A$777,$A280,СВЦЭМ!$B$34:$B$777,R$260)+'СЕТ СН'!$F$12</f>
        <v>510.36609218000001</v>
      </c>
      <c r="S280" s="37">
        <f>SUMIFS(СВЦЭМ!$H$34:$H$777,СВЦЭМ!$A$34:$A$777,$A280,СВЦЭМ!$B$34:$B$777,S$260)+'СЕТ СН'!$F$12</f>
        <v>504.61444318999997</v>
      </c>
      <c r="T280" s="37">
        <f>SUMIFS(СВЦЭМ!$H$34:$H$777,СВЦЭМ!$A$34:$A$777,$A280,СВЦЭМ!$B$34:$B$777,T$260)+'СЕТ СН'!$F$12</f>
        <v>492.92108062</v>
      </c>
      <c r="U280" s="37">
        <f>SUMIFS(СВЦЭМ!$H$34:$H$777,СВЦЭМ!$A$34:$A$777,$A280,СВЦЭМ!$B$34:$B$777,U$260)+'СЕТ СН'!$F$12</f>
        <v>490.25365248000003</v>
      </c>
      <c r="V280" s="37">
        <f>SUMIFS(СВЦЭМ!$H$34:$H$777,СВЦЭМ!$A$34:$A$777,$A280,СВЦЭМ!$B$34:$B$777,V$260)+'СЕТ СН'!$F$12</f>
        <v>469.08982879000001</v>
      </c>
      <c r="W280" s="37">
        <f>SUMIFS(СВЦЭМ!$H$34:$H$777,СВЦЭМ!$A$34:$A$777,$A280,СВЦЭМ!$B$34:$B$777,W$260)+'СЕТ СН'!$F$12</f>
        <v>474.94726359999999</v>
      </c>
      <c r="X280" s="37">
        <f>SUMIFS(СВЦЭМ!$H$34:$H$777,СВЦЭМ!$A$34:$A$777,$A280,СВЦЭМ!$B$34:$B$777,X$260)+'СЕТ СН'!$F$12</f>
        <v>489.94209608</v>
      </c>
      <c r="Y280" s="37">
        <f>SUMIFS(СВЦЭМ!$H$34:$H$777,СВЦЭМ!$A$34:$A$777,$A280,СВЦЭМ!$B$34:$B$777,Y$260)+'СЕТ СН'!$F$12</f>
        <v>506.62929885</v>
      </c>
    </row>
    <row r="281" spans="1:25" ht="15.75" x14ac:dyDescent="0.2">
      <c r="A281" s="36">
        <f t="shared" si="7"/>
        <v>43152</v>
      </c>
      <c r="B281" s="37">
        <f>SUMIFS(СВЦЭМ!$H$34:$H$777,СВЦЭМ!$A$34:$A$777,$A281,СВЦЭМ!$B$34:$B$777,B$260)+'СЕТ СН'!$F$12</f>
        <v>507.09845969000003</v>
      </c>
      <c r="C281" s="37">
        <f>SUMIFS(СВЦЭМ!$H$34:$H$777,СВЦЭМ!$A$34:$A$777,$A281,СВЦЭМ!$B$34:$B$777,C$260)+'СЕТ СН'!$F$12</f>
        <v>522.97406125999998</v>
      </c>
      <c r="D281" s="37">
        <f>SUMIFS(СВЦЭМ!$H$34:$H$777,СВЦЭМ!$A$34:$A$777,$A281,СВЦЭМ!$B$34:$B$777,D$260)+'СЕТ СН'!$F$12</f>
        <v>560.91185575999998</v>
      </c>
      <c r="E281" s="37">
        <f>SUMIFS(СВЦЭМ!$H$34:$H$777,СВЦЭМ!$A$34:$A$777,$A281,СВЦЭМ!$B$34:$B$777,E$260)+'СЕТ СН'!$F$12</f>
        <v>571.82443646000002</v>
      </c>
      <c r="F281" s="37">
        <f>SUMIFS(СВЦЭМ!$H$34:$H$777,СВЦЭМ!$A$34:$A$777,$A281,СВЦЭМ!$B$34:$B$777,F$260)+'СЕТ СН'!$F$12</f>
        <v>571.98095215000001</v>
      </c>
      <c r="G281" s="37">
        <f>SUMIFS(СВЦЭМ!$H$34:$H$777,СВЦЭМ!$A$34:$A$777,$A281,СВЦЭМ!$B$34:$B$777,G$260)+'СЕТ СН'!$F$12</f>
        <v>566.85930857000005</v>
      </c>
      <c r="H281" s="37">
        <f>SUMIFS(СВЦЭМ!$H$34:$H$777,СВЦЭМ!$A$34:$A$777,$A281,СВЦЭМ!$B$34:$B$777,H$260)+'СЕТ СН'!$F$12</f>
        <v>537.51474571999995</v>
      </c>
      <c r="I281" s="37">
        <f>SUMIFS(СВЦЭМ!$H$34:$H$777,СВЦЭМ!$A$34:$A$777,$A281,СВЦЭМ!$B$34:$B$777,I$260)+'СЕТ СН'!$F$12</f>
        <v>501.9164313</v>
      </c>
      <c r="J281" s="37">
        <f>SUMIFS(СВЦЭМ!$H$34:$H$777,СВЦЭМ!$A$34:$A$777,$A281,СВЦЭМ!$B$34:$B$777,J$260)+'СЕТ СН'!$F$12</f>
        <v>504.94883505000001</v>
      </c>
      <c r="K281" s="37">
        <f>SUMIFS(СВЦЭМ!$H$34:$H$777,СВЦЭМ!$A$34:$A$777,$A281,СВЦЭМ!$B$34:$B$777,K$260)+'СЕТ СН'!$F$12</f>
        <v>488.59200742000002</v>
      </c>
      <c r="L281" s="37">
        <f>SUMIFS(СВЦЭМ!$H$34:$H$777,СВЦЭМ!$A$34:$A$777,$A281,СВЦЭМ!$B$34:$B$777,L$260)+'СЕТ СН'!$F$12</f>
        <v>485.01911565</v>
      </c>
      <c r="M281" s="37">
        <f>SUMIFS(СВЦЭМ!$H$34:$H$777,СВЦЭМ!$A$34:$A$777,$A281,СВЦЭМ!$B$34:$B$777,M$260)+'СЕТ СН'!$F$12</f>
        <v>491.30427693000001</v>
      </c>
      <c r="N281" s="37">
        <f>SUMIFS(СВЦЭМ!$H$34:$H$777,СВЦЭМ!$A$34:$A$777,$A281,СВЦЭМ!$B$34:$B$777,N$260)+'СЕТ СН'!$F$12</f>
        <v>485.30885437000001</v>
      </c>
      <c r="O281" s="37">
        <f>SUMIFS(СВЦЭМ!$H$34:$H$777,СВЦЭМ!$A$34:$A$777,$A281,СВЦЭМ!$B$34:$B$777,O$260)+'СЕТ СН'!$F$12</f>
        <v>484.65264299</v>
      </c>
      <c r="P281" s="37">
        <f>SUMIFS(СВЦЭМ!$H$34:$H$777,СВЦЭМ!$A$34:$A$777,$A281,СВЦЭМ!$B$34:$B$777,P$260)+'СЕТ СН'!$F$12</f>
        <v>492.12152748</v>
      </c>
      <c r="Q281" s="37">
        <f>SUMIFS(СВЦЭМ!$H$34:$H$777,СВЦЭМ!$A$34:$A$777,$A281,СВЦЭМ!$B$34:$B$777,Q$260)+'СЕТ СН'!$F$12</f>
        <v>496.60790257999997</v>
      </c>
      <c r="R281" s="37">
        <f>SUMIFS(СВЦЭМ!$H$34:$H$777,СВЦЭМ!$A$34:$A$777,$A281,СВЦЭМ!$B$34:$B$777,R$260)+'СЕТ СН'!$F$12</f>
        <v>497.58747426999997</v>
      </c>
      <c r="S281" s="37">
        <f>SUMIFS(СВЦЭМ!$H$34:$H$777,СВЦЭМ!$A$34:$A$777,$A281,СВЦЭМ!$B$34:$B$777,S$260)+'СЕТ СН'!$F$12</f>
        <v>495.03887405</v>
      </c>
      <c r="T281" s="37">
        <f>SUMIFS(СВЦЭМ!$H$34:$H$777,СВЦЭМ!$A$34:$A$777,$A281,СВЦЭМ!$B$34:$B$777,T$260)+'СЕТ СН'!$F$12</f>
        <v>479.14567782</v>
      </c>
      <c r="U281" s="37">
        <f>SUMIFS(СВЦЭМ!$H$34:$H$777,СВЦЭМ!$A$34:$A$777,$A281,СВЦЭМ!$B$34:$B$777,U$260)+'СЕТ СН'!$F$12</f>
        <v>459.23489660000001</v>
      </c>
      <c r="V281" s="37">
        <f>SUMIFS(СВЦЭМ!$H$34:$H$777,СВЦЭМ!$A$34:$A$777,$A281,СВЦЭМ!$B$34:$B$777,V$260)+'СЕТ СН'!$F$12</f>
        <v>463.27236971999997</v>
      </c>
      <c r="W281" s="37">
        <f>SUMIFS(СВЦЭМ!$H$34:$H$777,СВЦЭМ!$A$34:$A$777,$A281,СВЦЭМ!$B$34:$B$777,W$260)+'СЕТ СН'!$F$12</f>
        <v>471.36146847999998</v>
      </c>
      <c r="X281" s="37">
        <f>SUMIFS(СВЦЭМ!$H$34:$H$777,СВЦЭМ!$A$34:$A$777,$A281,СВЦЭМ!$B$34:$B$777,X$260)+'СЕТ СН'!$F$12</f>
        <v>484.58458175999999</v>
      </c>
      <c r="Y281" s="37">
        <f>SUMIFS(СВЦЭМ!$H$34:$H$777,СВЦЭМ!$A$34:$A$777,$A281,СВЦЭМ!$B$34:$B$777,Y$260)+'СЕТ СН'!$F$12</f>
        <v>497.80249465000003</v>
      </c>
    </row>
    <row r="282" spans="1:25" ht="15.75" x14ac:dyDescent="0.2">
      <c r="A282" s="36">
        <f t="shared" si="7"/>
        <v>43153</v>
      </c>
      <c r="B282" s="37">
        <f>SUMIFS(СВЦЭМ!$H$34:$H$777,СВЦЭМ!$A$34:$A$777,$A282,СВЦЭМ!$B$34:$B$777,B$260)+'СЕТ СН'!$F$12</f>
        <v>527.60938384999997</v>
      </c>
      <c r="C282" s="37">
        <f>SUMIFS(СВЦЭМ!$H$34:$H$777,СВЦЭМ!$A$34:$A$777,$A282,СВЦЭМ!$B$34:$B$777,C$260)+'СЕТ СН'!$F$12</f>
        <v>524.71767475000001</v>
      </c>
      <c r="D282" s="37">
        <f>SUMIFS(СВЦЭМ!$H$34:$H$777,СВЦЭМ!$A$34:$A$777,$A282,СВЦЭМ!$B$34:$B$777,D$260)+'СЕТ СН'!$F$12</f>
        <v>550.99298709000004</v>
      </c>
      <c r="E282" s="37">
        <f>SUMIFS(СВЦЭМ!$H$34:$H$777,СВЦЭМ!$A$34:$A$777,$A282,СВЦЭМ!$B$34:$B$777,E$260)+'СЕТ СН'!$F$12</f>
        <v>556.53211755999996</v>
      </c>
      <c r="F282" s="37">
        <f>SUMIFS(СВЦЭМ!$H$34:$H$777,СВЦЭМ!$A$34:$A$777,$A282,СВЦЭМ!$B$34:$B$777,F$260)+'СЕТ СН'!$F$12</f>
        <v>558.47031057000004</v>
      </c>
      <c r="G282" s="37">
        <f>SUMIFS(СВЦЭМ!$H$34:$H$777,СВЦЭМ!$A$34:$A$777,$A282,СВЦЭМ!$B$34:$B$777,G$260)+'СЕТ СН'!$F$12</f>
        <v>550.11684048999996</v>
      </c>
      <c r="H282" s="37">
        <f>SUMIFS(СВЦЭМ!$H$34:$H$777,СВЦЭМ!$A$34:$A$777,$A282,СВЦЭМ!$B$34:$B$777,H$260)+'СЕТ СН'!$F$12</f>
        <v>523.94760899000005</v>
      </c>
      <c r="I282" s="37">
        <f>SUMIFS(СВЦЭМ!$H$34:$H$777,СВЦЭМ!$A$34:$A$777,$A282,СВЦЭМ!$B$34:$B$777,I$260)+'СЕТ СН'!$F$12</f>
        <v>483.45799942999997</v>
      </c>
      <c r="J282" s="37">
        <f>SUMIFS(СВЦЭМ!$H$34:$H$777,СВЦЭМ!$A$34:$A$777,$A282,СВЦЭМ!$B$34:$B$777,J$260)+'СЕТ СН'!$F$12</f>
        <v>479.24410412999998</v>
      </c>
      <c r="K282" s="37">
        <f>SUMIFS(СВЦЭМ!$H$34:$H$777,СВЦЭМ!$A$34:$A$777,$A282,СВЦЭМ!$B$34:$B$777,K$260)+'СЕТ СН'!$F$12</f>
        <v>465.03124496999999</v>
      </c>
      <c r="L282" s="37">
        <f>SUMIFS(СВЦЭМ!$H$34:$H$777,СВЦЭМ!$A$34:$A$777,$A282,СВЦЭМ!$B$34:$B$777,L$260)+'СЕТ СН'!$F$12</f>
        <v>465.50617606999998</v>
      </c>
      <c r="M282" s="37">
        <f>SUMIFS(СВЦЭМ!$H$34:$H$777,СВЦЭМ!$A$34:$A$777,$A282,СВЦЭМ!$B$34:$B$777,M$260)+'СЕТ СН'!$F$12</f>
        <v>473.93680682000002</v>
      </c>
      <c r="N282" s="37">
        <f>SUMIFS(СВЦЭМ!$H$34:$H$777,СВЦЭМ!$A$34:$A$777,$A282,СВЦЭМ!$B$34:$B$777,N$260)+'СЕТ СН'!$F$12</f>
        <v>481.03352791999998</v>
      </c>
      <c r="O282" s="37">
        <f>SUMIFS(СВЦЭМ!$H$34:$H$777,СВЦЭМ!$A$34:$A$777,$A282,СВЦЭМ!$B$34:$B$777,O$260)+'СЕТ СН'!$F$12</f>
        <v>483.86356045000002</v>
      </c>
      <c r="P282" s="37">
        <f>SUMIFS(СВЦЭМ!$H$34:$H$777,СВЦЭМ!$A$34:$A$777,$A282,СВЦЭМ!$B$34:$B$777,P$260)+'СЕТ СН'!$F$12</f>
        <v>492.48604979999999</v>
      </c>
      <c r="Q282" s="37">
        <f>SUMIFS(СВЦЭМ!$H$34:$H$777,СВЦЭМ!$A$34:$A$777,$A282,СВЦЭМ!$B$34:$B$777,Q$260)+'СЕТ СН'!$F$12</f>
        <v>501.10035968</v>
      </c>
      <c r="R282" s="37">
        <f>SUMIFS(СВЦЭМ!$H$34:$H$777,СВЦЭМ!$A$34:$A$777,$A282,СВЦЭМ!$B$34:$B$777,R$260)+'СЕТ СН'!$F$12</f>
        <v>506.64148863000003</v>
      </c>
      <c r="S282" s="37">
        <f>SUMIFS(СВЦЭМ!$H$34:$H$777,СВЦЭМ!$A$34:$A$777,$A282,СВЦЭМ!$B$34:$B$777,S$260)+'СЕТ СН'!$F$12</f>
        <v>504.01586365999998</v>
      </c>
      <c r="T282" s="37">
        <f>SUMIFS(СВЦЭМ!$H$34:$H$777,СВЦЭМ!$A$34:$A$777,$A282,СВЦЭМ!$B$34:$B$777,T$260)+'СЕТ СН'!$F$12</f>
        <v>485.40463516</v>
      </c>
      <c r="U282" s="37">
        <f>SUMIFS(СВЦЭМ!$H$34:$H$777,СВЦЭМ!$A$34:$A$777,$A282,СВЦЭМ!$B$34:$B$777,U$260)+'СЕТ СН'!$F$12</f>
        <v>470.00024580000002</v>
      </c>
      <c r="V282" s="37">
        <f>SUMIFS(СВЦЭМ!$H$34:$H$777,СВЦЭМ!$A$34:$A$777,$A282,СВЦЭМ!$B$34:$B$777,V$260)+'СЕТ СН'!$F$12</f>
        <v>476.90295033000001</v>
      </c>
      <c r="W282" s="37">
        <f>SUMIFS(СВЦЭМ!$H$34:$H$777,СВЦЭМ!$A$34:$A$777,$A282,СВЦЭМ!$B$34:$B$777,W$260)+'СЕТ СН'!$F$12</f>
        <v>481.25553574000003</v>
      </c>
      <c r="X282" s="37">
        <f>SUMIFS(СВЦЭМ!$H$34:$H$777,СВЦЭМ!$A$34:$A$777,$A282,СВЦЭМ!$B$34:$B$777,X$260)+'СЕТ СН'!$F$12</f>
        <v>493.38806992999997</v>
      </c>
      <c r="Y282" s="37">
        <f>SUMIFS(СВЦЭМ!$H$34:$H$777,СВЦЭМ!$A$34:$A$777,$A282,СВЦЭМ!$B$34:$B$777,Y$260)+'СЕТ СН'!$F$12</f>
        <v>513.90701075000004</v>
      </c>
    </row>
    <row r="283" spans="1:25" ht="15.75" x14ac:dyDescent="0.2">
      <c r="A283" s="36">
        <f t="shared" si="7"/>
        <v>43154</v>
      </c>
      <c r="B283" s="37">
        <f>SUMIFS(СВЦЭМ!$H$34:$H$777,СВЦЭМ!$A$34:$A$777,$A283,СВЦЭМ!$B$34:$B$777,B$260)+'СЕТ СН'!$F$12</f>
        <v>518.18930816</v>
      </c>
      <c r="C283" s="37">
        <f>SUMIFS(СВЦЭМ!$H$34:$H$777,СВЦЭМ!$A$34:$A$777,$A283,СВЦЭМ!$B$34:$B$777,C$260)+'СЕТ СН'!$F$12</f>
        <v>536.94822206000003</v>
      </c>
      <c r="D283" s="37">
        <f>SUMIFS(СВЦЭМ!$H$34:$H$777,СВЦЭМ!$A$34:$A$777,$A283,СВЦЭМ!$B$34:$B$777,D$260)+'СЕТ СН'!$F$12</f>
        <v>555.53592819999994</v>
      </c>
      <c r="E283" s="37">
        <f>SUMIFS(СВЦЭМ!$H$34:$H$777,СВЦЭМ!$A$34:$A$777,$A283,СВЦЭМ!$B$34:$B$777,E$260)+'СЕТ СН'!$F$12</f>
        <v>556.15055209000002</v>
      </c>
      <c r="F283" s="37">
        <f>SUMIFS(СВЦЭМ!$H$34:$H$777,СВЦЭМ!$A$34:$A$777,$A283,СВЦЭМ!$B$34:$B$777,F$260)+'СЕТ СН'!$F$12</f>
        <v>553.46741169999996</v>
      </c>
      <c r="G283" s="37">
        <f>SUMIFS(СВЦЭМ!$H$34:$H$777,СВЦЭМ!$A$34:$A$777,$A283,СВЦЭМ!$B$34:$B$777,G$260)+'СЕТ СН'!$F$12</f>
        <v>548.04347027999995</v>
      </c>
      <c r="H283" s="37">
        <f>SUMIFS(СВЦЭМ!$H$34:$H$777,СВЦЭМ!$A$34:$A$777,$A283,СВЦЭМ!$B$34:$B$777,H$260)+'СЕТ СН'!$F$12</f>
        <v>538.52426431000004</v>
      </c>
      <c r="I283" s="37">
        <f>SUMIFS(СВЦЭМ!$H$34:$H$777,СВЦЭМ!$A$34:$A$777,$A283,СВЦЭМ!$B$34:$B$777,I$260)+'СЕТ СН'!$F$12</f>
        <v>504.96674324999998</v>
      </c>
      <c r="J283" s="37">
        <f>SUMIFS(СВЦЭМ!$H$34:$H$777,СВЦЭМ!$A$34:$A$777,$A283,СВЦЭМ!$B$34:$B$777,J$260)+'СЕТ СН'!$F$12</f>
        <v>484.12713817000002</v>
      </c>
      <c r="K283" s="37">
        <f>SUMIFS(СВЦЭМ!$H$34:$H$777,СВЦЭМ!$A$34:$A$777,$A283,СВЦЭМ!$B$34:$B$777,K$260)+'СЕТ СН'!$F$12</f>
        <v>464.09579717999998</v>
      </c>
      <c r="L283" s="37">
        <f>SUMIFS(СВЦЭМ!$H$34:$H$777,СВЦЭМ!$A$34:$A$777,$A283,СВЦЭМ!$B$34:$B$777,L$260)+'СЕТ СН'!$F$12</f>
        <v>454.90219064000001</v>
      </c>
      <c r="M283" s="37">
        <f>SUMIFS(СВЦЭМ!$H$34:$H$777,СВЦЭМ!$A$34:$A$777,$A283,СВЦЭМ!$B$34:$B$777,M$260)+'СЕТ СН'!$F$12</f>
        <v>459.58317231000001</v>
      </c>
      <c r="N283" s="37">
        <f>SUMIFS(СВЦЭМ!$H$34:$H$777,СВЦЭМ!$A$34:$A$777,$A283,СВЦЭМ!$B$34:$B$777,N$260)+'СЕТ СН'!$F$12</f>
        <v>462.96820588000003</v>
      </c>
      <c r="O283" s="37">
        <f>SUMIFS(СВЦЭМ!$H$34:$H$777,СВЦЭМ!$A$34:$A$777,$A283,СВЦЭМ!$B$34:$B$777,O$260)+'СЕТ СН'!$F$12</f>
        <v>471.58789234</v>
      </c>
      <c r="P283" s="37">
        <f>SUMIFS(СВЦЭМ!$H$34:$H$777,СВЦЭМ!$A$34:$A$777,$A283,СВЦЭМ!$B$34:$B$777,P$260)+'СЕТ СН'!$F$12</f>
        <v>482.19107375999999</v>
      </c>
      <c r="Q283" s="37">
        <f>SUMIFS(СВЦЭМ!$H$34:$H$777,СВЦЭМ!$A$34:$A$777,$A283,СВЦЭМ!$B$34:$B$777,Q$260)+'СЕТ СН'!$F$12</f>
        <v>486.82371704000002</v>
      </c>
      <c r="R283" s="37">
        <f>SUMIFS(СВЦЭМ!$H$34:$H$777,СВЦЭМ!$A$34:$A$777,$A283,СВЦЭМ!$B$34:$B$777,R$260)+'СЕТ СН'!$F$12</f>
        <v>487.29095801</v>
      </c>
      <c r="S283" s="37">
        <f>SUMIFS(СВЦЭМ!$H$34:$H$777,СВЦЭМ!$A$34:$A$777,$A283,СВЦЭМ!$B$34:$B$777,S$260)+'СЕТ СН'!$F$12</f>
        <v>480.81845458999999</v>
      </c>
      <c r="T283" s="37">
        <f>SUMIFS(СВЦЭМ!$H$34:$H$777,СВЦЭМ!$A$34:$A$777,$A283,СВЦЭМ!$B$34:$B$777,T$260)+'СЕТ СН'!$F$12</f>
        <v>461.93821481999998</v>
      </c>
      <c r="U283" s="37">
        <f>SUMIFS(СВЦЭМ!$H$34:$H$777,СВЦЭМ!$A$34:$A$777,$A283,СВЦЭМ!$B$34:$B$777,U$260)+'СЕТ СН'!$F$12</f>
        <v>445.10612680999998</v>
      </c>
      <c r="V283" s="37">
        <f>SUMIFS(СВЦЭМ!$H$34:$H$777,СВЦЭМ!$A$34:$A$777,$A283,СВЦЭМ!$B$34:$B$777,V$260)+'СЕТ СН'!$F$12</f>
        <v>451.98594546999999</v>
      </c>
      <c r="W283" s="37">
        <f>SUMIFS(СВЦЭМ!$H$34:$H$777,СВЦЭМ!$A$34:$A$777,$A283,СВЦЭМ!$B$34:$B$777,W$260)+'СЕТ СН'!$F$12</f>
        <v>453.62016509</v>
      </c>
      <c r="X283" s="37">
        <f>SUMIFS(СВЦЭМ!$H$34:$H$777,СВЦЭМ!$A$34:$A$777,$A283,СВЦЭМ!$B$34:$B$777,X$260)+'СЕТ СН'!$F$12</f>
        <v>467.27569211000002</v>
      </c>
      <c r="Y283" s="37">
        <f>SUMIFS(СВЦЭМ!$H$34:$H$777,СВЦЭМ!$A$34:$A$777,$A283,СВЦЭМ!$B$34:$B$777,Y$260)+'СЕТ СН'!$F$12</f>
        <v>485.00698283000003</v>
      </c>
    </row>
    <row r="284" spans="1:25" ht="15.75" x14ac:dyDescent="0.2">
      <c r="A284" s="36">
        <f t="shared" si="7"/>
        <v>43155</v>
      </c>
      <c r="B284" s="37">
        <f>SUMIFS(СВЦЭМ!$H$34:$H$777,СВЦЭМ!$A$34:$A$777,$A284,СВЦЭМ!$B$34:$B$777,B$260)+'СЕТ СН'!$F$12</f>
        <v>505.41269592999998</v>
      </c>
      <c r="C284" s="37">
        <f>SUMIFS(СВЦЭМ!$H$34:$H$777,СВЦЭМ!$A$34:$A$777,$A284,СВЦЭМ!$B$34:$B$777,C$260)+'СЕТ СН'!$F$12</f>
        <v>523.18038022999997</v>
      </c>
      <c r="D284" s="37">
        <f>SUMIFS(СВЦЭМ!$H$34:$H$777,СВЦЭМ!$A$34:$A$777,$A284,СВЦЭМ!$B$34:$B$777,D$260)+'СЕТ СН'!$F$12</f>
        <v>552.27012739999998</v>
      </c>
      <c r="E284" s="37">
        <f>SUMIFS(СВЦЭМ!$H$34:$H$777,СВЦЭМ!$A$34:$A$777,$A284,СВЦЭМ!$B$34:$B$777,E$260)+'СЕТ СН'!$F$12</f>
        <v>557.22263917999999</v>
      </c>
      <c r="F284" s="37">
        <f>SUMIFS(СВЦЭМ!$H$34:$H$777,СВЦЭМ!$A$34:$A$777,$A284,СВЦЭМ!$B$34:$B$777,F$260)+'СЕТ СН'!$F$12</f>
        <v>559.08208346000004</v>
      </c>
      <c r="G284" s="37">
        <f>SUMIFS(СВЦЭМ!$H$34:$H$777,СВЦЭМ!$A$34:$A$777,$A284,СВЦЭМ!$B$34:$B$777,G$260)+'СЕТ СН'!$F$12</f>
        <v>554.18470491999994</v>
      </c>
      <c r="H284" s="37">
        <f>SUMIFS(СВЦЭМ!$H$34:$H$777,СВЦЭМ!$A$34:$A$777,$A284,СВЦЭМ!$B$34:$B$777,H$260)+'СЕТ СН'!$F$12</f>
        <v>542.44110804000002</v>
      </c>
      <c r="I284" s="37">
        <f>SUMIFS(СВЦЭМ!$H$34:$H$777,СВЦЭМ!$A$34:$A$777,$A284,СВЦЭМ!$B$34:$B$777,I$260)+'СЕТ СН'!$F$12</f>
        <v>510.08851978000001</v>
      </c>
      <c r="J284" s="37">
        <f>SUMIFS(СВЦЭМ!$H$34:$H$777,СВЦЭМ!$A$34:$A$777,$A284,СВЦЭМ!$B$34:$B$777,J$260)+'СЕТ СН'!$F$12</f>
        <v>495.44702613999999</v>
      </c>
      <c r="K284" s="37">
        <f>SUMIFS(СВЦЭМ!$H$34:$H$777,СВЦЭМ!$A$34:$A$777,$A284,СВЦЭМ!$B$34:$B$777,K$260)+'СЕТ СН'!$F$12</f>
        <v>474.83237931999997</v>
      </c>
      <c r="L284" s="37">
        <f>SUMIFS(СВЦЭМ!$H$34:$H$777,СВЦЭМ!$A$34:$A$777,$A284,СВЦЭМ!$B$34:$B$777,L$260)+'СЕТ СН'!$F$12</f>
        <v>459.73289274000001</v>
      </c>
      <c r="M284" s="37">
        <f>SUMIFS(СВЦЭМ!$H$34:$H$777,СВЦЭМ!$A$34:$A$777,$A284,СВЦЭМ!$B$34:$B$777,M$260)+'СЕТ СН'!$F$12</f>
        <v>462.43279200000001</v>
      </c>
      <c r="N284" s="37">
        <f>SUMIFS(СВЦЭМ!$H$34:$H$777,СВЦЭМ!$A$34:$A$777,$A284,СВЦЭМ!$B$34:$B$777,N$260)+'СЕТ СН'!$F$12</f>
        <v>467.68431805</v>
      </c>
      <c r="O284" s="37">
        <f>SUMIFS(СВЦЭМ!$H$34:$H$777,СВЦЭМ!$A$34:$A$777,$A284,СВЦЭМ!$B$34:$B$777,O$260)+'СЕТ СН'!$F$12</f>
        <v>473.86712546000001</v>
      </c>
      <c r="P284" s="37">
        <f>SUMIFS(СВЦЭМ!$H$34:$H$777,СВЦЭМ!$A$34:$A$777,$A284,СВЦЭМ!$B$34:$B$777,P$260)+'СЕТ СН'!$F$12</f>
        <v>482.63151184999998</v>
      </c>
      <c r="Q284" s="37">
        <f>SUMIFS(СВЦЭМ!$H$34:$H$777,СВЦЭМ!$A$34:$A$777,$A284,СВЦЭМ!$B$34:$B$777,Q$260)+'СЕТ СН'!$F$12</f>
        <v>490.20394422999999</v>
      </c>
      <c r="R284" s="37">
        <f>SUMIFS(СВЦЭМ!$H$34:$H$777,СВЦЭМ!$A$34:$A$777,$A284,СВЦЭМ!$B$34:$B$777,R$260)+'СЕТ СН'!$F$12</f>
        <v>498.35754205000001</v>
      </c>
      <c r="S284" s="37">
        <f>SUMIFS(СВЦЭМ!$H$34:$H$777,СВЦЭМ!$A$34:$A$777,$A284,СВЦЭМ!$B$34:$B$777,S$260)+'СЕТ СН'!$F$12</f>
        <v>493.37601016999997</v>
      </c>
      <c r="T284" s="37">
        <f>SUMIFS(СВЦЭМ!$H$34:$H$777,СВЦЭМ!$A$34:$A$777,$A284,СВЦЭМ!$B$34:$B$777,T$260)+'СЕТ СН'!$F$12</f>
        <v>473.65543202999999</v>
      </c>
      <c r="U284" s="37">
        <f>SUMIFS(СВЦЭМ!$H$34:$H$777,СВЦЭМ!$A$34:$A$777,$A284,СВЦЭМ!$B$34:$B$777,U$260)+'СЕТ СН'!$F$12</f>
        <v>452.80322138000002</v>
      </c>
      <c r="V284" s="37">
        <f>SUMIFS(СВЦЭМ!$H$34:$H$777,СВЦЭМ!$A$34:$A$777,$A284,СВЦЭМ!$B$34:$B$777,V$260)+'СЕТ СН'!$F$12</f>
        <v>457.87873325999999</v>
      </c>
      <c r="W284" s="37">
        <f>SUMIFS(СВЦЭМ!$H$34:$H$777,СВЦЭМ!$A$34:$A$777,$A284,СВЦЭМ!$B$34:$B$777,W$260)+'СЕТ СН'!$F$12</f>
        <v>457.93604084999998</v>
      </c>
      <c r="X284" s="37">
        <f>SUMIFS(СВЦЭМ!$H$34:$H$777,СВЦЭМ!$A$34:$A$777,$A284,СВЦЭМ!$B$34:$B$777,X$260)+'СЕТ СН'!$F$12</f>
        <v>474.73677235999997</v>
      </c>
      <c r="Y284" s="37">
        <f>SUMIFS(СВЦЭМ!$H$34:$H$777,СВЦЭМ!$A$34:$A$777,$A284,СВЦЭМ!$B$34:$B$777,Y$260)+'СЕТ СН'!$F$12</f>
        <v>494.41161112999998</v>
      </c>
    </row>
    <row r="285" spans="1:25" ht="15.75" x14ac:dyDescent="0.2">
      <c r="A285" s="36">
        <f t="shared" si="7"/>
        <v>43156</v>
      </c>
      <c r="B285" s="37">
        <f>SUMIFS(СВЦЭМ!$H$34:$H$777,СВЦЭМ!$A$34:$A$777,$A285,СВЦЭМ!$B$34:$B$777,B$260)+'СЕТ СН'!$F$12</f>
        <v>500.59150978999998</v>
      </c>
      <c r="C285" s="37">
        <f>SUMIFS(СВЦЭМ!$H$34:$H$777,СВЦЭМ!$A$34:$A$777,$A285,СВЦЭМ!$B$34:$B$777,C$260)+'СЕТ СН'!$F$12</f>
        <v>512.34050590000004</v>
      </c>
      <c r="D285" s="37">
        <f>SUMIFS(СВЦЭМ!$H$34:$H$777,СВЦЭМ!$A$34:$A$777,$A285,СВЦЭМ!$B$34:$B$777,D$260)+'СЕТ СН'!$F$12</f>
        <v>539.71800497000004</v>
      </c>
      <c r="E285" s="37">
        <f>SUMIFS(СВЦЭМ!$H$34:$H$777,СВЦЭМ!$A$34:$A$777,$A285,СВЦЭМ!$B$34:$B$777,E$260)+'СЕТ СН'!$F$12</f>
        <v>545.23535869</v>
      </c>
      <c r="F285" s="37">
        <f>SUMIFS(СВЦЭМ!$H$34:$H$777,СВЦЭМ!$A$34:$A$777,$A285,СВЦЭМ!$B$34:$B$777,F$260)+'СЕТ СН'!$F$12</f>
        <v>546.95563028000004</v>
      </c>
      <c r="G285" s="37">
        <f>SUMIFS(СВЦЭМ!$H$34:$H$777,СВЦЭМ!$A$34:$A$777,$A285,СВЦЭМ!$B$34:$B$777,G$260)+'СЕТ СН'!$F$12</f>
        <v>542.40044955999997</v>
      </c>
      <c r="H285" s="37">
        <f>SUMIFS(СВЦЭМ!$H$34:$H$777,СВЦЭМ!$A$34:$A$777,$A285,СВЦЭМ!$B$34:$B$777,H$260)+'СЕТ СН'!$F$12</f>
        <v>533.01162055999998</v>
      </c>
      <c r="I285" s="37">
        <f>SUMIFS(СВЦЭМ!$H$34:$H$777,СВЦЭМ!$A$34:$A$777,$A285,СВЦЭМ!$B$34:$B$777,I$260)+'СЕТ СН'!$F$12</f>
        <v>507.14771485</v>
      </c>
      <c r="J285" s="37">
        <f>SUMIFS(СВЦЭМ!$H$34:$H$777,СВЦЭМ!$A$34:$A$777,$A285,СВЦЭМ!$B$34:$B$777,J$260)+'СЕТ СН'!$F$12</f>
        <v>496.99024257000002</v>
      </c>
      <c r="K285" s="37">
        <f>SUMIFS(СВЦЭМ!$H$34:$H$777,СВЦЭМ!$A$34:$A$777,$A285,СВЦЭМ!$B$34:$B$777,K$260)+'СЕТ СН'!$F$12</f>
        <v>472.57904308000002</v>
      </c>
      <c r="L285" s="37">
        <f>SUMIFS(СВЦЭМ!$H$34:$H$777,СВЦЭМ!$A$34:$A$777,$A285,СВЦЭМ!$B$34:$B$777,L$260)+'СЕТ СН'!$F$12</f>
        <v>456.28354401000001</v>
      </c>
      <c r="M285" s="37">
        <f>SUMIFS(СВЦЭМ!$H$34:$H$777,СВЦЭМ!$A$34:$A$777,$A285,СВЦЭМ!$B$34:$B$777,M$260)+'СЕТ СН'!$F$12</f>
        <v>458.51801662999998</v>
      </c>
      <c r="N285" s="37">
        <f>SUMIFS(СВЦЭМ!$H$34:$H$777,СВЦЭМ!$A$34:$A$777,$A285,СВЦЭМ!$B$34:$B$777,N$260)+'СЕТ СН'!$F$12</f>
        <v>462.99371086000002</v>
      </c>
      <c r="O285" s="37">
        <f>SUMIFS(СВЦЭМ!$H$34:$H$777,СВЦЭМ!$A$34:$A$777,$A285,СВЦЭМ!$B$34:$B$777,O$260)+'СЕТ СН'!$F$12</f>
        <v>467.55387008000002</v>
      </c>
      <c r="P285" s="37">
        <f>SUMIFS(СВЦЭМ!$H$34:$H$777,СВЦЭМ!$A$34:$A$777,$A285,СВЦЭМ!$B$34:$B$777,P$260)+'СЕТ СН'!$F$12</f>
        <v>475.46110095</v>
      </c>
      <c r="Q285" s="37">
        <f>SUMIFS(СВЦЭМ!$H$34:$H$777,СВЦЭМ!$A$34:$A$777,$A285,СВЦЭМ!$B$34:$B$777,Q$260)+'СЕТ СН'!$F$12</f>
        <v>479.66242788</v>
      </c>
      <c r="R285" s="37">
        <f>SUMIFS(СВЦЭМ!$H$34:$H$777,СВЦЭМ!$A$34:$A$777,$A285,СВЦЭМ!$B$34:$B$777,R$260)+'СЕТ СН'!$F$12</f>
        <v>482.68327775</v>
      </c>
      <c r="S285" s="37">
        <f>SUMIFS(СВЦЭМ!$H$34:$H$777,СВЦЭМ!$A$34:$A$777,$A285,СВЦЭМ!$B$34:$B$777,S$260)+'СЕТ СН'!$F$12</f>
        <v>475.95102709000003</v>
      </c>
      <c r="T285" s="37">
        <f>SUMIFS(СВЦЭМ!$H$34:$H$777,СВЦЭМ!$A$34:$A$777,$A285,СВЦЭМ!$B$34:$B$777,T$260)+'СЕТ СН'!$F$12</f>
        <v>458.20665265999997</v>
      </c>
      <c r="U285" s="37">
        <f>SUMIFS(СВЦЭМ!$H$34:$H$777,СВЦЭМ!$A$34:$A$777,$A285,СВЦЭМ!$B$34:$B$777,U$260)+'СЕТ СН'!$F$12</f>
        <v>439.35845731000001</v>
      </c>
      <c r="V285" s="37">
        <f>SUMIFS(СВЦЭМ!$H$34:$H$777,СВЦЭМ!$A$34:$A$777,$A285,СВЦЭМ!$B$34:$B$777,V$260)+'СЕТ СН'!$F$12</f>
        <v>442.26573610999998</v>
      </c>
      <c r="W285" s="37">
        <f>SUMIFS(СВЦЭМ!$H$34:$H$777,СВЦЭМ!$A$34:$A$777,$A285,СВЦЭМ!$B$34:$B$777,W$260)+'СЕТ СН'!$F$12</f>
        <v>446.96246048</v>
      </c>
      <c r="X285" s="37">
        <f>SUMIFS(СВЦЭМ!$H$34:$H$777,СВЦЭМ!$A$34:$A$777,$A285,СВЦЭМ!$B$34:$B$777,X$260)+'СЕТ СН'!$F$12</f>
        <v>462.40590219000001</v>
      </c>
      <c r="Y285" s="37">
        <f>SUMIFS(СВЦЭМ!$H$34:$H$777,СВЦЭМ!$A$34:$A$777,$A285,СВЦЭМ!$B$34:$B$777,Y$260)+'СЕТ СН'!$F$12</f>
        <v>481.56968823</v>
      </c>
    </row>
    <row r="286" spans="1:25" ht="15.75" x14ac:dyDescent="0.2">
      <c r="A286" s="36">
        <f t="shared" si="7"/>
        <v>43157</v>
      </c>
      <c r="B286" s="37">
        <f>SUMIFS(СВЦЭМ!$H$34:$H$777,СВЦЭМ!$A$34:$A$777,$A286,СВЦЭМ!$B$34:$B$777,B$260)+'СЕТ СН'!$F$12</f>
        <v>492.25160156999999</v>
      </c>
      <c r="C286" s="37">
        <f>SUMIFS(СВЦЭМ!$H$34:$H$777,СВЦЭМ!$A$34:$A$777,$A286,СВЦЭМ!$B$34:$B$777,C$260)+'СЕТ СН'!$F$12</f>
        <v>503.76692495999998</v>
      </c>
      <c r="D286" s="37">
        <f>SUMIFS(СВЦЭМ!$H$34:$H$777,СВЦЭМ!$A$34:$A$777,$A286,СВЦЭМ!$B$34:$B$777,D$260)+'СЕТ СН'!$F$12</f>
        <v>530.89548781999997</v>
      </c>
      <c r="E286" s="37">
        <f>SUMIFS(СВЦЭМ!$H$34:$H$777,СВЦЭМ!$A$34:$A$777,$A286,СВЦЭМ!$B$34:$B$777,E$260)+'СЕТ СН'!$F$12</f>
        <v>533.89367159000005</v>
      </c>
      <c r="F286" s="37">
        <f>SUMIFS(СВЦЭМ!$H$34:$H$777,СВЦЭМ!$A$34:$A$777,$A286,СВЦЭМ!$B$34:$B$777,F$260)+'СЕТ СН'!$F$12</f>
        <v>532.16236371000002</v>
      </c>
      <c r="G286" s="37">
        <f>SUMIFS(СВЦЭМ!$H$34:$H$777,СВЦЭМ!$A$34:$A$777,$A286,СВЦЭМ!$B$34:$B$777,G$260)+'СЕТ СН'!$F$12</f>
        <v>526.99839757999996</v>
      </c>
      <c r="H286" s="37">
        <f>SUMIFS(СВЦЭМ!$H$34:$H$777,СВЦЭМ!$A$34:$A$777,$A286,СВЦЭМ!$B$34:$B$777,H$260)+'СЕТ СН'!$F$12</f>
        <v>516.72165129999996</v>
      </c>
      <c r="I286" s="37">
        <f>SUMIFS(СВЦЭМ!$H$34:$H$777,СВЦЭМ!$A$34:$A$777,$A286,СВЦЭМ!$B$34:$B$777,I$260)+'СЕТ СН'!$F$12</f>
        <v>488.02448593999998</v>
      </c>
      <c r="J286" s="37">
        <f>SUMIFS(СВЦЭМ!$H$34:$H$777,СВЦЭМ!$A$34:$A$777,$A286,СВЦЭМ!$B$34:$B$777,J$260)+'СЕТ СН'!$F$12</f>
        <v>491.11745216000003</v>
      </c>
      <c r="K286" s="37">
        <f>SUMIFS(СВЦЭМ!$H$34:$H$777,СВЦЭМ!$A$34:$A$777,$A286,СВЦЭМ!$B$34:$B$777,K$260)+'СЕТ СН'!$F$12</f>
        <v>484.10671442</v>
      </c>
      <c r="L286" s="37">
        <f>SUMIFS(СВЦЭМ!$H$34:$H$777,СВЦЭМ!$A$34:$A$777,$A286,СВЦЭМ!$B$34:$B$777,L$260)+'СЕТ СН'!$F$12</f>
        <v>479.59901796000003</v>
      </c>
      <c r="M286" s="37">
        <f>SUMIFS(СВЦЭМ!$H$34:$H$777,СВЦЭМ!$A$34:$A$777,$A286,СВЦЭМ!$B$34:$B$777,M$260)+'СЕТ СН'!$F$12</f>
        <v>484.73847398999999</v>
      </c>
      <c r="N286" s="37">
        <f>SUMIFS(СВЦЭМ!$H$34:$H$777,СВЦЭМ!$A$34:$A$777,$A286,СВЦЭМ!$B$34:$B$777,N$260)+'СЕТ СН'!$F$12</f>
        <v>492.17954949</v>
      </c>
      <c r="O286" s="37">
        <f>SUMIFS(СВЦЭМ!$H$34:$H$777,СВЦЭМ!$A$34:$A$777,$A286,СВЦЭМ!$B$34:$B$777,O$260)+'СЕТ СН'!$F$12</f>
        <v>498.44754339999997</v>
      </c>
      <c r="P286" s="37">
        <f>SUMIFS(СВЦЭМ!$H$34:$H$777,СВЦЭМ!$A$34:$A$777,$A286,СВЦЭМ!$B$34:$B$777,P$260)+'СЕТ СН'!$F$12</f>
        <v>508.33785470999999</v>
      </c>
      <c r="Q286" s="37">
        <f>SUMIFS(СВЦЭМ!$H$34:$H$777,СВЦЭМ!$A$34:$A$777,$A286,СВЦЭМ!$B$34:$B$777,Q$260)+'СЕТ СН'!$F$12</f>
        <v>515.03505962999998</v>
      </c>
      <c r="R286" s="37">
        <f>SUMIFS(СВЦЭМ!$H$34:$H$777,СВЦЭМ!$A$34:$A$777,$A286,СВЦЭМ!$B$34:$B$777,R$260)+'СЕТ СН'!$F$12</f>
        <v>516.27877119000004</v>
      </c>
      <c r="S286" s="37">
        <f>SUMIFS(СВЦЭМ!$H$34:$H$777,СВЦЭМ!$A$34:$A$777,$A286,СВЦЭМ!$B$34:$B$777,S$260)+'СЕТ СН'!$F$12</f>
        <v>513.51564827000004</v>
      </c>
      <c r="T286" s="37">
        <f>SUMIFS(СВЦЭМ!$H$34:$H$777,СВЦЭМ!$A$34:$A$777,$A286,СВЦЭМ!$B$34:$B$777,T$260)+'СЕТ СН'!$F$12</f>
        <v>496.77281784000002</v>
      </c>
      <c r="U286" s="37">
        <f>SUMIFS(СВЦЭМ!$H$34:$H$777,СВЦЭМ!$A$34:$A$777,$A286,СВЦЭМ!$B$34:$B$777,U$260)+'СЕТ СН'!$F$12</f>
        <v>477.66084525000002</v>
      </c>
      <c r="V286" s="37">
        <f>SUMIFS(СВЦЭМ!$H$34:$H$777,СВЦЭМ!$A$34:$A$777,$A286,СВЦЭМ!$B$34:$B$777,V$260)+'СЕТ СН'!$F$12</f>
        <v>479.80623918999999</v>
      </c>
      <c r="W286" s="37">
        <f>SUMIFS(СВЦЭМ!$H$34:$H$777,СВЦЭМ!$A$34:$A$777,$A286,СВЦЭМ!$B$34:$B$777,W$260)+'СЕТ СН'!$F$12</f>
        <v>484.81023341000002</v>
      </c>
      <c r="X286" s="37">
        <f>SUMIFS(СВЦЭМ!$H$34:$H$777,СВЦЭМ!$A$34:$A$777,$A286,СВЦЭМ!$B$34:$B$777,X$260)+'СЕТ СН'!$F$12</f>
        <v>499.77237136999997</v>
      </c>
      <c r="Y286" s="37">
        <f>SUMIFS(СВЦЭМ!$H$34:$H$777,СВЦЭМ!$A$34:$A$777,$A286,СВЦЭМ!$B$34:$B$777,Y$260)+'СЕТ СН'!$F$12</f>
        <v>515.48786174999998</v>
      </c>
    </row>
    <row r="287" spans="1:25" ht="15.75" x14ac:dyDescent="0.2">
      <c r="A287" s="36">
        <f t="shared" si="7"/>
        <v>43158</v>
      </c>
      <c r="B287" s="37">
        <f>SUMIFS(СВЦЭМ!$H$34:$H$777,СВЦЭМ!$A$34:$A$777,$A287,СВЦЭМ!$B$34:$B$777,B$260)+'СЕТ СН'!$F$12</f>
        <v>493.57609532999999</v>
      </c>
      <c r="C287" s="37">
        <f>SUMIFS(СВЦЭМ!$H$34:$H$777,СВЦЭМ!$A$34:$A$777,$A287,СВЦЭМ!$B$34:$B$777,C$260)+'СЕТ СН'!$F$12</f>
        <v>505.52798195000003</v>
      </c>
      <c r="D287" s="37">
        <f>SUMIFS(СВЦЭМ!$H$34:$H$777,СВЦЭМ!$A$34:$A$777,$A287,СВЦЭМ!$B$34:$B$777,D$260)+'СЕТ СН'!$F$12</f>
        <v>533.28222097000003</v>
      </c>
      <c r="E287" s="37">
        <f>SUMIFS(СВЦЭМ!$H$34:$H$777,СВЦЭМ!$A$34:$A$777,$A287,СВЦЭМ!$B$34:$B$777,E$260)+'СЕТ СН'!$F$12</f>
        <v>542.90796933000001</v>
      </c>
      <c r="F287" s="37">
        <f>SUMIFS(СВЦЭМ!$H$34:$H$777,СВЦЭМ!$A$34:$A$777,$A287,СВЦЭМ!$B$34:$B$777,F$260)+'СЕТ СН'!$F$12</f>
        <v>541.52454581999996</v>
      </c>
      <c r="G287" s="37">
        <f>SUMIFS(СВЦЭМ!$H$34:$H$777,СВЦЭМ!$A$34:$A$777,$A287,СВЦЭМ!$B$34:$B$777,G$260)+'СЕТ СН'!$F$12</f>
        <v>532.30682750999995</v>
      </c>
      <c r="H287" s="37">
        <f>SUMIFS(СВЦЭМ!$H$34:$H$777,СВЦЭМ!$A$34:$A$777,$A287,СВЦЭМ!$B$34:$B$777,H$260)+'СЕТ СН'!$F$12</f>
        <v>523.00709008000001</v>
      </c>
      <c r="I287" s="37">
        <f>SUMIFS(СВЦЭМ!$H$34:$H$777,СВЦЭМ!$A$34:$A$777,$A287,СВЦЭМ!$B$34:$B$777,I$260)+'СЕТ СН'!$F$12</f>
        <v>487.41016187000002</v>
      </c>
      <c r="J287" s="37">
        <f>SUMIFS(СВЦЭМ!$H$34:$H$777,СВЦЭМ!$A$34:$A$777,$A287,СВЦЭМ!$B$34:$B$777,J$260)+'СЕТ СН'!$F$12</f>
        <v>491.49219174000001</v>
      </c>
      <c r="K287" s="37">
        <f>SUMIFS(СВЦЭМ!$H$34:$H$777,СВЦЭМ!$A$34:$A$777,$A287,СВЦЭМ!$B$34:$B$777,K$260)+'СЕТ СН'!$F$12</f>
        <v>482.99310068</v>
      </c>
      <c r="L287" s="37">
        <f>SUMIFS(СВЦЭМ!$H$34:$H$777,СВЦЭМ!$A$34:$A$777,$A287,СВЦЭМ!$B$34:$B$777,L$260)+'СЕТ СН'!$F$12</f>
        <v>480.31553545999998</v>
      </c>
      <c r="M287" s="37">
        <f>SUMIFS(СВЦЭМ!$H$34:$H$777,СВЦЭМ!$A$34:$A$777,$A287,СВЦЭМ!$B$34:$B$777,M$260)+'СЕТ СН'!$F$12</f>
        <v>484.88476435000001</v>
      </c>
      <c r="N287" s="37">
        <f>SUMIFS(СВЦЭМ!$H$34:$H$777,СВЦЭМ!$A$34:$A$777,$A287,СВЦЭМ!$B$34:$B$777,N$260)+'СЕТ СН'!$F$12</f>
        <v>494.64864720999998</v>
      </c>
      <c r="O287" s="37">
        <f>SUMIFS(СВЦЭМ!$H$34:$H$777,СВЦЭМ!$A$34:$A$777,$A287,СВЦЭМ!$B$34:$B$777,O$260)+'СЕТ СН'!$F$12</f>
        <v>499.71068272000002</v>
      </c>
      <c r="P287" s="37">
        <f>SUMIFS(СВЦЭМ!$H$34:$H$777,СВЦЭМ!$A$34:$A$777,$A287,СВЦЭМ!$B$34:$B$777,P$260)+'СЕТ СН'!$F$12</f>
        <v>506.2475642</v>
      </c>
      <c r="Q287" s="37">
        <f>SUMIFS(СВЦЭМ!$H$34:$H$777,СВЦЭМ!$A$34:$A$777,$A287,СВЦЭМ!$B$34:$B$777,Q$260)+'СЕТ СН'!$F$12</f>
        <v>509.31310280000002</v>
      </c>
      <c r="R287" s="37">
        <f>SUMIFS(СВЦЭМ!$H$34:$H$777,СВЦЭМ!$A$34:$A$777,$A287,СВЦЭМ!$B$34:$B$777,R$260)+'СЕТ СН'!$F$12</f>
        <v>510.14557430000002</v>
      </c>
      <c r="S287" s="37">
        <f>SUMIFS(СВЦЭМ!$H$34:$H$777,СВЦЭМ!$A$34:$A$777,$A287,СВЦЭМ!$B$34:$B$777,S$260)+'СЕТ СН'!$F$12</f>
        <v>509.82806596</v>
      </c>
      <c r="T287" s="37">
        <f>SUMIFS(СВЦЭМ!$H$34:$H$777,СВЦЭМ!$A$34:$A$777,$A287,СВЦЭМ!$B$34:$B$777,T$260)+'СЕТ СН'!$F$12</f>
        <v>491.04718695000003</v>
      </c>
      <c r="U287" s="37">
        <f>SUMIFS(СВЦЭМ!$H$34:$H$777,СВЦЭМ!$A$34:$A$777,$A287,СВЦЭМ!$B$34:$B$777,U$260)+'СЕТ СН'!$F$12</f>
        <v>475.99589794000002</v>
      </c>
      <c r="V287" s="37">
        <f>SUMIFS(СВЦЭМ!$H$34:$H$777,СВЦЭМ!$A$34:$A$777,$A287,СВЦЭМ!$B$34:$B$777,V$260)+'СЕТ СН'!$F$12</f>
        <v>477.03692047999999</v>
      </c>
      <c r="W287" s="37">
        <f>SUMIFS(СВЦЭМ!$H$34:$H$777,СВЦЭМ!$A$34:$A$777,$A287,СВЦЭМ!$B$34:$B$777,W$260)+'СЕТ СН'!$F$12</f>
        <v>477.31583898999997</v>
      </c>
      <c r="X287" s="37">
        <f>SUMIFS(СВЦЭМ!$H$34:$H$777,СВЦЭМ!$A$34:$A$777,$A287,СВЦЭМ!$B$34:$B$777,X$260)+'СЕТ СН'!$F$12</f>
        <v>489.91520742</v>
      </c>
      <c r="Y287" s="37">
        <f>SUMIFS(СВЦЭМ!$H$34:$H$777,СВЦЭМ!$A$34:$A$777,$A287,СВЦЭМ!$B$34:$B$777,Y$260)+'СЕТ СН'!$F$12</f>
        <v>507.18256799</v>
      </c>
    </row>
    <row r="288" spans="1:25" ht="15.75" x14ac:dyDescent="0.2">
      <c r="A288" s="36">
        <f t="shared" si="7"/>
        <v>43159</v>
      </c>
      <c r="B288" s="37">
        <f>SUMIFS(СВЦЭМ!$H$34:$H$777,СВЦЭМ!$A$34:$A$777,$A288,СВЦЭМ!$B$34:$B$777,B$260)+'СЕТ СН'!$F$12</f>
        <v>501.14027908999998</v>
      </c>
      <c r="C288" s="37">
        <f>SUMIFS(СВЦЭМ!$H$34:$H$777,СВЦЭМ!$A$34:$A$777,$A288,СВЦЭМ!$B$34:$B$777,C$260)+'СЕТ СН'!$F$12</f>
        <v>516.99243317000003</v>
      </c>
      <c r="D288" s="37">
        <f>SUMIFS(СВЦЭМ!$H$34:$H$777,СВЦЭМ!$A$34:$A$777,$A288,СВЦЭМ!$B$34:$B$777,D$260)+'СЕТ СН'!$F$12</f>
        <v>543.16788721</v>
      </c>
      <c r="E288" s="37">
        <f>SUMIFS(СВЦЭМ!$H$34:$H$777,СВЦЭМ!$A$34:$A$777,$A288,СВЦЭМ!$B$34:$B$777,E$260)+'СЕТ СН'!$F$12</f>
        <v>548.99379592000003</v>
      </c>
      <c r="F288" s="37">
        <f>SUMIFS(СВЦЭМ!$H$34:$H$777,СВЦЭМ!$A$34:$A$777,$A288,СВЦЭМ!$B$34:$B$777,F$260)+'СЕТ СН'!$F$12</f>
        <v>546.16490690000001</v>
      </c>
      <c r="G288" s="37">
        <f>SUMIFS(СВЦЭМ!$H$34:$H$777,СВЦЭМ!$A$34:$A$777,$A288,СВЦЭМ!$B$34:$B$777,G$260)+'СЕТ СН'!$F$12</f>
        <v>532.77203225000005</v>
      </c>
      <c r="H288" s="37">
        <f>SUMIFS(СВЦЭМ!$H$34:$H$777,СВЦЭМ!$A$34:$A$777,$A288,СВЦЭМ!$B$34:$B$777,H$260)+'СЕТ СН'!$F$12</f>
        <v>507.66010548999998</v>
      </c>
      <c r="I288" s="37">
        <f>SUMIFS(СВЦЭМ!$H$34:$H$777,СВЦЭМ!$A$34:$A$777,$A288,СВЦЭМ!$B$34:$B$777,I$260)+'СЕТ СН'!$F$12</f>
        <v>479.15640291</v>
      </c>
      <c r="J288" s="37">
        <f>SUMIFS(СВЦЭМ!$H$34:$H$777,СВЦЭМ!$A$34:$A$777,$A288,СВЦЭМ!$B$34:$B$777,J$260)+'СЕТ СН'!$F$12</f>
        <v>486.57190895000002</v>
      </c>
      <c r="K288" s="37">
        <f>SUMIFS(СВЦЭМ!$H$34:$H$777,СВЦЭМ!$A$34:$A$777,$A288,СВЦЭМ!$B$34:$B$777,K$260)+'СЕТ СН'!$F$12</f>
        <v>473.27236576000001</v>
      </c>
      <c r="L288" s="37">
        <f>SUMIFS(СВЦЭМ!$H$34:$H$777,СВЦЭМ!$A$34:$A$777,$A288,СВЦЭМ!$B$34:$B$777,L$260)+'СЕТ СН'!$F$12</f>
        <v>472.31233832999999</v>
      </c>
      <c r="M288" s="37">
        <f>SUMIFS(СВЦЭМ!$H$34:$H$777,СВЦЭМ!$A$34:$A$777,$A288,СВЦЭМ!$B$34:$B$777,M$260)+'СЕТ СН'!$F$12</f>
        <v>480.78334925000001</v>
      </c>
      <c r="N288" s="37">
        <f>SUMIFS(СВЦЭМ!$H$34:$H$777,СВЦЭМ!$A$34:$A$777,$A288,СВЦЭМ!$B$34:$B$777,N$260)+'СЕТ СН'!$F$12</f>
        <v>481.44368727</v>
      </c>
      <c r="O288" s="37">
        <f>SUMIFS(СВЦЭМ!$H$34:$H$777,СВЦЭМ!$A$34:$A$777,$A288,СВЦЭМ!$B$34:$B$777,O$260)+'СЕТ СН'!$F$12</f>
        <v>480.00180985999998</v>
      </c>
      <c r="P288" s="37">
        <f>SUMIFS(СВЦЭМ!$H$34:$H$777,СВЦЭМ!$A$34:$A$777,$A288,СВЦЭМ!$B$34:$B$777,P$260)+'СЕТ СН'!$F$12</f>
        <v>496.39226330000002</v>
      </c>
      <c r="Q288" s="37">
        <f>SUMIFS(СВЦЭМ!$H$34:$H$777,СВЦЭМ!$A$34:$A$777,$A288,СВЦЭМ!$B$34:$B$777,Q$260)+'СЕТ СН'!$F$12</f>
        <v>497.18894635999999</v>
      </c>
      <c r="R288" s="37">
        <f>SUMIFS(СВЦЭМ!$H$34:$H$777,СВЦЭМ!$A$34:$A$777,$A288,СВЦЭМ!$B$34:$B$777,R$260)+'СЕТ СН'!$F$12</f>
        <v>497.78466771000001</v>
      </c>
      <c r="S288" s="37">
        <f>SUMIFS(СВЦЭМ!$H$34:$H$777,СВЦЭМ!$A$34:$A$777,$A288,СВЦЭМ!$B$34:$B$777,S$260)+'СЕТ СН'!$F$12</f>
        <v>491.72117857000001</v>
      </c>
      <c r="T288" s="37">
        <f>SUMIFS(СВЦЭМ!$H$34:$H$777,СВЦЭМ!$A$34:$A$777,$A288,СВЦЭМ!$B$34:$B$777,T$260)+'СЕТ СН'!$F$12</f>
        <v>485.57581654000001</v>
      </c>
      <c r="U288" s="37">
        <f>SUMIFS(СВЦЭМ!$H$34:$H$777,СВЦЭМ!$A$34:$A$777,$A288,СВЦЭМ!$B$34:$B$777,U$260)+'СЕТ СН'!$F$12</f>
        <v>471.05776429999997</v>
      </c>
      <c r="V288" s="37">
        <f>SUMIFS(СВЦЭМ!$H$34:$H$777,СВЦЭМ!$A$34:$A$777,$A288,СВЦЭМ!$B$34:$B$777,V$260)+'СЕТ СН'!$F$12</f>
        <v>472.48347543</v>
      </c>
      <c r="W288" s="37">
        <f>SUMIFS(СВЦЭМ!$H$34:$H$777,СВЦЭМ!$A$34:$A$777,$A288,СВЦЭМ!$B$34:$B$777,W$260)+'СЕТ СН'!$F$12</f>
        <v>478.83966020000003</v>
      </c>
      <c r="X288" s="37">
        <f>SUMIFS(СВЦЭМ!$H$34:$H$777,СВЦЭМ!$A$34:$A$777,$A288,СВЦЭМ!$B$34:$B$777,X$260)+'СЕТ СН'!$F$12</f>
        <v>490.48094199000002</v>
      </c>
      <c r="Y288" s="37">
        <f>SUMIFS(СВЦЭМ!$H$34:$H$777,СВЦЭМ!$A$34:$A$777,$A288,СВЦЭМ!$B$34:$B$777,Y$260)+'СЕТ СН'!$F$12</f>
        <v>494.56691224000002</v>
      </c>
    </row>
    <row r="289" spans="1:27" ht="15.75" hidden="1" x14ac:dyDescent="0.2">
      <c r="A289" s="36">
        <f t="shared" si="7"/>
        <v>43160</v>
      </c>
      <c r="B289" s="37">
        <f>SUMIFS(СВЦЭМ!$H$34:$H$777,СВЦЭМ!$A$34:$A$777,$A289,СВЦЭМ!$B$34:$B$777,B$260)+'СЕТ СН'!$F$12</f>
        <v>0</v>
      </c>
      <c r="C289" s="37">
        <f>SUMIFS(СВЦЭМ!$H$34:$H$777,СВЦЭМ!$A$34:$A$777,$A289,СВЦЭМ!$B$34:$B$777,C$260)+'СЕТ СН'!$F$12</f>
        <v>0</v>
      </c>
      <c r="D289" s="37">
        <f>SUMIFS(СВЦЭМ!$H$34:$H$777,СВЦЭМ!$A$34:$A$777,$A289,СВЦЭМ!$B$34:$B$777,D$260)+'СЕТ СН'!$F$12</f>
        <v>0</v>
      </c>
      <c r="E289" s="37">
        <f>SUMIFS(СВЦЭМ!$H$34:$H$777,СВЦЭМ!$A$34:$A$777,$A289,СВЦЭМ!$B$34:$B$777,E$260)+'СЕТ СН'!$F$12</f>
        <v>0</v>
      </c>
      <c r="F289" s="37">
        <f>SUMIFS(СВЦЭМ!$H$34:$H$777,СВЦЭМ!$A$34:$A$777,$A289,СВЦЭМ!$B$34:$B$777,F$260)+'СЕТ СН'!$F$12</f>
        <v>0</v>
      </c>
      <c r="G289" s="37">
        <f>SUMIFS(СВЦЭМ!$H$34:$H$777,СВЦЭМ!$A$34:$A$777,$A289,СВЦЭМ!$B$34:$B$777,G$260)+'СЕТ СН'!$F$12</f>
        <v>0</v>
      </c>
      <c r="H289" s="37">
        <f>SUMIFS(СВЦЭМ!$H$34:$H$777,СВЦЭМ!$A$34:$A$777,$A289,СВЦЭМ!$B$34:$B$777,H$260)+'СЕТ СН'!$F$12</f>
        <v>0</v>
      </c>
      <c r="I289" s="37">
        <f>SUMIFS(СВЦЭМ!$H$34:$H$777,СВЦЭМ!$A$34:$A$777,$A289,СВЦЭМ!$B$34:$B$777,I$260)+'СЕТ СН'!$F$12</f>
        <v>0</v>
      </c>
      <c r="J289" s="37">
        <f>SUMIFS(СВЦЭМ!$H$34:$H$777,СВЦЭМ!$A$34:$A$777,$A289,СВЦЭМ!$B$34:$B$777,J$260)+'СЕТ СН'!$F$12</f>
        <v>0</v>
      </c>
      <c r="K289" s="37">
        <f>SUMIFS(СВЦЭМ!$H$34:$H$777,СВЦЭМ!$A$34:$A$777,$A289,СВЦЭМ!$B$34:$B$777,K$260)+'СЕТ СН'!$F$12</f>
        <v>0</v>
      </c>
      <c r="L289" s="37">
        <f>SUMIFS(СВЦЭМ!$H$34:$H$777,СВЦЭМ!$A$34:$A$777,$A289,СВЦЭМ!$B$34:$B$777,L$260)+'СЕТ СН'!$F$12</f>
        <v>0</v>
      </c>
      <c r="M289" s="37">
        <f>SUMIFS(СВЦЭМ!$H$34:$H$777,СВЦЭМ!$A$34:$A$777,$A289,СВЦЭМ!$B$34:$B$777,M$260)+'СЕТ СН'!$F$12</f>
        <v>0</v>
      </c>
      <c r="N289" s="37">
        <f>SUMIFS(СВЦЭМ!$H$34:$H$777,СВЦЭМ!$A$34:$A$777,$A289,СВЦЭМ!$B$34:$B$777,N$260)+'СЕТ СН'!$F$12</f>
        <v>0</v>
      </c>
      <c r="O289" s="37">
        <f>SUMIFS(СВЦЭМ!$H$34:$H$777,СВЦЭМ!$A$34:$A$777,$A289,СВЦЭМ!$B$34:$B$777,O$260)+'СЕТ СН'!$F$12</f>
        <v>0</v>
      </c>
      <c r="P289" s="37">
        <f>SUMIFS(СВЦЭМ!$H$34:$H$777,СВЦЭМ!$A$34:$A$777,$A289,СВЦЭМ!$B$34:$B$777,P$260)+'СЕТ СН'!$F$12</f>
        <v>0</v>
      </c>
      <c r="Q289" s="37">
        <f>SUMIFS(СВЦЭМ!$H$34:$H$777,СВЦЭМ!$A$34:$A$777,$A289,СВЦЭМ!$B$34:$B$777,Q$260)+'СЕТ СН'!$F$12</f>
        <v>0</v>
      </c>
      <c r="R289" s="37">
        <f>SUMIFS(СВЦЭМ!$H$34:$H$777,СВЦЭМ!$A$34:$A$777,$A289,СВЦЭМ!$B$34:$B$777,R$260)+'СЕТ СН'!$F$12</f>
        <v>0</v>
      </c>
      <c r="S289" s="37">
        <f>SUMIFS(СВЦЭМ!$H$34:$H$777,СВЦЭМ!$A$34:$A$777,$A289,СВЦЭМ!$B$34:$B$777,S$260)+'СЕТ СН'!$F$12</f>
        <v>0</v>
      </c>
      <c r="T289" s="37">
        <f>SUMIFS(СВЦЭМ!$H$34:$H$777,СВЦЭМ!$A$34:$A$777,$A289,СВЦЭМ!$B$34:$B$777,T$260)+'СЕТ СН'!$F$12</f>
        <v>0</v>
      </c>
      <c r="U289" s="37">
        <f>SUMIFS(СВЦЭМ!$H$34:$H$777,СВЦЭМ!$A$34:$A$777,$A289,СВЦЭМ!$B$34:$B$777,U$260)+'СЕТ СН'!$F$12</f>
        <v>0</v>
      </c>
      <c r="V289" s="37">
        <f>SUMIFS(СВЦЭМ!$H$34:$H$777,СВЦЭМ!$A$34:$A$777,$A289,СВЦЭМ!$B$34:$B$777,V$260)+'СЕТ СН'!$F$12</f>
        <v>0</v>
      </c>
      <c r="W289" s="37">
        <f>SUMIFS(СВЦЭМ!$H$34:$H$777,СВЦЭМ!$A$34:$A$777,$A289,СВЦЭМ!$B$34:$B$777,W$260)+'СЕТ СН'!$F$12</f>
        <v>0</v>
      </c>
      <c r="X289" s="37">
        <f>SUMIFS(СВЦЭМ!$H$34:$H$777,СВЦЭМ!$A$34:$A$777,$A289,СВЦЭМ!$B$34:$B$777,X$260)+'СЕТ СН'!$F$12</f>
        <v>0</v>
      </c>
      <c r="Y289" s="37">
        <f>SUMIFS(СВЦЭМ!$H$34:$H$777,СВЦЭМ!$A$34:$A$777,$A289,СВЦЭМ!$B$34:$B$777,Y$260)+'СЕТ СН'!$F$12</f>
        <v>0</v>
      </c>
    </row>
    <row r="290" spans="1:27" ht="15.75" hidden="1" x14ac:dyDescent="0.2">
      <c r="A290" s="36">
        <f t="shared" si="7"/>
        <v>43161</v>
      </c>
      <c r="B290" s="37">
        <f>SUMIFS(СВЦЭМ!$H$34:$H$777,СВЦЭМ!$A$34:$A$777,$A290,СВЦЭМ!$B$34:$B$777,B$260)+'СЕТ СН'!$F$12</f>
        <v>0</v>
      </c>
      <c r="C290" s="37">
        <f>SUMIFS(СВЦЭМ!$H$34:$H$777,СВЦЭМ!$A$34:$A$777,$A290,СВЦЭМ!$B$34:$B$777,C$260)+'СЕТ СН'!$F$12</f>
        <v>0</v>
      </c>
      <c r="D290" s="37">
        <f>SUMIFS(СВЦЭМ!$H$34:$H$777,СВЦЭМ!$A$34:$A$777,$A290,СВЦЭМ!$B$34:$B$777,D$260)+'СЕТ СН'!$F$12</f>
        <v>0</v>
      </c>
      <c r="E290" s="37">
        <f>SUMIFS(СВЦЭМ!$H$34:$H$777,СВЦЭМ!$A$34:$A$777,$A290,СВЦЭМ!$B$34:$B$777,E$260)+'СЕТ СН'!$F$12</f>
        <v>0</v>
      </c>
      <c r="F290" s="37">
        <f>SUMIFS(СВЦЭМ!$H$34:$H$777,СВЦЭМ!$A$34:$A$777,$A290,СВЦЭМ!$B$34:$B$777,F$260)+'СЕТ СН'!$F$12</f>
        <v>0</v>
      </c>
      <c r="G290" s="37">
        <f>SUMIFS(СВЦЭМ!$H$34:$H$777,СВЦЭМ!$A$34:$A$777,$A290,СВЦЭМ!$B$34:$B$777,G$260)+'СЕТ СН'!$F$12</f>
        <v>0</v>
      </c>
      <c r="H290" s="37">
        <f>SUMIFS(СВЦЭМ!$H$34:$H$777,СВЦЭМ!$A$34:$A$777,$A290,СВЦЭМ!$B$34:$B$777,H$260)+'СЕТ СН'!$F$12</f>
        <v>0</v>
      </c>
      <c r="I290" s="37">
        <f>SUMIFS(СВЦЭМ!$H$34:$H$777,СВЦЭМ!$A$34:$A$777,$A290,СВЦЭМ!$B$34:$B$777,I$260)+'СЕТ СН'!$F$12</f>
        <v>0</v>
      </c>
      <c r="J290" s="37">
        <f>SUMIFS(СВЦЭМ!$H$34:$H$777,СВЦЭМ!$A$34:$A$777,$A290,СВЦЭМ!$B$34:$B$777,J$260)+'СЕТ СН'!$F$12</f>
        <v>0</v>
      </c>
      <c r="K290" s="37">
        <f>SUMIFS(СВЦЭМ!$H$34:$H$777,СВЦЭМ!$A$34:$A$777,$A290,СВЦЭМ!$B$34:$B$777,K$260)+'СЕТ СН'!$F$12</f>
        <v>0</v>
      </c>
      <c r="L290" s="37">
        <f>SUMIFS(СВЦЭМ!$H$34:$H$777,СВЦЭМ!$A$34:$A$777,$A290,СВЦЭМ!$B$34:$B$777,L$260)+'СЕТ СН'!$F$12</f>
        <v>0</v>
      </c>
      <c r="M290" s="37">
        <f>SUMIFS(СВЦЭМ!$H$34:$H$777,СВЦЭМ!$A$34:$A$777,$A290,СВЦЭМ!$B$34:$B$777,M$260)+'СЕТ СН'!$F$12</f>
        <v>0</v>
      </c>
      <c r="N290" s="37">
        <f>SUMIFS(СВЦЭМ!$H$34:$H$777,СВЦЭМ!$A$34:$A$777,$A290,СВЦЭМ!$B$34:$B$777,N$260)+'СЕТ СН'!$F$12</f>
        <v>0</v>
      </c>
      <c r="O290" s="37">
        <f>SUMIFS(СВЦЭМ!$H$34:$H$777,СВЦЭМ!$A$34:$A$777,$A290,СВЦЭМ!$B$34:$B$777,O$260)+'СЕТ СН'!$F$12</f>
        <v>0</v>
      </c>
      <c r="P290" s="37">
        <f>SUMIFS(СВЦЭМ!$H$34:$H$777,СВЦЭМ!$A$34:$A$777,$A290,СВЦЭМ!$B$34:$B$777,P$260)+'СЕТ СН'!$F$12</f>
        <v>0</v>
      </c>
      <c r="Q290" s="37">
        <f>SUMIFS(СВЦЭМ!$H$34:$H$777,СВЦЭМ!$A$34:$A$777,$A290,СВЦЭМ!$B$34:$B$777,Q$260)+'СЕТ СН'!$F$12</f>
        <v>0</v>
      </c>
      <c r="R290" s="37">
        <f>SUMIFS(СВЦЭМ!$H$34:$H$777,СВЦЭМ!$A$34:$A$777,$A290,СВЦЭМ!$B$34:$B$777,R$260)+'СЕТ СН'!$F$12</f>
        <v>0</v>
      </c>
      <c r="S290" s="37">
        <f>SUMIFS(СВЦЭМ!$H$34:$H$777,СВЦЭМ!$A$34:$A$777,$A290,СВЦЭМ!$B$34:$B$777,S$260)+'СЕТ СН'!$F$12</f>
        <v>0</v>
      </c>
      <c r="T290" s="37">
        <f>SUMIFS(СВЦЭМ!$H$34:$H$777,СВЦЭМ!$A$34:$A$777,$A290,СВЦЭМ!$B$34:$B$777,T$260)+'СЕТ СН'!$F$12</f>
        <v>0</v>
      </c>
      <c r="U290" s="37">
        <f>SUMIFS(СВЦЭМ!$H$34:$H$777,СВЦЭМ!$A$34:$A$777,$A290,СВЦЭМ!$B$34:$B$777,U$260)+'СЕТ СН'!$F$12</f>
        <v>0</v>
      </c>
      <c r="V290" s="37">
        <f>SUMIFS(СВЦЭМ!$H$34:$H$777,СВЦЭМ!$A$34:$A$777,$A290,СВЦЭМ!$B$34:$B$777,V$260)+'СЕТ СН'!$F$12</f>
        <v>0</v>
      </c>
      <c r="W290" s="37">
        <f>SUMIFS(СВЦЭМ!$H$34:$H$777,СВЦЭМ!$A$34:$A$777,$A290,СВЦЭМ!$B$34:$B$777,W$260)+'СЕТ СН'!$F$12</f>
        <v>0</v>
      </c>
      <c r="X290" s="37">
        <f>SUMIFS(СВЦЭМ!$H$34:$H$777,СВЦЭМ!$A$34:$A$777,$A290,СВЦЭМ!$B$34:$B$777,X$260)+'СЕТ СН'!$F$12</f>
        <v>0</v>
      </c>
      <c r="Y290" s="37">
        <f>SUMIFS(СВЦЭМ!$H$34:$H$777,СВЦЭМ!$A$34:$A$777,$A290,СВЦЭМ!$B$34:$B$777,Y$260)+'СЕТ СН'!$F$12</f>
        <v>0</v>
      </c>
    </row>
    <row r="291" spans="1:27" ht="15.75" hidden="1" x14ac:dyDescent="0.2">
      <c r="A291" s="36">
        <f t="shared" si="7"/>
        <v>43162</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8"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19"/>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0"/>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01.02.2018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43133</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43134</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43135</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43136</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43137</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43138</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43139</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43140</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43141</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43142</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43143</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43144</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43145</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43146</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43147</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43148</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43149</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43150</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43151</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43152</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43153</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43154</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43155</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43156</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43157</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43158</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43159</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hidden="1" x14ac:dyDescent="0.2">
      <c r="A325" s="36">
        <f t="shared" si="8"/>
        <v>43160</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hidden="1" x14ac:dyDescent="0.2">
      <c r="A326" s="36">
        <f t="shared" si="8"/>
        <v>43161</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hidden="1" x14ac:dyDescent="0.2">
      <c r="A327" s="36">
        <f t="shared" si="8"/>
        <v>43162</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8"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19"/>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0"/>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01.02.2018</v>
      </c>
      <c r="B332" s="37">
        <f>SUMIFS(СВЦЭМ!$J$34:$J$777,СВЦЭМ!$A$34:$A$777,$A332,СВЦЭМ!$B$34:$B$777,B$331)+'СЕТ СН'!$F$13</f>
        <v>595.05072913000004</v>
      </c>
      <c r="C332" s="37">
        <f>SUMIFS(СВЦЭМ!$J$34:$J$777,СВЦЭМ!$A$34:$A$777,$A332,СВЦЭМ!$B$34:$B$777,C$331)+'СЕТ СН'!$F$13</f>
        <v>615.09404844000005</v>
      </c>
      <c r="D332" s="37">
        <f>SUMIFS(СВЦЭМ!$J$34:$J$777,СВЦЭМ!$A$34:$A$777,$A332,СВЦЭМ!$B$34:$B$777,D$331)+'СЕТ СН'!$F$13</f>
        <v>644.69491983</v>
      </c>
      <c r="E332" s="37">
        <f>SUMIFS(СВЦЭМ!$J$34:$J$777,СВЦЭМ!$A$34:$A$777,$A332,СВЦЭМ!$B$34:$B$777,E$331)+'СЕТ СН'!$F$13</f>
        <v>653.02187529000003</v>
      </c>
      <c r="F332" s="37">
        <f>SUMIFS(СВЦЭМ!$J$34:$J$777,СВЦЭМ!$A$34:$A$777,$A332,СВЦЭМ!$B$34:$B$777,F$331)+'СЕТ СН'!$F$13</f>
        <v>651.15245473000004</v>
      </c>
      <c r="G332" s="37">
        <f>SUMIFS(СВЦЭМ!$J$34:$J$777,СВЦЭМ!$A$34:$A$777,$A332,СВЦЭМ!$B$34:$B$777,G$331)+'СЕТ СН'!$F$13</f>
        <v>638.26391305000004</v>
      </c>
      <c r="H332" s="37">
        <f>SUMIFS(СВЦЭМ!$J$34:$J$777,СВЦЭМ!$A$34:$A$777,$A332,СВЦЭМ!$B$34:$B$777,H$331)+'СЕТ СН'!$F$13</f>
        <v>625.74575805999996</v>
      </c>
      <c r="I332" s="37">
        <f>SUMIFS(СВЦЭМ!$J$34:$J$777,СВЦЭМ!$A$34:$A$777,$A332,СВЦЭМ!$B$34:$B$777,I$331)+'СЕТ СН'!$F$13</f>
        <v>577.48980046999998</v>
      </c>
      <c r="J332" s="37">
        <f>SUMIFS(СВЦЭМ!$J$34:$J$777,СВЦЭМ!$A$34:$A$777,$A332,СВЦЭМ!$B$34:$B$777,J$331)+'СЕТ СН'!$F$13</f>
        <v>549.62693707999995</v>
      </c>
      <c r="K332" s="37">
        <f>SUMIFS(СВЦЭМ!$J$34:$J$777,СВЦЭМ!$A$34:$A$777,$A332,СВЦЭМ!$B$34:$B$777,K$331)+'СЕТ СН'!$F$13</f>
        <v>539.23997990999999</v>
      </c>
      <c r="L332" s="37">
        <f>SUMIFS(СВЦЭМ!$J$34:$J$777,СВЦЭМ!$A$34:$A$777,$A332,СВЦЭМ!$B$34:$B$777,L$331)+'СЕТ СН'!$F$13</f>
        <v>531.61264687000005</v>
      </c>
      <c r="M332" s="37">
        <f>SUMIFS(СВЦЭМ!$J$34:$J$777,СВЦЭМ!$A$34:$A$777,$A332,СВЦЭМ!$B$34:$B$777,M$331)+'СЕТ СН'!$F$13</f>
        <v>534.99586017000001</v>
      </c>
      <c r="N332" s="37">
        <f>SUMIFS(СВЦЭМ!$J$34:$J$777,СВЦЭМ!$A$34:$A$777,$A332,СВЦЭМ!$B$34:$B$777,N$331)+'СЕТ СН'!$F$13</f>
        <v>536.34518894999997</v>
      </c>
      <c r="O332" s="37">
        <f>SUMIFS(СВЦЭМ!$J$34:$J$777,СВЦЭМ!$A$34:$A$777,$A332,СВЦЭМ!$B$34:$B$777,O$331)+'СЕТ СН'!$F$13</f>
        <v>540.15769363000004</v>
      </c>
      <c r="P332" s="37">
        <f>SUMIFS(СВЦЭМ!$J$34:$J$777,СВЦЭМ!$A$34:$A$777,$A332,СВЦЭМ!$B$34:$B$777,P$331)+'СЕТ СН'!$F$13</f>
        <v>546.61981861000004</v>
      </c>
      <c r="Q332" s="37">
        <f>SUMIFS(СВЦЭМ!$J$34:$J$777,СВЦЭМ!$A$34:$A$777,$A332,СВЦЭМ!$B$34:$B$777,Q$331)+'СЕТ СН'!$F$13</f>
        <v>552.54801984000005</v>
      </c>
      <c r="R332" s="37">
        <f>SUMIFS(СВЦЭМ!$J$34:$J$777,СВЦЭМ!$A$34:$A$777,$A332,СВЦЭМ!$B$34:$B$777,R$331)+'СЕТ СН'!$F$13</f>
        <v>553.70356208999999</v>
      </c>
      <c r="S332" s="37">
        <f>SUMIFS(СВЦЭМ!$J$34:$J$777,СВЦЭМ!$A$34:$A$777,$A332,СВЦЭМ!$B$34:$B$777,S$331)+'СЕТ СН'!$F$13</f>
        <v>551.56615556999998</v>
      </c>
      <c r="T332" s="37">
        <f>SUMIFS(СВЦЭМ!$J$34:$J$777,СВЦЭМ!$A$34:$A$777,$A332,СВЦЭМ!$B$34:$B$777,T$331)+'СЕТ СН'!$F$13</f>
        <v>531.02349686000002</v>
      </c>
      <c r="U332" s="37">
        <f>SUMIFS(СВЦЭМ!$J$34:$J$777,СВЦЭМ!$A$34:$A$777,$A332,СВЦЭМ!$B$34:$B$777,U$331)+'СЕТ СН'!$F$13</f>
        <v>527.33091551999996</v>
      </c>
      <c r="V332" s="37">
        <f>SUMIFS(СВЦЭМ!$J$34:$J$777,СВЦЭМ!$A$34:$A$777,$A332,СВЦЭМ!$B$34:$B$777,V$331)+'СЕТ СН'!$F$13</f>
        <v>529.71925830999999</v>
      </c>
      <c r="W332" s="37">
        <f>SUMIFS(СВЦЭМ!$J$34:$J$777,СВЦЭМ!$A$34:$A$777,$A332,СВЦЭМ!$B$34:$B$777,W$331)+'СЕТ СН'!$F$13</f>
        <v>532.15066414</v>
      </c>
      <c r="X332" s="37">
        <f>SUMIFS(СВЦЭМ!$J$34:$J$777,СВЦЭМ!$A$34:$A$777,$A332,СВЦЭМ!$B$34:$B$777,X$331)+'СЕТ СН'!$F$13</f>
        <v>538.56749538999998</v>
      </c>
      <c r="Y332" s="37">
        <f>SUMIFS(СВЦЭМ!$J$34:$J$777,СВЦЭМ!$A$34:$A$777,$A332,СВЦЭМ!$B$34:$B$777,Y$331)+'СЕТ СН'!$F$13</f>
        <v>578.75037456999996</v>
      </c>
      <c r="AA332" s="46"/>
    </row>
    <row r="333" spans="1:27" ht="15.75" x14ac:dyDescent="0.2">
      <c r="A333" s="36">
        <f>A332+1</f>
        <v>43133</v>
      </c>
      <c r="B333" s="37">
        <f>SUMIFS(СВЦЭМ!$J$34:$J$777,СВЦЭМ!$A$34:$A$777,$A333,СВЦЭМ!$B$34:$B$777,B$331)+'СЕТ СН'!$F$13</f>
        <v>608.39618616999996</v>
      </c>
      <c r="C333" s="37">
        <f>SUMIFS(СВЦЭМ!$J$34:$J$777,СВЦЭМ!$A$34:$A$777,$A333,СВЦЭМ!$B$34:$B$777,C$331)+'СЕТ СН'!$F$13</f>
        <v>630.02751547000003</v>
      </c>
      <c r="D333" s="37">
        <f>SUMIFS(СВЦЭМ!$J$34:$J$777,СВЦЭМ!$A$34:$A$777,$A333,СВЦЭМ!$B$34:$B$777,D$331)+'СЕТ СН'!$F$13</f>
        <v>665.20801340000003</v>
      </c>
      <c r="E333" s="37">
        <f>SUMIFS(СВЦЭМ!$J$34:$J$777,СВЦЭМ!$A$34:$A$777,$A333,СВЦЭМ!$B$34:$B$777,E$331)+'СЕТ СН'!$F$13</f>
        <v>672.35610077000001</v>
      </c>
      <c r="F333" s="37">
        <f>SUMIFS(СВЦЭМ!$J$34:$J$777,СВЦЭМ!$A$34:$A$777,$A333,СВЦЭМ!$B$34:$B$777,F$331)+'СЕТ СН'!$F$13</f>
        <v>671.65274412999997</v>
      </c>
      <c r="G333" s="37">
        <f>SUMIFS(СВЦЭМ!$J$34:$J$777,СВЦЭМ!$A$34:$A$777,$A333,СВЦЭМ!$B$34:$B$777,G$331)+'СЕТ СН'!$F$13</f>
        <v>658.71066549</v>
      </c>
      <c r="H333" s="37">
        <f>SUMIFS(СВЦЭМ!$J$34:$J$777,СВЦЭМ!$A$34:$A$777,$A333,СВЦЭМ!$B$34:$B$777,H$331)+'СЕТ СН'!$F$13</f>
        <v>622.87234022999996</v>
      </c>
      <c r="I333" s="37">
        <f>SUMIFS(СВЦЭМ!$J$34:$J$777,СВЦЭМ!$A$34:$A$777,$A333,СВЦЭМ!$B$34:$B$777,I$331)+'СЕТ СН'!$F$13</f>
        <v>574.21832300000005</v>
      </c>
      <c r="J333" s="37">
        <f>SUMIFS(СВЦЭМ!$J$34:$J$777,СВЦЭМ!$A$34:$A$777,$A333,СВЦЭМ!$B$34:$B$777,J$331)+'СЕТ СН'!$F$13</f>
        <v>539.46625332999997</v>
      </c>
      <c r="K333" s="37">
        <f>SUMIFS(СВЦЭМ!$J$34:$J$777,СВЦЭМ!$A$34:$A$777,$A333,СВЦЭМ!$B$34:$B$777,K$331)+'СЕТ СН'!$F$13</f>
        <v>517.46958474999997</v>
      </c>
      <c r="L333" s="37">
        <f>SUMIFS(СВЦЭМ!$J$34:$J$777,СВЦЭМ!$A$34:$A$777,$A333,СВЦЭМ!$B$34:$B$777,L$331)+'СЕТ СН'!$F$13</f>
        <v>510.55332127000003</v>
      </c>
      <c r="M333" s="37">
        <f>SUMIFS(СВЦЭМ!$J$34:$J$777,СВЦЭМ!$A$34:$A$777,$A333,СВЦЭМ!$B$34:$B$777,M$331)+'СЕТ СН'!$F$13</f>
        <v>515.98688602000004</v>
      </c>
      <c r="N333" s="37">
        <f>SUMIFS(СВЦЭМ!$J$34:$J$777,СВЦЭМ!$A$34:$A$777,$A333,СВЦЭМ!$B$34:$B$777,N$331)+'СЕТ СН'!$F$13</f>
        <v>526.17587472000002</v>
      </c>
      <c r="O333" s="37">
        <f>SUMIFS(СВЦЭМ!$J$34:$J$777,СВЦЭМ!$A$34:$A$777,$A333,СВЦЭМ!$B$34:$B$777,O$331)+'СЕТ СН'!$F$13</f>
        <v>531.58264878</v>
      </c>
      <c r="P333" s="37">
        <f>SUMIFS(СВЦЭМ!$J$34:$J$777,СВЦЭМ!$A$34:$A$777,$A333,СВЦЭМ!$B$34:$B$777,P$331)+'СЕТ СН'!$F$13</f>
        <v>539.99892667999995</v>
      </c>
      <c r="Q333" s="37">
        <f>SUMIFS(СВЦЭМ!$J$34:$J$777,СВЦЭМ!$A$34:$A$777,$A333,СВЦЭМ!$B$34:$B$777,Q$331)+'СЕТ СН'!$F$13</f>
        <v>545.17389778999996</v>
      </c>
      <c r="R333" s="37">
        <f>SUMIFS(СВЦЭМ!$J$34:$J$777,СВЦЭМ!$A$34:$A$777,$A333,СВЦЭМ!$B$34:$B$777,R$331)+'СЕТ СН'!$F$13</f>
        <v>551.85184895999998</v>
      </c>
      <c r="S333" s="37">
        <f>SUMIFS(СВЦЭМ!$J$34:$J$777,СВЦЭМ!$A$34:$A$777,$A333,СВЦЭМ!$B$34:$B$777,S$331)+'СЕТ СН'!$F$13</f>
        <v>547.85812949000001</v>
      </c>
      <c r="T333" s="37">
        <f>SUMIFS(СВЦЭМ!$J$34:$J$777,СВЦЭМ!$A$34:$A$777,$A333,СВЦЭМ!$B$34:$B$777,T$331)+'СЕТ СН'!$F$13</f>
        <v>527.10661298000002</v>
      </c>
      <c r="U333" s="37">
        <f>SUMIFS(СВЦЭМ!$J$34:$J$777,СВЦЭМ!$A$34:$A$777,$A333,СВЦЭМ!$B$34:$B$777,U$331)+'СЕТ СН'!$F$13</f>
        <v>516.93983054</v>
      </c>
      <c r="V333" s="37">
        <f>SUMIFS(СВЦЭМ!$J$34:$J$777,СВЦЭМ!$A$34:$A$777,$A333,СВЦЭМ!$B$34:$B$777,V$331)+'СЕТ СН'!$F$13</f>
        <v>522.13482279000004</v>
      </c>
      <c r="W333" s="37">
        <f>SUMIFS(СВЦЭМ!$J$34:$J$777,СВЦЭМ!$A$34:$A$777,$A333,СВЦЭМ!$B$34:$B$777,W$331)+'СЕТ СН'!$F$13</f>
        <v>531.69837641000004</v>
      </c>
      <c r="X333" s="37">
        <f>SUMIFS(СВЦЭМ!$J$34:$J$777,СВЦЭМ!$A$34:$A$777,$A333,СВЦЭМ!$B$34:$B$777,X$331)+'СЕТ СН'!$F$13</f>
        <v>542.97340698000005</v>
      </c>
      <c r="Y333" s="37">
        <f>SUMIFS(СВЦЭМ!$J$34:$J$777,СВЦЭМ!$A$34:$A$777,$A333,СВЦЭМ!$B$34:$B$777,Y$331)+'СЕТ СН'!$F$13</f>
        <v>575.71437889000003</v>
      </c>
    </row>
    <row r="334" spans="1:27" ht="15.75" x14ac:dyDescent="0.2">
      <c r="A334" s="36">
        <f t="shared" ref="A334:A362" si="9">A333+1</f>
        <v>43134</v>
      </c>
      <c r="B334" s="37">
        <f>SUMIFS(СВЦЭМ!$J$34:$J$777,СВЦЭМ!$A$34:$A$777,$A334,СВЦЭМ!$B$34:$B$777,B$331)+'СЕТ СН'!$F$13</f>
        <v>595.86612226</v>
      </c>
      <c r="C334" s="37">
        <f>SUMIFS(СВЦЭМ!$J$34:$J$777,СВЦЭМ!$A$34:$A$777,$A334,СВЦЭМ!$B$34:$B$777,C$331)+'СЕТ СН'!$F$13</f>
        <v>616.58866839999996</v>
      </c>
      <c r="D334" s="37">
        <f>SUMIFS(СВЦЭМ!$J$34:$J$777,СВЦЭМ!$A$34:$A$777,$A334,СВЦЭМ!$B$34:$B$777,D$331)+'СЕТ СН'!$F$13</f>
        <v>652.02112901999999</v>
      </c>
      <c r="E334" s="37">
        <f>SUMIFS(СВЦЭМ!$J$34:$J$777,СВЦЭМ!$A$34:$A$777,$A334,СВЦЭМ!$B$34:$B$777,E$331)+'СЕТ СН'!$F$13</f>
        <v>657.38036312999998</v>
      </c>
      <c r="F334" s="37">
        <f>SUMIFS(СВЦЭМ!$J$34:$J$777,СВЦЭМ!$A$34:$A$777,$A334,СВЦЭМ!$B$34:$B$777,F$331)+'СЕТ СН'!$F$13</f>
        <v>660.35105913999996</v>
      </c>
      <c r="G334" s="37">
        <f>SUMIFS(СВЦЭМ!$J$34:$J$777,СВЦЭМ!$A$34:$A$777,$A334,СВЦЭМ!$B$34:$B$777,G$331)+'СЕТ СН'!$F$13</f>
        <v>649.61826680000001</v>
      </c>
      <c r="H334" s="37">
        <f>SUMIFS(СВЦЭМ!$J$34:$J$777,СВЦЭМ!$A$34:$A$777,$A334,СВЦЭМ!$B$34:$B$777,H$331)+'СЕТ СН'!$F$13</f>
        <v>635.99497564000001</v>
      </c>
      <c r="I334" s="37">
        <f>SUMIFS(СВЦЭМ!$J$34:$J$777,СВЦЭМ!$A$34:$A$777,$A334,СВЦЭМ!$B$34:$B$777,I$331)+'СЕТ СН'!$F$13</f>
        <v>594.23506128999998</v>
      </c>
      <c r="J334" s="37">
        <f>SUMIFS(СВЦЭМ!$J$34:$J$777,СВЦЭМ!$A$34:$A$777,$A334,СВЦЭМ!$B$34:$B$777,J$331)+'СЕТ СН'!$F$13</f>
        <v>561.98244211999997</v>
      </c>
      <c r="K334" s="37">
        <f>SUMIFS(СВЦЭМ!$J$34:$J$777,СВЦЭМ!$A$34:$A$777,$A334,СВЦЭМ!$B$34:$B$777,K$331)+'СЕТ СН'!$F$13</f>
        <v>534.47793544000001</v>
      </c>
      <c r="L334" s="37">
        <f>SUMIFS(СВЦЭМ!$J$34:$J$777,СВЦЭМ!$A$34:$A$777,$A334,СВЦЭМ!$B$34:$B$777,L$331)+'СЕТ СН'!$F$13</f>
        <v>516.72363661999998</v>
      </c>
      <c r="M334" s="37">
        <f>SUMIFS(СВЦЭМ!$J$34:$J$777,СВЦЭМ!$A$34:$A$777,$A334,СВЦЭМ!$B$34:$B$777,M$331)+'СЕТ СН'!$F$13</f>
        <v>517.11029023000003</v>
      </c>
      <c r="N334" s="37">
        <f>SUMIFS(СВЦЭМ!$J$34:$J$777,СВЦЭМ!$A$34:$A$777,$A334,СВЦЭМ!$B$34:$B$777,N$331)+'СЕТ СН'!$F$13</f>
        <v>520.97299125999996</v>
      </c>
      <c r="O334" s="37">
        <f>SUMIFS(СВЦЭМ!$J$34:$J$777,СВЦЭМ!$A$34:$A$777,$A334,СВЦЭМ!$B$34:$B$777,O$331)+'СЕТ СН'!$F$13</f>
        <v>526.19512653000004</v>
      </c>
      <c r="P334" s="37">
        <f>SUMIFS(СВЦЭМ!$J$34:$J$777,СВЦЭМ!$A$34:$A$777,$A334,СВЦЭМ!$B$34:$B$777,P$331)+'СЕТ СН'!$F$13</f>
        <v>533.71219377</v>
      </c>
      <c r="Q334" s="37">
        <f>SUMIFS(СВЦЭМ!$J$34:$J$777,СВЦЭМ!$A$34:$A$777,$A334,СВЦЭМ!$B$34:$B$777,Q$331)+'СЕТ СН'!$F$13</f>
        <v>539.69518741000002</v>
      </c>
      <c r="R334" s="37">
        <f>SUMIFS(СВЦЭМ!$J$34:$J$777,СВЦЭМ!$A$34:$A$777,$A334,СВЦЭМ!$B$34:$B$777,R$331)+'СЕТ СН'!$F$13</f>
        <v>540.93084536000003</v>
      </c>
      <c r="S334" s="37">
        <f>SUMIFS(СВЦЭМ!$J$34:$J$777,СВЦЭМ!$A$34:$A$777,$A334,СВЦЭМ!$B$34:$B$777,S$331)+'СЕТ СН'!$F$13</f>
        <v>534.21182734000001</v>
      </c>
      <c r="T334" s="37">
        <f>SUMIFS(СВЦЭМ!$J$34:$J$777,СВЦЭМ!$A$34:$A$777,$A334,СВЦЭМ!$B$34:$B$777,T$331)+'СЕТ СН'!$F$13</f>
        <v>516.79982887999995</v>
      </c>
      <c r="U334" s="37">
        <f>SUMIFS(СВЦЭМ!$J$34:$J$777,СВЦЭМ!$A$34:$A$777,$A334,СВЦЭМ!$B$34:$B$777,U$331)+'СЕТ СН'!$F$13</f>
        <v>512.28864810000005</v>
      </c>
      <c r="V334" s="37">
        <f>SUMIFS(СВЦЭМ!$J$34:$J$777,СВЦЭМ!$A$34:$A$777,$A334,СВЦЭМ!$B$34:$B$777,V$331)+'СЕТ СН'!$F$13</f>
        <v>517.53565128000002</v>
      </c>
      <c r="W334" s="37">
        <f>SUMIFS(СВЦЭМ!$J$34:$J$777,СВЦЭМ!$A$34:$A$777,$A334,СВЦЭМ!$B$34:$B$777,W$331)+'СЕТ СН'!$F$13</f>
        <v>527.03374444999997</v>
      </c>
      <c r="X334" s="37">
        <f>SUMIFS(СВЦЭМ!$J$34:$J$777,СВЦЭМ!$A$34:$A$777,$A334,СВЦЭМ!$B$34:$B$777,X$331)+'СЕТ СН'!$F$13</f>
        <v>541.76537380000002</v>
      </c>
      <c r="Y334" s="37">
        <f>SUMIFS(СВЦЭМ!$J$34:$J$777,СВЦЭМ!$A$34:$A$777,$A334,СВЦЭМ!$B$34:$B$777,Y$331)+'СЕТ СН'!$F$13</f>
        <v>580.93754005000005</v>
      </c>
    </row>
    <row r="335" spans="1:27" ht="15.75" x14ac:dyDescent="0.2">
      <c r="A335" s="36">
        <f t="shared" si="9"/>
        <v>43135</v>
      </c>
      <c r="B335" s="37">
        <f>SUMIFS(СВЦЭМ!$J$34:$J$777,СВЦЭМ!$A$34:$A$777,$A335,СВЦЭМ!$B$34:$B$777,B$331)+'СЕТ СН'!$F$13</f>
        <v>582.24883457999999</v>
      </c>
      <c r="C335" s="37">
        <f>SUMIFS(СВЦЭМ!$J$34:$J$777,СВЦЭМ!$A$34:$A$777,$A335,СВЦЭМ!$B$34:$B$777,C$331)+'СЕТ СН'!$F$13</f>
        <v>591.65773708999996</v>
      </c>
      <c r="D335" s="37">
        <f>SUMIFS(СВЦЭМ!$J$34:$J$777,СВЦЭМ!$A$34:$A$777,$A335,СВЦЭМ!$B$34:$B$777,D$331)+'СЕТ СН'!$F$13</f>
        <v>628.59039458999996</v>
      </c>
      <c r="E335" s="37">
        <f>SUMIFS(СВЦЭМ!$J$34:$J$777,СВЦЭМ!$A$34:$A$777,$A335,СВЦЭМ!$B$34:$B$777,E$331)+'СЕТ СН'!$F$13</f>
        <v>632.11462270000004</v>
      </c>
      <c r="F335" s="37">
        <f>SUMIFS(СВЦЭМ!$J$34:$J$777,СВЦЭМ!$A$34:$A$777,$A335,СВЦЭМ!$B$34:$B$777,F$331)+'СЕТ СН'!$F$13</f>
        <v>632.96007752000003</v>
      </c>
      <c r="G335" s="37">
        <f>SUMIFS(СВЦЭМ!$J$34:$J$777,СВЦЭМ!$A$34:$A$777,$A335,СВЦЭМ!$B$34:$B$777,G$331)+'СЕТ СН'!$F$13</f>
        <v>627.59772992000001</v>
      </c>
      <c r="H335" s="37">
        <f>SUMIFS(СВЦЭМ!$J$34:$J$777,СВЦЭМ!$A$34:$A$777,$A335,СВЦЭМ!$B$34:$B$777,H$331)+'СЕТ СН'!$F$13</f>
        <v>616.70118523999997</v>
      </c>
      <c r="I335" s="37">
        <f>SUMIFS(СВЦЭМ!$J$34:$J$777,СВЦЭМ!$A$34:$A$777,$A335,СВЦЭМ!$B$34:$B$777,I$331)+'СЕТ СН'!$F$13</f>
        <v>581.81772276000004</v>
      </c>
      <c r="J335" s="37">
        <f>SUMIFS(СВЦЭМ!$J$34:$J$777,СВЦЭМ!$A$34:$A$777,$A335,СВЦЭМ!$B$34:$B$777,J$331)+'СЕТ СН'!$F$13</f>
        <v>558.79450536000002</v>
      </c>
      <c r="K335" s="37">
        <f>SUMIFS(СВЦЭМ!$J$34:$J$777,СВЦЭМ!$A$34:$A$777,$A335,СВЦЭМ!$B$34:$B$777,K$331)+'СЕТ СН'!$F$13</f>
        <v>530.04546034999998</v>
      </c>
      <c r="L335" s="37">
        <f>SUMIFS(СВЦЭМ!$J$34:$J$777,СВЦЭМ!$A$34:$A$777,$A335,СВЦЭМ!$B$34:$B$777,L$331)+'СЕТ СН'!$F$13</f>
        <v>506.85509946000002</v>
      </c>
      <c r="M335" s="37">
        <f>SUMIFS(СВЦЭМ!$J$34:$J$777,СВЦЭМ!$A$34:$A$777,$A335,СВЦЭМ!$B$34:$B$777,M$331)+'СЕТ СН'!$F$13</f>
        <v>503.44133282000001</v>
      </c>
      <c r="N335" s="37">
        <f>SUMIFS(СВЦЭМ!$J$34:$J$777,СВЦЭМ!$A$34:$A$777,$A335,СВЦЭМ!$B$34:$B$777,N$331)+'СЕТ СН'!$F$13</f>
        <v>511.19275157999999</v>
      </c>
      <c r="O335" s="37">
        <f>SUMIFS(СВЦЭМ!$J$34:$J$777,СВЦЭМ!$A$34:$A$777,$A335,СВЦЭМ!$B$34:$B$777,O$331)+'СЕТ СН'!$F$13</f>
        <v>517.85020286999998</v>
      </c>
      <c r="P335" s="37">
        <f>SUMIFS(СВЦЭМ!$J$34:$J$777,СВЦЭМ!$A$34:$A$777,$A335,СВЦЭМ!$B$34:$B$777,P$331)+'СЕТ СН'!$F$13</f>
        <v>522.21326016</v>
      </c>
      <c r="Q335" s="37">
        <f>SUMIFS(СВЦЭМ!$J$34:$J$777,СВЦЭМ!$A$34:$A$777,$A335,СВЦЭМ!$B$34:$B$777,Q$331)+'СЕТ СН'!$F$13</f>
        <v>525.56950297000003</v>
      </c>
      <c r="R335" s="37">
        <f>SUMIFS(СВЦЭМ!$J$34:$J$777,СВЦЭМ!$A$34:$A$777,$A335,СВЦЭМ!$B$34:$B$777,R$331)+'СЕТ СН'!$F$13</f>
        <v>526.35578382999995</v>
      </c>
      <c r="S335" s="37">
        <f>SUMIFS(СВЦЭМ!$J$34:$J$777,СВЦЭМ!$A$34:$A$777,$A335,СВЦЭМ!$B$34:$B$777,S$331)+'СЕТ СН'!$F$13</f>
        <v>520.26486352999996</v>
      </c>
      <c r="T335" s="37">
        <f>SUMIFS(СВЦЭМ!$J$34:$J$777,СВЦЭМ!$A$34:$A$777,$A335,СВЦЭМ!$B$34:$B$777,T$331)+'СЕТ СН'!$F$13</f>
        <v>514.14221135000003</v>
      </c>
      <c r="U335" s="37">
        <f>SUMIFS(СВЦЭМ!$J$34:$J$777,СВЦЭМ!$A$34:$A$777,$A335,СВЦЭМ!$B$34:$B$777,U$331)+'СЕТ СН'!$F$13</f>
        <v>517.28142620999995</v>
      </c>
      <c r="V335" s="37">
        <f>SUMIFS(СВЦЭМ!$J$34:$J$777,СВЦЭМ!$A$34:$A$777,$A335,СВЦЭМ!$B$34:$B$777,V$331)+'СЕТ СН'!$F$13</f>
        <v>510.29456943000002</v>
      </c>
      <c r="W335" s="37">
        <f>SUMIFS(СВЦЭМ!$J$34:$J$777,СВЦЭМ!$A$34:$A$777,$A335,СВЦЭМ!$B$34:$B$777,W$331)+'СЕТ СН'!$F$13</f>
        <v>502.05873079000003</v>
      </c>
      <c r="X335" s="37">
        <f>SUMIFS(СВЦЭМ!$J$34:$J$777,СВЦЭМ!$A$34:$A$777,$A335,СВЦЭМ!$B$34:$B$777,X$331)+'СЕТ СН'!$F$13</f>
        <v>512.48112927</v>
      </c>
      <c r="Y335" s="37">
        <f>SUMIFS(СВЦЭМ!$J$34:$J$777,СВЦЭМ!$A$34:$A$777,$A335,СВЦЭМ!$B$34:$B$777,Y$331)+'СЕТ СН'!$F$13</f>
        <v>549.48791141000004</v>
      </c>
    </row>
    <row r="336" spans="1:27" ht="15.75" x14ac:dyDescent="0.2">
      <c r="A336" s="36">
        <f t="shared" si="9"/>
        <v>43136</v>
      </c>
      <c r="B336" s="37">
        <f>SUMIFS(СВЦЭМ!$J$34:$J$777,СВЦЭМ!$A$34:$A$777,$A336,СВЦЭМ!$B$34:$B$777,B$331)+'СЕТ СН'!$F$13</f>
        <v>607.38741227000003</v>
      </c>
      <c r="C336" s="37">
        <f>SUMIFS(СВЦЭМ!$J$34:$J$777,СВЦЭМ!$A$34:$A$777,$A336,СВЦЭМ!$B$34:$B$777,C$331)+'СЕТ СН'!$F$13</f>
        <v>626.12620449999997</v>
      </c>
      <c r="D336" s="37">
        <f>SUMIFS(СВЦЭМ!$J$34:$J$777,СВЦЭМ!$A$34:$A$777,$A336,СВЦЭМ!$B$34:$B$777,D$331)+'СЕТ СН'!$F$13</f>
        <v>657.09967160999997</v>
      </c>
      <c r="E336" s="37">
        <f>SUMIFS(СВЦЭМ!$J$34:$J$777,СВЦЭМ!$A$34:$A$777,$A336,СВЦЭМ!$B$34:$B$777,E$331)+'СЕТ СН'!$F$13</f>
        <v>664.44219667000004</v>
      </c>
      <c r="F336" s="37">
        <f>SUMIFS(СВЦЭМ!$J$34:$J$777,СВЦЭМ!$A$34:$A$777,$A336,СВЦЭМ!$B$34:$B$777,F$331)+'СЕТ СН'!$F$13</f>
        <v>664.07745538999995</v>
      </c>
      <c r="G336" s="37">
        <f>SUMIFS(СВЦЭМ!$J$34:$J$777,СВЦЭМ!$A$34:$A$777,$A336,СВЦЭМ!$B$34:$B$777,G$331)+'СЕТ СН'!$F$13</f>
        <v>655.63944378999997</v>
      </c>
      <c r="H336" s="37">
        <f>SUMIFS(СВЦЭМ!$J$34:$J$777,СВЦЭМ!$A$34:$A$777,$A336,СВЦЭМ!$B$34:$B$777,H$331)+'СЕТ СН'!$F$13</f>
        <v>620.32946947999994</v>
      </c>
      <c r="I336" s="37">
        <f>SUMIFS(СВЦЭМ!$J$34:$J$777,СВЦЭМ!$A$34:$A$777,$A336,СВЦЭМ!$B$34:$B$777,I$331)+'СЕТ СН'!$F$13</f>
        <v>563.18272348000005</v>
      </c>
      <c r="J336" s="37">
        <f>SUMIFS(СВЦЭМ!$J$34:$J$777,СВЦЭМ!$A$34:$A$777,$A336,СВЦЭМ!$B$34:$B$777,J$331)+'СЕТ СН'!$F$13</f>
        <v>546.31504430999996</v>
      </c>
      <c r="K336" s="37">
        <f>SUMIFS(СВЦЭМ!$J$34:$J$777,СВЦЭМ!$A$34:$A$777,$A336,СВЦЭМ!$B$34:$B$777,K$331)+'СЕТ СН'!$F$13</f>
        <v>544.00825757999996</v>
      </c>
      <c r="L336" s="37">
        <f>SUMIFS(СВЦЭМ!$J$34:$J$777,СВЦЭМ!$A$34:$A$777,$A336,СВЦЭМ!$B$34:$B$777,L$331)+'СЕТ СН'!$F$13</f>
        <v>541.29782754999997</v>
      </c>
      <c r="M336" s="37">
        <f>SUMIFS(СВЦЭМ!$J$34:$J$777,СВЦЭМ!$A$34:$A$777,$A336,СВЦЭМ!$B$34:$B$777,M$331)+'СЕТ СН'!$F$13</f>
        <v>541.04932098999996</v>
      </c>
      <c r="N336" s="37">
        <f>SUMIFS(СВЦЭМ!$J$34:$J$777,СВЦЭМ!$A$34:$A$777,$A336,СВЦЭМ!$B$34:$B$777,N$331)+'СЕТ СН'!$F$13</f>
        <v>538.48214806999999</v>
      </c>
      <c r="O336" s="37">
        <f>SUMIFS(СВЦЭМ!$J$34:$J$777,СВЦЭМ!$A$34:$A$777,$A336,СВЦЭМ!$B$34:$B$777,O$331)+'СЕТ СН'!$F$13</f>
        <v>539.60373349999998</v>
      </c>
      <c r="P336" s="37">
        <f>SUMIFS(СВЦЭМ!$J$34:$J$777,СВЦЭМ!$A$34:$A$777,$A336,СВЦЭМ!$B$34:$B$777,P$331)+'СЕТ СН'!$F$13</f>
        <v>547.97389155999997</v>
      </c>
      <c r="Q336" s="37">
        <f>SUMIFS(СВЦЭМ!$J$34:$J$777,СВЦЭМ!$A$34:$A$777,$A336,СВЦЭМ!$B$34:$B$777,Q$331)+'СЕТ СН'!$F$13</f>
        <v>550.96728607</v>
      </c>
      <c r="R336" s="37">
        <f>SUMIFS(СВЦЭМ!$J$34:$J$777,СВЦЭМ!$A$34:$A$777,$A336,СВЦЭМ!$B$34:$B$777,R$331)+'СЕТ СН'!$F$13</f>
        <v>554.80919419999998</v>
      </c>
      <c r="S336" s="37">
        <f>SUMIFS(СВЦЭМ!$J$34:$J$777,СВЦЭМ!$A$34:$A$777,$A336,СВЦЭМ!$B$34:$B$777,S$331)+'СЕТ СН'!$F$13</f>
        <v>553.16749318999996</v>
      </c>
      <c r="T336" s="37">
        <f>SUMIFS(СВЦЭМ!$J$34:$J$777,СВЦЭМ!$A$34:$A$777,$A336,СВЦЭМ!$B$34:$B$777,T$331)+'СЕТ СН'!$F$13</f>
        <v>539.28632175999996</v>
      </c>
      <c r="U336" s="37">
        <f>SUMIFS(СВЦЭМ!$J$34:$J$777,СВЦЭМ!$A$34:$A$777,$A336,СВЦЭМ!$B$34:$B$777,U$331)+'СЕТ СН'!$F$13</f>
        <v>535.46453236000002</v>
      </c>
      <c r="V336" s="37">
        <f>SUMIFS(СВЦЭМ!$J$34:$J$777,СВЦЭМ!$A$34:$A$777,$A336,СВЦЭМ!$B$34:$B$777,V$331)+'СЕТ СН'!$F$13</f>
        <v>534.30020393999996</v>
      </c>
      <c r="W336" s="37">
        <f>SUMIFS(СВЦЭМ!$J$34:$J$777,СВЦЭМ!$A$34:$A$777,$A336,СВЦЭМ!$B$34:$B$777,W$331)+'СЕТ СН'!$F$13</f>
        <v>536.77124241000001</v>
      </c>
      <c r="X336" s="37">
        <f>SUMIFS(СВЦЭМ!$J$34:$J$777,СВЦЭМ!$A$34:$A$777,$A336,СВЦЭМ!$B$34:$B$777,X$331)+'СЕТ СН'!$F$13</f>
        <v>547.42753467</v>
      </c>
      <c r="Y336" s="37">
        <f>SUMIFS(СВЦЭМ!$J$34:$J$777,СВЦЭМ!$A$34:$A$777,$A336,СВЦЭМ!$B$34:$B$777,Y$331)+'СЕТ СН'!$F$13</f>
        <v>590.72626864999995</v>
      </c>
    </row>
    <row r="337" spans="1:25" ht="15.75" x14ac:dyDescent="0.2">
      <c r="A337" s="36">
        <f t="shared" si="9"/>
        <v>43137</v>
      </c>
      <c r="B337" s="37">
        <f>SUMIFS(СВЦЭМ!$J$34:$J$777,СВЦЭМ!$A$34:$A$777,$A337,СВЦЭМ!$B$34:$B$777,B$331)+'СЕТ СН'!$F$13</f>
        <v>576.48492911000005</v>
      </c>
      <c r="C337" s="37">
        <f>SUMIFS(СВЦЭМ!$J$34:$J$777,СВЦЭМ!$A$34:$A$777,$A337,СВЦЭМ!$B$34:$B$777,C$331)+'СЕТ СН'!$F$13</f>
        <v>592.43484956999998</v>
      </c>
      <c r="D337" s="37">
        <f>SUMIFS(СВЦЭМ!$J$34:$J$777,СВЦЭМ!$A$34:$A$777,$A337,СВЦЭМ!$B$34:$B$777,D$331)+'СЕТ СН'!$F$13</f>
        <v>631.35681517</v>
      </c>
      <c r="E337" s="37">
        <f>SUMIFS(СВЦЭМ!$J$34:$J$777,СВЦЭМ!$A$34:$A$777,$A337,СВЦЭМ!$B$34:$B$777,E$331)+'СЕТ СН'!$F$13</f>
        <v>641.62416221000001</v>
      </c>
      <c r="F337" s="37">
        <f>SUMIFS(СВЦЭМ!$J$34:$J$777,СВЦЭМ!$A$34:$A$777,$A337,СВЦЭМ!$B$34:$B$777,F$331)+'СЕТ СН'!$F$13</f>
        <v>636.79282362000004</v>
      </c>
      <c r="G337" s="37">
        <f>SUMIFS(СВЦЭМ!$J$34:$J$777,СВЦЭМ!$A$34:$A$777,$A337,СВЦЭМ!$B$34:$B$777,G$331)+'СЕТ СН'!$F$13</f>
        <v>626.61239247000003</v>
      </c>
      <c r="H337" s="37">
        <f>SUMIFS(СВЦЭМ!$J$34:$J$777,СВЦЭМ!$A$34:$A$777,$A337,СВЦЭМ!$B$34:$B$777,H$331)+'СЕТ СН'!$F$13</f>
        <v>592.82039775999999</v>
      </c>
      <c r="I337" s="37">
        <f>SUMIFS(СВЦЭМ!$J$34:$J$777,СВЦЭМ!$A$34:$A$777,$A337,СВЦЭМ!$B$34:$B$777,I$331)+'СЕТ СН'!$F$13</f>
        <v>544.50688135999997</v>
      </c>
      <c r="J337" s="37">
        <f>SUMIFS(СВЦЭМ!$J$34:$J$777,СВЦЭМ!$A$34:$A$777,$A337,СВЦЭМ!$B$34:$B$777,J$331)+'СЕТ СН'!$F$13</f>
        <v>519.66426997999997</v>
      </c>
      <c r="K337" s="37">
        <f>SUMIFS(СВЦЭМ!$J$34:$J$777,СВЦЭМ!$A$34:$A$777,$A337,СВЦЭМ!$B$34:$B$777,K$331)+'СЕТ СН'!$F$13</f>
        <v>504.51746056000002</v>
      </c>
      <c r="L337" s="37">
        <f>SUMIFS(СВЦЭМ!$J$34:$J$777,СВЦЭМ!$A$34:$A$777,$A337,СВЦЭМ!$B$34:$B$777,L$331)+'СЕТ СН'!$F$13</f>
        <v>503.00862833999997</v>
      </c>
      <c r="M337" s="37">
        <f>SUMIFS(СВЦЭМ!$J$34:$J$777,СВЦЭМ!$A$34:$A$777,$A337,СВЦЭМ!$B$34:$B$777,M$331)+'СЕТ СН'!$F$13</f>
        <v>508.99023742000003</v>
      </c>
      <c r="N337" s="37">
        <f>SUMIFS(СВЦЭМ!$J$34:$J$777,СВЦЭМ!$A$34:$A$777,$A337,СВЦЭМ!$B$34:$B$777,N$331)+'СЕТ СН'!$F$13</f>
        <v>521.57881938000003</v>
      </c>
      <c r="O337" s="37">
        <f>SUMIFS(СВЦЭМ!$J$34:$J$777,СВЦЭМ!$A$34:$A$777,$A337,СВЦЭМ!$B$34:$B$777,O$331)+'СЕТ СН'!$F$13</f>
        <v>531.04259084</v>
      </c>
      <c r="P337" s="37">
        <f>SUMIFS(СВЦЭМ!$J$34:$J$777,СВЦЭМ!$A$34:$A$777,$A337,СВЦЭМ!$B$34:$B$777,P$331)+'СЕТ СН'!$F$13</f>
        <v>535.04244920999997</v>
      </c>
      <c r="Q337" s="37">
        <f>SUMIFS(СВЦЭМ!$J$34:$J$777,СВЦЭМ!$A$34:$A$777,$A337,СВЦЭМ!$B$34:$B$777,Q$331)+'СЕТ СН'!$F$13</f>
        <v>547.13171569999997</v>
      </c>
      <c r="R337" s="37">
        <f>SUMIFS(СВЦЭМ!$J$34:$J$777,СВЦЭМ!$A$34:$A$777,$A337,СВЦЭМ!$B$34:$B$777,R$331)+'СЕТ СН'!$F$13</f>
        <v>551.13701851999997</v>
      </c>
      <c r="S337" s="37">
        <f>SUMIFS(СВЦЭМ!$J$34:$J$777,СВЦЭМ!$A$34:$A$777,$A337,СВЦЭМ!$B$34:$B$777,S$331)+'СЕТ СН'!$F$13</f>
        <v>544.36320099</v>
      </c>
      <c r="T337" s="37">
        <f>SUMIFS(СВЦЭМ!$J$34:$J$777,СВЦЭМ!$A$34:$A$777,$A337,СВЦЭМ!$B$34:$B$777,T$331)+'СЕТ СН'!$F$13</f>
        <v>530.87931605999995</v>
      </c>
      <c r="U337" s="37">
        <f>SUMIFS(СВЦЭМ!$J$34:$J$777,СВЦЭМ!$A$34:$A$777,$A337,СВЦЭМ!$B$34:$B$777,U$331)+'СЕТ СН'!$F$13</f>
        <v>525.68312921999996</v>
      </c>
      <c r="V337" s="37">
        <f>SUMIFS(СВЦЭМ!$J$34:$J$777,СВЦЭМ!$A$34:$A$777,$A337,СВЦЭМ!$B$34:$B$777,V$331)+'СЕТ СН'!$F$13</f>
        <v>521.84182680000004</v>
      </c>
      <c r="W337" s="37">
        <f>SUMIFS(СВЦЭМ!$J$34:$J$777,СВЦЭМ!$A$34:$A$777,$A337,СВЦЭМ!$B$34:$B$777,W$331)+'СЕТ СН'!$F$13</f>
        <v>530.35181216000001</v>
      </c>
      <c r="X337" s="37">
        <f>SUMIFS(СВЦЭМ!$J$34:$J$777,СВЦЭМ!$A$34:$A$777,$A337,СВЦЭМ!$B$34:$B$777,X$331)+'СЕТ СН'!$F$13</f>
        <v>541.47777335000001</v>
      </c>
      <c r="Y337" s="37">
        <f>SUMIFS(СВЦЭМ!$J$34:$J$777,СВЦЭМ!$A$34:$A$777,$A337,СВЦЭМ!$B$34:$B$777,Y$331)+'СЕТ СН'!$F$13</f>
        <v>580.87751956</v>
      </c>
    </row>
    <row r="338" spans="1:25" ht="15.75" x14ac:dyDescent="0.2">
      <c r="A338" s="36">
        <f t="shared" si="9"/>
        <v>43138</v>
      </c>
      <c r="B338" s="37">
        <f>SUMIFS(СВЦЭМ!$J$34:$J$777,СВЦЭМ!$A$34:$A$777,$A338,СВЦЭМ!$B$34:$B$777,B$331)+'СЕТ СН'!$F$13</f>
        <v>613.50618953000003</v>
      </c>
      <c r="C338" s="37">
        <f>SUMIFS(СВЦЭМ!$J$34:$J$777,СВЦЭМ!$A$34:$A$777,$A338,СВЦЭМ!$B$34:$B$777,C$331)+'СЕТ СН'!$F$13</f>
        <v>631.43364914000006</v>
      </c>
      <c r="D338" s="37">
        <f>SUMIFS(СВЦЭМ!$J$34:$J$777,СВЦЭМ!$A$34:$A$777,$A338,СВЦЭМ!$B$34:$B$777,D$331)+'СЕТ СН'!$F$13</f>
        <v>668.68367546000002</v>
      </c>
      <c r="E338" s="37">
        <f>SUMIFS(СВЦЭМ!$J$34:$J$777,СВЦЭМ!$A$34:$A$777,$A338,СВЦЭМ!$B$34:$B$777,E$331)+'СЕТ СН'!$F$13</f>
        <v>673.95020323999995</v>
      </c>
      <c r="F338" s="37">
        <f>SUMIFS(СВЦЭМ!$J$34:$J$777,СВЦЭМ!$A$34:$A$777,$A338,СВЦЭМ!$B$34:$B$777,F$331)+'СЕТ СН'!$F$13</f>
        <v>672.13405433000003</v>
      </c>
      <c r="G338" s="37">
        <f>SUMIFS(СВЦЭМ!$J$34:$J$777,СВЦЭМ!$A$34:$A$777,$A338,СВЦЭМ!$B$34:$B$777,G$331)+'СЕТ СН'!$F$13</f>
        <v>654.64197450999995</v>
      </c>
      <c r="H338" s="37">
        <f>SUMIFS(СВЦЭМ!$J$34:$J$777,СВЦЭМ!$A$34:$A$777,$A338,СВЦЭМ!$B$34:$B$777,H$331)+'СЕТ СН'!$F$13</f>
        <v>618.49960635000002</v>
      </c>
      <c r="I338" s="37">
        <f>SUMIFS(СВЦЭМ!$J$34:$J$777,СВЦЭМ!$A$34:$A$777,$A338,СВЦЭМ!$B$34:$B$777,I$331)+'СЕТ СН'!$F$13</f>
        <v>566.16281767999999</v>
      </c>
      <c r="J338" s="37">
        <f>SUMIFS(СВЦЭМ!$J$34:$J$777,СВЦЭМ!$A$34:$A$777,$A338,СВЦЭМ!$B$34:$B$777,J$331)+'СЕТ СН'!$F$13</f>
        <v>532.93048461000001</v>
      </c>
      <c r="K338" s="37">
        <f>SUMIFS(СВЦЭМ!$J$34:$J$777,СВЦЭМ!$A$34:$A$777,$A338,СВЦЭМ!$B$34:$B$777,K$331)+'СЕТ СН'!$F$13</f>
        <v>524.11710531000006</v>
      </c>
      <c r="L338" s="37">
        <f>SUMIFS(СВЦЭМ!$J$34:$J$777,СВЦЭМ!$A$34:$A$777,$A338,СВЦЭМ!$B$34:$B$777,L$331)+'СЕТ СН'!$F$13</f>
        <v>522.27201357000001</v>
      </c>
      <c r="M338" s="37">
        <f>SUMIFS(СВЦЭМ!$J$34:$J$777,СВЦЭМ!$A$34:$A$777,$A338,СВЦЭМ!$B$34:$B$777,M$331)+'СЕТ СН'!$F$13</f>
        <v>519.83851071000004</v>
      </c>
      <c r="N338" s="37">
        <f>SUMIFS(СВЦЭМ!$J$34:$J$777,СВЦЭМ!$A$34:$A$777,$A338,СВЦЭМ!$B$34:$B$777,N$331)+'СЕТ СН'!$F$13</f>
        <v>519.76486452999995</v>
      </c>
      <c r="O338" s="37">
        <f>SUMIFS(СВЦЭМ!$J$34:$J$777,СВЦЭМ!$A$34:$A$777,$A338,СВЦЭМ!$B$34:$B$777,O$331)+'СЕТ СН'!$F$13</f>
        <v>523.12237342000003</v>
      </c>
      <c r="P338" s="37">
        <f>SUMIFS(СВЦЭМ!$J$34:$J$777,СВЦЭМ!$A$34:$A$777,$A338,СВЦЭМ!$B$34:$B$777,P$331)+'СЕТ СН'!$F$13</f>
        <v>532.36736425000004</v>
      </c>
      <c r="Q338" s="37">
        <f>SUMIFS(СВЦЭМ!$J$34:$J$777,СВЦЭМ!$A$34:$A$777,$A338,СВЦЭМ!$B$34:$B$777,Q$331)+'СЕТ СН'!$F$13</f>
        <v>541.99586451000005</v>
      </c>
      <c r="R338" s="37">
        <f>SUMIFS(СВЦЭМ!$J$34:$J$777,СВЦЭМ!$A$34:$A$777,$A338,СВЦЭМ!$B$34:$B$777,R$331)+'СЕТ СН'!$F$13</f>
        <v>546.08330481999997</v>
      </c>
      <c r="S338" s="37">
        <f>SUMIFS(СВЦЭМ!$J$34:$J$777,СВЦЭМ!$A$34:$A$777,$A338,СВЦЭМ!$B$34:$B$777,S$331)+'СЕТ СН'!$F$13</f>
        <v>536.40939057000003</v>
      </c>
      <c r="T338" s="37">
        <f>SUMIFS(СВЦЭМ!$J$34:$J$777,СВЦЭМ!$A$34:$A$777,$A338,СВЦЭМ!$B$34:$B$777,T$331)+'СЕТ СН'!$F$13</f>
        <v>519.90854352999997</v>
      </c>
      <c r="U338" s="37">
        <f>SUMIFS(СВЦЭМ!$J$34:$J$777,СВЦЭМ!$A$34:$A$777,$A338,СВЦЭМ!$B$34:$B$777,U$331)+'СЕТ СН'!$F$13</f>
        <v>517.88145114999998</v>
      </c>
      <c r="V338" s="37">
        <f>SUMIFS(СВЦЭМ!$J$34:$J$777,СВЦЭМ!$A$34:$A$777,$A338,СВЦЭМ!$B$34:$B$777,V$331)+'СЕТ СН'!$F$13</f>
        <v>513.31399854999995</v>
      </c>
      <c r="W338" s="37">
        <f>SUMIFS(СВЦЭМ!$J$34:$J$777,СВЦЭМ!$A$34:$A$777,$A338,СВЦЭМ!$B$34:$B$777,W$331)+'СЕТ СН'!$F$13</f>
        <v>516.22516757999995</v>
      </c>
      <c r="X338" s="37">
        <f>SUMIFS(СВЦЭМ!$J$34:$J$777,СВЦЭМ!$A$34:$A$777,$A338,СВЦЭМ!$B$34:$B$777,X$331)+'СЕТ СН'!$F$13</f>
        <v>535.51555413000006</v>
      </c>
      <c r="Y338" s="37">
        <f>SUMIFS(СВЦЭМ!$J$34:$J$777,СВЦЭМ!$A$34:$A$777,$A338,СВЦЭМ!$B$34:$B$777,Y$331)+'СЕТ СН'!$F$13</f>
        <v>576.03425632999995</v>
      </c>
    </row>
    <row r="339" spans="1:25" ht="15.75" x14ac:dyDescent="0.2">
      <c r="A339" s="36">
        <f t="shared" si="9"/>
        <v>43139</v>
      </c>
      <c r="B339" s="37">
        <f>SUMIFS(СВЦЭМ!$J$34:$J$777,СВЦЭМ!$A$34:$A$777,$A339,СВЦЭМ!$B$34:$B$777,B$331)+'СЕТ СН'!$F$13</f>
        <v>598.22572736999996</v>
      </c>
      <c r="C339" s="37">
        <f>SUMIFS(СВЦЭМ!$J$34:$J$777,СВЦЭМ!$A$34:$A$777,$A339,СВЦЭМ!$B$34:$B$777,C$331)+'СЕТ СН'!$F$13</f>
        <v>616.95310305999999</v>
      </c>
      <c r="D339" s="37">
        <f>SUMIFS(СВЦЭМ!$J$34:$J$777,СВЦЭМ!$A$34:$A$777,$A339,СВЦЭМ!$B$34:$B$777,D$331)+'СЕТ СН'!$F$13</f>
        <v>647.95380693000004</v>
      </c>
      <c r="E339" s="37">
        <f>SUMIFS(СВЦЭМ!$J$34:$J$777,СВЦЭМ!$A$34:$A$777,$A339,СВЦЭМ!$B$34:$B$777,E$331)+'СЕТ СН'!$F$13</f>
        <v>654.14622393000002</v>
      </c>
      <c r="F339" s="37">
        <f>SUMIFS(СВЦЭМ!$J$34:$J$777,СВЦЭМ!$A$34:$A$777,$A339,СВЦЭМ!$B$34:$B$777,F$331)+'СЕТ СН'!$F$13</f>
        <v>653.09067698000001</v>
      </c>
      <c r="G339" s="37">
        <f>SUMIFS(СВЦЭМ!$J$34:$J$777,СВЦЭМ!$A$34:$A$777,$A339,СВЦЭМ!$B$34:$B$777,G$331)+'СЕТ СН'!$F$13</f>
        <v>643.35751301000005</v>
      </c>
      <c r="H339" s="37">
        <f>SUMIFS(СВЦЭМ!$J$34:$J$777,СВЦЭМ!$A$34:$A$777,$A339,СВЦЭМ!$B$34:$B$777,H$331)+'СЕТ СН'!$F$13</f>
        <v>606.93090090999999</v>
      </c>
      <c r="I339" s="37">
        <f>SUMIFS(СВЦЭМ!$J$34:$J$777,СВЦЭМ!$A$34:$A$777,$A339,СВЦЭМ!$B$34:$B$777,I$331)+'СЕТ СН'!$F$13</f>
        <v>553.40877532000002</v>
      </c>
      <c r="J339" s="37">
        <f>SUMIFS(СВЦЭМ!$J$34:$J$777,СВЦЭМ!$A$34:$A$777,$A339,СВЦЭМ!$B$34:$B$777,J$331)+'СЕТ СН'!$F$13</f>
        <v>523.66534894999995</v>
      </c>
      <c r="K339" s="37">
        <f>SUMIFS(СВЦЭМ!$J$34:$J$777,СВЦЭМ!$A$34:$A$777,$A339,СВЦЭМ!$B$34:$B$777,K$331)+'СЕТ СН'!$F$13</f>
        <v>523.35824363999996</v>
      </c>
      <c r="L339" s="37">
        <f>SUMIFS(СВЦЭМ!$J$34:$J$777,СВЦЭМ!$A$34:$A$777,$A339,СВЦЭМ!$B$34:$B$777,L$331)+'СЕТ СН'!$F$13</f>
        <v>520.40588048999996</v>
      </c>
      <c r="M339" s="37">
        <f>SUMIFS(СВЦЭМ!$J$34:$J$777,СВЦЭМ!$A$34:$A$777,$A339,СВЦЭМ!$B$34:$B$777,M$331)+'СЕТ СН'!$F$13</f>
        <v>515.55538558000001</v>
      </c>
      <c r="N339" s="37">
        <f>SUMIFS(СВЦЭМ!$J$34:$J$777,СВЦЭМ!$A$34:$A$777,$A339,СВЦЭМ!$B$34:$B$777,N$331)+'СЕТ СН'!$F$13</f>
        <v>520.17696720000004</v>
      </c>
      <c r="O339" s="37">
        <f>SUMIFS(СВЦЭМ!$J$34:$J$777,СВЦЭМ!$A$34:$A$777,$A339,СВЦЭМ!$B$34:$B$777,O$331)+'СЕТ СН'!$F$13</f>
        <v>523.43819595000002</v>
      </c>
      <c r="P339" s="37">
        <f>SUMIFS(СВЦЭМ!$J$34:$J$777,СВЦЭМ!$A$34:$A$777,$A339,СВЦЭМ!$B$34:$B$777,P$331)+'СЕТ СН'!$F$13</f>
        <v>531.72891071000004</v>
      </c>
      <c r="Q339" s="37">
        <f>SUMIFS(СВЦЭМ!$J$34:$J$777,СВЦЭМ!$A$34:$A$777,$A339,СВЦЭМ!$B$34:$B$777,Q$331)+'СЕТ СН'!$F$13</f>
        <v>545.54041606999999</v>
      </c>
      <c r="R339" s="37">
        <f>SUMIFS(СВЦЭМ!$J$34:$J$777,СВЦЭМ!$A$34:$A$777,$A339,СВЦЭМ!$B$34:$B$777,R$331)+'СЕТ СН'!$F$13</f>
        <v>557.68108708</v>
      </c>
      <c r="S339" s="37">
        <f>SUMIFS(СВЦЭМ!$J$34:$J$777,СВЦЭМ!$A$34:$A$777,$A339,СВЦЭМ!$B$34:$B$777,S$331)+'СЕТ СН'!$F$13</f>
        <v>566.95693770000003</v>
      </c>
      <c r="T339" s="37">
        <f>SUMIFS(СВЦЭМ!$J$34:$J$777,СВЦЭМ!$A$34:$A$777,$A339,СВЦЭМ!$B$34:$B$777,T$331)+'СЕТ СН'!$F$13</f>
        <v>555.39778613999999</v>
      </c>
      <c r="U339" s="37">
        <f>SUMIFS(СВЦЭМ!$J$34:$J$777,СВЦЭМ!$A$34:$A$777,$A339,СВЦЭМ!$B$34:$B$777,U$331)+'СЕТ СН'!$F$13</f>
        <v>548.32629417999999</v>
      </c>
      <c r="V339" s="37">
        <f>SUMIFS(СВЦЭМ!$J$34:$J$777,СВЦЭМ!$A$34:$A$777,$A339,СВЦЭМ!$B$34:$B$777,V$331)+'СЕТ СН'!$F$13</f>
        <v>545.67913198999997</v>
      </c>
      <c r="W339" s="37">
        <f>SUMIFS(СВЦЭМ!$J$34:$J$777,СВЦЭМ!$A$34:$A$777,$A339,СВЦЭМ!$B$34:$B$777,W$331)+'СЕТ СН'!$F$13</f>
        <v>552.53290103999996</v>
      </c>
      <c r="X339" s="37">
        <f>SUMIFS(СВЦЭМ!$J$34:$J$777,СВЦЭМ!$A$34:$A$777,$A339,СВЦЭМ!$B$34:$B$777,X$331)+'СЕТ СН'!$F$13</f>
        <v>541.22742859000005</v>
      </c>
      <c r="Y339" s="37">
        <f>SUMIFS(СВЦЭМ!$J$34:$J$777,СВЦЭМ!$A$34:$A$777,$A339,СВЦЭМ!$B$34:$B$777,Y$331)+'СЕТ СН'!$F$13</f>
        <v>574.23500672</v>
      </c>
    </row>
    <row r="340" spans="1:25" ht="15.75" x14ac:dyDescent="0.2">
      <c r="A340" s="36">
        <f t="shared" si="9"/>
        <v>43140</v>
      </c>
      <c r="B340" s="37">
        <f>SUMIFS(СВЦЭМ!$J$34:$J$777,СВЦЭМ!$A$34:$A$777,$A340,СВЦЭМ!$B$34:$B$777,B$331)+'СЕТ СН'!$F$13</f>
        <v>612.21695978000002</v>
      </c>
      <c r="C340" s="37">
        <f>SUMIFS(СВЦЭМ!$J$34:$J$777,СВЦЭМ!$A$34:$A$777,$A340,СВЦЭМ!$B$34:$B$777,C$331)+'СЕТ СН'!$F$13</f>
        <v>621.72324100000003</v>
      </c>
      <c r="D340" s="37">
        <f>SUMIFS(СВЦЭМ!$J$34:$J$777,СВЦЭМ!$A$34:$A$777,$A340,СВЦЭМ!$B$34:$B$777,D$331)+'СЕТ СН'!$F$13</f>
        <v>652.90182993999997</v>
      </c>
      <c r="E340" s="37">
        <f>SUMIFS(СВЦЭМ!$J$34:$J$777,СВЦЭМ!$A$34:$A$777,$A340,СВЦЭМ!$B$34:$B$777,E$331)+'СЕТ СН'!$F$13</f>
        <v>656.23824792000005</v>
      </c>
      <c r="F340" s="37">
        <f>SUMIFS(СВЦЭМ!$J$34:$J$777,СВЦЭМ!$A$34:$A$777,$A340,СВЦЭМ!$B$34:$B$777,F$331)+'СЕТ СН'!$F$13</f>
        <v>654.43110631000002</v>
      </c>
      <c r="G340" s="37">
        <f>SUMIFS(СВЦЭМ!$J$34:$J$777,СВЦЭМ!$A$34:$A$777,$A340,СВЦЭМ!$B$34:$B$777,G$331)+'СЕТ СН'!$F$13</f>
        <v>647.82408909000003</v>
      </c>
      <c r="H340" s="37">
        <f>SUMIFS(СВЦЭМ!$J$34:$J$777,СВЦЭМ!$A$34:$A$777,$A340,СВЦЭМ!$B$34:$B$777,H$331)+'СЕТ СН'!$F$13</f>
        <v>603.73536060000004</v>
      </c>
      <c r="I340" s="37">
        <f>SUMIFS(СВЦЭМ!$J$34:$J$777,СВЦЭМ!$A$34:$A$777,$A340,СВЦЭМ!$B$34:$B$777,I$331)+'СЕТ СН'!$F$13</f>
        <v>551.33753793999995</v>
      </c>
      <c r="J340" s="37">
        <f>SUMIFS(СВЦЭМ!$J$34:$J$777,СВЦЭМ!$A$34:$A$777,$A340,СВЦЭМ!$B$34:$B$777,J$331)+'СЕТ СН'!$F$13</f>
        <v>534.80865535999999</v>
      </c>
      <c r="K340" s="37">
        <f>SUMIFS(СВЦЭМ!$J$34:$J$777,СВЦЭМ!$A$34:$A$777,$A340,СВЦЭМ!$B$34:$B$777,K$331)+'СЕТ СН'!$F$13</f>
        <v>522.9872431</v>
      </c>
      <c r="L340" s="37">
        <f>SUMIFS(СВЦЭМ!$J$34:$J$777,СВЦЭМ!$A$34:$A$777,$A340,СВЦЭМ!$B$34:$B$777,L$331)+'СЕТ СН'!$F$13</f>
        <v>519.04570133000004</v>
      </c>
      <c r="M340" s="37">
        <f>SUMIFS(СВЦЭМ!$J$34:$J$777,СВЦЭМ!$A$34:$A$777,$A340,СВЦЭМ!$B$34:$B$777,M$331)+'СЕТ СН'!$F$13</f>
        <v>522.34557608</v>
      </c>
      <c r="N340" s="37">
        <f>SUMIFS(СВЦЭМ!$J$34:$J$777,СВЦЭМ!$A$34:$A$777,$A340,СВЦЭМ!$B$34:$B$777,N$331)+'СЕТ СН'!$F$13</f>
        <v>526.45416182999998</v>
      </c>
      <c r="O340" s="37">
        <f>SUMIFS(СВЦЭМ!$J$34:$J$777,СВЦЭМ!$A$34:$A$777,$A340,СВЦЭМ!$B$34:$B$777,O$331)+'СЕТ СН'!$F$13</f>
        <v>527.37385707999999</v>
      </c>
      <c r="P340" s="37">
        <f>SUMIFS(СВЦЭМ!$J$34:$J$777,СВЦЭМ!$A$34:$A$777,$A340,СВЦЭМ!$B$34:$B$777,P$331)+'СЕТ СН'!$F$13</f>
        <v>545.12354213000003</v>
      </c>
      <c r="Q340" s="37">
        <f>SUMIFS(СВЦЭМ!$J$34:$J$777,СВЦЭМ!$A$34:$A$777,$A340,СВЦЭМ!$B$34:$B$777,Q$331)+'СЕТ СН'!$F$13</f>
        <v>558.91573513000003</v>
      </c>
      <c r="R340" s="37">
        <f>SUMIFS(СВЦЭМ!$J$34:$J$777,СВЦЭМ!$A$34:$A$777,$A340,СВЦЭМ!$B$34:$B$777,R$331)+'СЕТ СН'!$F$13</f>
        <v>559.61946049999995</v>
      </c>
      <c r="S340" s="37">
        <f>SUMIFS(СВЦЭМ!$J$34:$J$777,СВЦЭМ!$A$34:$A$777,$A340,СВЦЭМ!$B$34:$B$777,S$331)+'СЕТ СН'!$F$13</f>
        <v>552.27656321999996</v>
      </c>
      <c r="T340" s="37">
        <f>SUMIFS(СВЦЭМ!$J$34:$J$777,СВЦЭМ!$A$34:$A$777,$A340,СВЦЭМ!$B$34:$B$777,T$331)+'СЕТ СН'!$F$13</f>
        <v>528.4318988</v>
      </c>
      <c r="U340" s="37">
        <f>SUMIFS(СВЦЭМ!$J$34:$J$777,СВЦЭМ!$A$34:$A$777,$A340,СВЦЭМ!$B$34:$B$777,U$331)+'СЕТ СН'!$F$13</f>
        <v>515.70941267000001</v>
      </c>
      <c r="V340" s="37">
        <f>SUMIFS(СВЦЭМ!$J$34:$J$777,СВЦЭМ!$A$34:$A$777,$A340,СВЦЭМ!$B$34:$B$777,V$331)+'СЕТ СН'!$F$13</f>
        <v>521.94749549999995</v>
      </c>
      <c r="W340" s="37">
        <f>SUMIFS(СВЦЭМ!$J$34:$J$777,СВЦЭМ!$A$34:$A$777,$A340,СВЦЭМ!$B$34:$B$777,W$331)+'СЕТ СН'!$F$13</f>
        <v>522.92070751999995</v>
      </c>
      <c r="X340" s="37">
        <f>SUMIFS(СВЦЭМ!$J$34:$J$777,СВЦЭМ!$A$34:$A$777,$A340,СВЦЭМ!$B$34:$B$777,X$331)+'СЕТ СН'!$F$13</f>
        <v>541.45472490999998</v>
      </c>
      <c r="Y340" s="37">
        <f>SUMIFS(СВЦЭМ!$J$34:$J$777,СВЦЭМ!$A$34:$A$777,$A340,СВЦЭМ!$B$34:$B$777,Y$331)+'СЕТ СН'!$F$13</f>
        <v>559.77296576000003</v>
      </c>
    </row>
    <row r="341" spans="1:25" ht="15.75" x14ac:dyDescent="0.2">
      <c r="A341" s="36">
        <f t="shared" si="9"/>
        <v>43141</v>
      </c>
      <c r="B341" s="37">
        <f>SUMIFS(СВЦЭМ!$J$34:$J$777,СВЦЭМ!$A$34:$A$777,$A341,СВЦЭМ!$B$34:$B$777,B$331)+'СЕТ СН'!$F$13</f>
        <v>565.51438570000005</v>
      </c>
      <c r="C341" s="37">
        <f>SUMIFS(СВЦЭМ!$J$34:$J$777,СВЦЭМ!$A$34:$A$777,$A341,СВЦЭМ!$B$34:$B$777,C$331)+'СЕТ СН'!$F$13</f>
        <v>583.52341873</v>
      </c>
      <c r="D341" s="37">
        <f>SUMIFS(СВЦЭМ!$J$34:$J$777,СВЦЭМ!$A$34:$A$777,$A341,СВЦЭМ!$B$34:$B$777,D$331)+'СЕТ СН'!$F$13</f>
        <v>619.54647580000005</v>
      </c>
      <c r="E341" s="37">
        <f>SUMIFS(СВЦЭМ!$J$34:$J$777,СВЦЭМ!$A$34:$A$777,$A341,СВЦЭМ!$B$34:$B$777,E$331)+'СЕТ СН'!$F$13</f>
        <v>626.97162280999999</v>
      </c>
      <c r="F341" s="37">
        <f>SUMIFS(СВЦЭМ!$J$34:$J$777,СВЦЭМ!$A$34:$A$777,$A341,СВЦЭМ!$B$34:$B$777,F$331)+'СЕТ СН'!$F$13</f>
        <v>623.70574591000002</v>
      </c>
      <c r="G341" s="37">
        <f>SUMIFS(СВЦЭМ!$J$34:$J$777,СВЦЭМ!$A$34:$A$777,$A341,СВЦЭМ!$B$34:$B$777,G$331)+'СЕТ СН'!$F$13</f>
        <v>616.29011777000005</v>
      </c>
      <c r="H341" s="37">
        <f>SUMIFS(СВЦЭМ!$J$34:$J$777,СВЦЭМ!$A$34:$A$777,$A341,СВЦЭМ!$B$34:$B$777,H$331)+'СЕТ СН'!$F$13</f>
        <v>603.87473539999996</v>
      </c>
      <c r="I341" s="37">
        <f>SUMIFS(СВЦЭМ!$J$34:$J$777,СВЦЭМ!$A$34:$A$777,$A341,СВЦЭМ!$B$34:$B$777,I$331)+'СЕТ СН'!$F$13</f>
        <v>581.23440812000001</v>
      </c>
      <c r="J341" s="37">
        <f>SUMIFS(СВЦЭМ!$J$34:$J$777,СВЦЭМ!$A$34:$A$777,$A341,СВЦЭМ!$B$34:$B$777,J$331)+'СЕТ СН'!$F$13</f>
        <v>560.74789292000003</v>
      </c>
      <c r="K341" s="37">
        <f>SUMIFS(СВЦЭМ!$J$34:$J$777,СВЦЭМ!$A$34:$A$777,$A341,СВЦЭМ!$B$34:$B$777,K$331)+'СЕТ СН'!$F$13</f>
        <v>542.16594541999996</v>
      </c>
      <c r="L341" s="37">
        <f>SUMIFS(СВЦЭМ!$J$34:$J$777,СВЦЭМ!$A$34:$A$777,$A341,СВЦЭМ!$B$34:$B$777,L$331)+'СЕТ СН'!$F$13</f>
        <v>537.30299556</v>
      </c>
      <c r="M341" s="37">
        <f>SUMIFS(СВЦЭМ!$J$34:$J$777,СВЦЭМ!$A$34:$A$777,$A341,СВЦЭМ!$B$34:$B$777,M$331)+'СЕТ СН'!$F$13</f>
        <v>535.08492711999997</v>
      </c>
      <c r="N341" s="37">
        <f>SUMIFS(СВЦЭМ!$J$34:$J$777,СВЦЭМ!$A$34:$A$777,$A341,СВЦЭМ!$B$34:$B$777,N$331)+'СЕТ СН'!$F$13</f>
        <v>538.35651623000001</v>
      </c>
      <c r="O341" s="37">
        <f>SUMIFS(СВЦЭМ!$J$34:$J$777,СВЦЭМ!$A$34:$A$777,$A341,СВЦЭМ!$B$34:$B$777,O$331)+'СЕТ СН'!$F$13</f>
        <v>545.48494576999997</v>
      </c>
      <c r="P341" s="37">
        <f>SUMIFS(СВЦЭМ!$J$34:$J$777,СВЦЭМ!$A$34:$A$777,$A341,СВЦЭМ!$B$34:$B$777,P$331)+'СЕТ СН'!$F$13</f>
        <v>547.49865832</v>
      </c>
      <c r="Q341" s="37">
        <f>SUMIFS(СВЦЭМ!$J$34:$J$777,СВЦЭМ!$A$34:$A$777,$A341,СВЦЭМ!$B$34:$B$777,Q$331)+'СЕТ СН'!$F$13</f>
        <v>552.42826694999997</v>
      </c>
      <c r="R341" s="37">
        <f>SUMIFS(СВЦЭМ!$J$34:$J$777,СВЦЭМ!$A$34:$A$777,$A341,СВЦЭМ!$B$34:$B$777,R$331)+'СЕТ СН'!$F$13</f>
        <v>559.48640373000001</v>
      </c>
      <c r="S341" s="37">
        <f>SUMIFS(СВЦЭМ!$J$34:$J$777,СВЦЭМ!$A$34:$A$777,$A341,СВЦЭМ!$B$34:$B$777,S$331)+'СЕТ СН'!$F$13</f>
        <v>552.40479619999996</v>
      </c>
      <c r="T341" s="37">
        <f>SUMIFS(СВЦЭМ!$J$34:$J$777,СВЦЭМ!$A$34:$A$777,$A341,СВЦЭМ!$B$34:$B$777,T$331)+'СЕТ СН'!$F$13</f>
        <v>540.38022537999996</v>
      </c>
      <c r="U341" s="37">
        <f>SUMIFS(СВЦЭМ!$J$34:$J$777,СВЦЭМ!$A$34:$A$777,$A341,СВЦЭМ!$B$34:$B$777,U$331)+'СЕТ СН'!$F$13</f>
        <v>533.49780768000005</v>
      </c>
      <c r="V341" s="37">
        <f>SUMIFS(СВЦЭМ!$J$34:$J$777,СВЦЭМ!$A$34:$A$777,$A341,СВЦЭМ!$B$34:$B$777,V$331)+'СЕТ СН'!$F$13</f>
        <v>538.17476705000001</v>
      </c>
      <c r="W341" s="37">
        <f>SUMIFS(СВЦЭМ!$J$34:$J$777,СВЦЭМ!$A$34:$A$777,$A341,СВЦЭМ!$B$34:$B$777,W$331)+'СЕТ СН'!$F$13</f>
        <v>536.36963508999997</v>
      </c>
      <c r="X341" s="37">
        <f>SUMIFS(СВЦЭМ!$J$34:$J$777,СВЦЭМ!$A$34:$A$777,$A341,СВЦЭМ!$B$34:$B$777,X$331)+'СЕТ СН'!$F$13</f>
        <v>536.52584582999998</v>
      </c>
      <c r="Y341" s="37">
        <f>SUMIFS(СВЦЭМ!$J$34:$J$777,СВЦЭМ!$A$34:$A$777,$A341,СВЦЭМ!$B$34:$B$777,Y$331)+'СЕТ СН'!$F$13</f>
        <v>552.26444405999996</v>
      </c>
    </row>
    <row r="342" spans="1:25" ht="15.75" x14ac:dyDescent="0.2">
      <c r="A342" s="36">
        <f t="shared" si="9"/>
        <v>43142</v>
      </c>
      <c r="B342" s="37">
        <f>SUMIFS(СВЦЭМ!$J$34:$J$777,СВЦЭМ!$A$34:$A$777,$A342,СВЦЭМ!$B$34:$B$777,B$331)+'СЕТ СН'!$F$13</f>
        <v>551.58946266999999</v>
      </c>
      <c r="C342" s="37">
        <f>SUMIFS(СВЦЭМ!$J$34:$J$777,СВЦЭМ!$A$34:$A$777,$A342,СВЦЭМ!$B$34:$B$777,C$331)+'СЕТ СН'!$F$13</f>
        <v>567.55661227999997</v>
      </c>
      <c r="D342" s="37">
        <f>SUMIFS(СВЦЭМ!$J$34:$J$777,СВЦЭМ!$A$34:$A$777,$A342,СВЦЭМ!$B$34:$B$777,D$331)+'СЕТ СН'!$F$13</f>
        <v>600.30467586999998</v>
      </c>
      <c r="E342" s="37">
        <f>SUMIFS(СВЦЭМ!$J$34:$J$777,СВЦЭМ!$A$34:$A$777,$A342,СВЦЭМ!$B$34:$B$777,E$331)+'СЕТ СН'!$F$13</f>
        <v>609.22892285</v>
      </c>
      <c r="F342" s="37">
        <f>SUMIFS(СВЦЭМ!$J$34:$J$777,СВЦЭМ!$A$34:$A$777,$A342,СВЦЭМ!$B$34:$B$777,F$331)+'СЕТ СН'!$F$13</f>
        <v>607.18220693000001</v>
      </c>
      <c r="G342" s="37">
        <f>SUMIFS(СВЦЭМ!$J$34:$J$777,СВЦЭМ!$A$34:$A$777,$A342,СВЦЭМ!$B$34:$B$777,G$331)+'СЕТ СН'!$F$13</f>
        <v>599.14772096000002</v>
      </c>
      <c r="H342" s="37">
        <f>SUMIFS(СВЦЭМ!$J$34:$J$777,СВЦЭМ!$A$34:$A$777,$A342,СВЦЭМ!$B$34:$B$777,H$331)+'СЕТ СН'!$F$13</f>
        <v>589.61133744999995</v>
      </c>
      <c r="I342" s="37">
        <f>SUMIFS(СВЦЭМ!$J$34:$J$777,СВЦЭМ!$A$34:$A$777,$A342,СВЦЭМ!$B$34:$B$777,I$331)+'СЕТ СН'!$F$13</f>
        <v>564.36792101000003</v>
      </c>
      <c r="J342" s="37">
        <f>SUMIFS(СВЦЭМ!$J$34:$J$777,СВЦЭМ!$A$34:$A$777,$A342,СВЦЭМ!$B$34:$B$777,J$331)+'СЕТ СН'!$F$13</f>
        <v>544.26886477999994</v>
      </c>
      <c r="K342" s="37">
        <f>SUMIFS(СВЦЭМ!$J$34:$J$777,СВЦЭМ!$A$34:$A$777,$A342,СВЦЭМ!$B$34:$B$777,K$331)+'СЕТ СН'!$F$13</f>
        <v>527.07526932999997</v>
      </c>
      <c r="L342" s="37">
        <f>SUMIFS(СВЦЭМ!$J$34:$J$777,СВЦЭМ!$A$34:$A$777,$A342,СВЦЭМ!$B$34:$B$777,L$331)+'СЕТ СН'!$F$13</f>
        <v>522.66098098999998</v>
      </c>
      <c r="M342" s="37">
        <f>SUMIFS(СВЦЭМ!$J$34:$J$777,СВЦЭМ!$A$34:$A$777,$A342,СВЦЭМ!$B$34:$B$777,M$331)+'СЕТ СН'!$F$13</f>
        <v>523.31870462999996</v>
      </c>
      <c r="N342" s="37">
        <f>SUMIFS(СВЦЭМ!$J$34:$J$777,СВЦЭМ!$A$34:$A$777,$A342,СВЦЭМ!$B$34:$B$777,N$331)+'СЕТ СН'!$F$13</f>
        <v>519.47627767999995</v>
      </c>
      <c r="O342" s="37">
        <f>SUMIFS(СВЦЭМ!$J$34:$J$777,СВЦЭМ!$A$34:$A$777,$A342,СВЦЭМ!$B$34:$B$777,O$331)+'СЕТ СН'!$F$13</f>
        <v>517.38316124999994</v>
      </c>
      <c r="P342" s="37">
        <f>SUMIFS(СВЦЭМ!$J$34:$J$777,СВЦЭМ!$A$34:$A$777,$A342,СВЦЭМ!$B$34:$B$777,P$331)+'СЕТ СН'!$F$13</f>
        <v>520.55501276999996</v>
      </c>
      <c r="Q342" s="37">
        <f>SUMIFS(СВЦЭМ!$J$34:$J$777,СВЦЭМ!$A$34:$A$777,$A342,СВЦЭМ!$B$34:$B$777,Q$331)+'СЕТ СН'!$F$13</f>
        <v>521.17396096000004</v>
      </c>
      <c r="R342" s="37">
        <f>SUMIFS(СВЦЭМ!$J$34:$J$777,СВЦЭМ!$A$34:$A$777,$A342,СВЦЭМ!$B$34:$B$777,R$331)+'СЕТ СН'!$F$13</f>
        <v>521.54884289999995</v>
      </c>
      <c r="S342" s="37">
        <f>SUMIFS(СВЦЭМ!$J$34:$J$777,СВЦЭМ!$A$34:$A$777,$A342,СВЦЭМ!$B$34:$B$777,S$331)+'СЕТ СН'!$F$13</f>
        <v>515.39792387</v>
      </c>
      <c r="T342" s="37">
        <f>SUMIFS(СВЦЭМ!$J$34:$J$777,СВЦЭМ!$A$34:$A$777,$A342,СВЦЭМ!$B$34:$B$777,T$331)+'СЕТ СН'!$F$13</f>
        <v>507.8107152</v>
      </c>
      <c r="U342" s="37">
        <f>SUMIFS(СВЦЭМ!$J$34:$J$777,СВЦЭМ!$A$34:$A$777,$A342,СВЦЭМ!$B$34:$B$777,U$331)+'СЕТ СН'!$F$13</f>
        <v>509.40915097999999</v>
      </c>
      <c r="V342" s="37">
        <f>SUMIFS(СВЦЭМ!$J$34:$J$777,СВЦЭМ!$A$34:$A$777,$A342,СВЦЭМ!$B$34:$B$777,V$331)+'СЕТ СН'!$F$13</f>
        <v>509.68017082</v>
      </c>
      <c r="W342" s="37">
        <f>SUMIFS(СВЦЭМ!$J$34:$J$777,СВЦЭМ!$A$34:$A$777,$A342,СВЦЭМ!$B$34:$B$777,W$331)+'СЕТ СН'!$F$13</f>
        <v>510.93448068999999</v>
      </c>
      <c r="X342" s="37">
        <f>SUMIFS(СВЦЭМ!$J$34:$J$777,СВЦЭМ!$A$34:$A$777,$A342,СВЦЭМ!$B$34:$B$777,X$331)+'СЕТ СН'!$F$13</f>
        <v>509.48302683999998</v>
      </c>
      <c r="Y342" s="37">
        <f>SUMIFS(СВЦЭМ!$J$34:$J$777,СВЦЭМ!$A$34:$A$777,$A342,СВЦЭМ!$B$34:$B$777,Y$331)+'СЕТ СН'!$F$13</f>
        <v>517.93407853999997</v>
      </c>
    </row>
    <row r="343" spans="1:25" ht="15.75" x14ac:dyDescent="0.2">
      <c r="A343" s="36">
        <f t="shared" si="9"/>
        <v>43143</v>
      </c>
      <c r="B343" s="37">
        <f>SUMIFS(СВЦЭМ!$J$34:$J$777,СВЦЭМ!$A$34:$A$777,$A343,СВЦЭМ!$B$34:$B$777,B$331)+'СЕТ СН'!$F$13</f>
        <v>578.91960088999997</v>
      </c>
      <c r="C343" s="37">
        <f>SUMIFS(СВЦЭМ!$J$34:$J$777,СВЦЭМ!$A$34:$A$777,$A343,СВЦЭМ!$B$34:$B$777,C$331)+'СЕТ СН'!$F$13</f>
        <v>593.38610684000002</v>
      </c>
      <c r="D343" s="37">
        <f>SUMIFS(СВЦЭМ!$J$34:$J$777,СВЦЭМ!$A$34:$A$777,$A343,СВЦЭМ!$B$34:$B$777,D$331)+'СЕТ СН'!$F$13</f>
        <v>623.99966064</v>
      </c>
      <c r="E343" s="37">
        <f>SUMIFS(СВЦЭМ!$J$34:$J$777,СВЦЭМ!$A$34:$A$777,$A343,СВЦЭМ!$B$34:$B$777,E$331)+'СЕТ СН'!$F$13</f>
        <v>629.13504490000003</v>
      </c>
      <c r="F343" s="37">
        <f>SUMIFS(СВЦЭМ!$J$34:$J$777,СВЦЭМ!$A$34:$A$777,$A343,СВЦЭМ!$B$34:$B$777,F$331)+'СЕТ СН'!$F$13</f>
        <v>625.76705994999998</v>
      </c>
      <c r="G343" s="37">
        <f>SUMIFS(СВЦЭМ!$J$34:$J$777,СВЦЭМ!$A$34:$A$777,$A343,СВЦЭМ!$B$34:$B$777,G$331)+'СЕТ СН'!$F$13</f>
        <v>615.63788862000001</v>
      </c>
      <c r="H343" s="37">
        <f>SUMIFS(СВЦЭМ!$J$34:$J$777,СВЦЭМ!$A$34:$A$777,$A343,СВЦЭМ!$B$34:$B$777,H$331)+'СЕТ СН'!$F$13</f>
        <v>592.34884724999995</v>
      </c>
      <c r="I343" s="37">
        <f>SUMIFS(СВЦЭМ!$J$34:$J$777,СВЦЭМ!$A$34:$A$777,$A343,СВЦЭМ!$B$34:$B$777,I$331)+'СЕТ СН'!$F$13</f>
        <v>561.25047727000003</v>
      </c>
      <c r="J343" s="37">
        <f>SUMIFS(СВЦЭМ!$J$34:$J$777,СВЦЭМ!$A$34:$A$777,$A343,СВЦЭМ!$B$34:$B$777,J$331)+'СЕТ СН'!$F$13</f>
        <v>559.90756405000002</v>
      </c>
      <c r="K343" s="37">
        <f>SUMIFS(СВЦЭМ!$J$34:$J$777,СВЦЭМ!$A$34:$A$777,$A343,СВЦЭМ!$B$34:$B$777,K$331)+'СЕТ СН'!$F$13</f>
        <v>556.31323343999998</v>
      </c>
      <c r="L343" s="37">
        <f>SUMIFS(СВЦЭМ!$J$34:$J$777,СВЦЭМ!$A$34:$A$777,$A343,СВЦЭМ!$B$34:$B$777,L$331)+'СЕТ СН'!$F$13</f>
        <v>555.25413299000002</v>
      </c>
      <c r="M343" s="37">
        <f>SUMIFS(СВЦЭМ!$J$34:$J$777,СВЦЭМ!$A$34:$A$777,$A343,СВЦЭМ!$B$34:$B$777,M$331)+'СЕТ СН'!$F$13</f>
        <v>557.46651800999996</v>
      </c>
      <c r="N343" s="37">
        <f>SUMIFS(СВЦЭМ!$J$34:$J$777,СВЦЭМ!$A$34:$A$777,$A343,СВЦЭМ!$B$34:$B$777,N$331)+'СЕТ СН'!$F$13</f>
        <v>555.67360681000002</v>
      </c>
      <c r="O343" s="37">
        <f>SUMIFS(СВЦЭМ!$J$34:$J$777,СВЦЭМ!$A$34:$A$777,$A343,СВЦЭМ!$B$34:$B$777,O$331)+'СЕТ СН'!$F$13</f>
        <v>555.30438382</v>
      </c>
      <c r="P343" s="37">
        <f>SUMIFS(СВЦЭМ!$J$34:$J$777,СВЦЭМ!$A$34:$A$777,$A343,СВЦЭМ!$B$34:$B$777,P$331)+'СЕТ СН'!$F$13</f>
        <v>557.13940766999997</v>
      </c>
      <c r="Q343" s="37">
        <f>SUMIFS(СВЦЭМ!$J$34:$J$777,СВЦЭМ!$A$34:$A$777,$A343,СВЦЭМ!$B$34:$B$777,Q$331)+'СЕТ СН'!$F$13</f>
        <v>556.84775180999998</v>
      </c>
      <c r="R343" s="37">
        <f>SUMIFS(СВЦЭМ!$J$34:$J$777,СВЦЭМ!$A$34:$A$777,$A343,СВЦЭМ!$B$34:$B$777,R$331)+'СЕТ СН'!$F$13</f>
        <v>572.98935970000002</v>
      </c>
      <c r="S343" s="37">
        <f>SUMIFS(СВЦЭМ!$J$34:$J$777,СВЦЭМ!$A$34:$A$777,$A343,СВЦЭМ!$B$34:$B$777,S$331)+'СЕТ СН'!$F$13</f>
        <v>581.00576235000005</v>
      </c>
      <c r="T343" s="37">
        <f>SUMIFS(СВЦЭМ!$J$34:$J$777,СВЦЭМ!$A$34:$A$777,$A343,СВЦЭМ!$B$34:$B$777,T$331)+'СЕТ СН'!$F$13</f>
        <v>558.08936739000001</v>
      </c>
      <c r="U343" s="37">
        <f>SUMIFS(СВЦЭМ!$J$34:$J$777,СВЦЭМ!$A$34:$A$777,$A343,СВЦЭМ!$B$34:$B$777,U$331)+'СЕТ СН'!$F$13</f>
        <v>551.65904482999997</v>
      </c>
      <c r="V343" s="37">
        <f>SUMIFS(СВЦЭМ!$J$34:$J$777,СВЦЭМ!$A$34:$A$777,$A343,СВЦЭМ!$B$34:$B$777,V$331)+'СЕТ СН'!$F$13</f>
        <v>552.74447845999998</v>
      </c>
      <c r="W343" s="37">
        <f>SUMIFS(СВЦЭМ!$J$34:$J$777,СВЦЭМ!$A$34:$A$777,$A343,СВЦЭМ!$B$34:$B$777,W$331)+'СЕТ СН'!$F$13</f>
        <v>554.86984314999995</v>
      </c>
      <c r="X343" s="37">
        <f>SUMIFS(СВЦЭМ!$J$34:$J$777,СВЦЭМ!$A$34:$A$777,$A343,СВЦЭМ!$B$34:$B$777,X$331)+'СЕТ СН'!$F$13</f>
        <v>555.92818051999996</v>
      </c>
      <c r="Y343" s="37">
        <f>SUMIFS(СВЦЭМ!$J$34:$J$777,СВЦЭМ!$A$34:$A$777,$A343,СВЦЭМ!$B$34:$B$777,Y$331)+'СЕТ СН'!$F$13</f>
        <v>570.58490530999995</v>
      </c>
    </row>
    <row r="344" spans="1:25" ht="15.75" x14ac:dyDescent="0.2">
      <c r="A344" s="36">
        <f t="shared" si="9"/>
        <v>43144</v>
      </c>
      <c r="B344" s="37">
        <f>SUMIFS(СВЦЭМ!$J$34:$J$777,СВЦЭМ!$A$34:$A$777,$A344,СВЦЭМ!$B$34:$B$777,B$331)+'СЕТ СН'!$F$13</f>
        <v>569.84345455000005</v>
      </c>
      <c r="C344" s="37">
        <f>SUMIFS(СВЦЭМ!$J$34:$J$777,СВЦЭМ!$A$34:$A$777,$A344,СВЦЭМ!$B$34:$B$777,C$331)+'СЕТ СН'!$F$13</f>
        <v>587.82071155999995</v>
      </c>
      <c r="D344" s="37">
        <f>SUMIFS(СВЦЭМ!$J$34:$J$777,СВЦЭМ!$A$34:$A$777,$A344,СВЦЭМ!$B$34:$B$777,D$331)+'СЕТ СН'!$F$13</f>
        <v>621.96265989999995</v>
      </c>
      <c r="E344" s="37">
        <f>SUMIFS(СВЦЭМ!$J$34:$J$777,СВЦЭМ!$A$34:$A$777,$A344,СВЦЭМ!$B$34:$B$777,E$331)+'СЕТ СН'!$F$13</f>
        <v>632.55646490000004</v>
      </c>
      <c r="F344" s="37">
        <f>SUMIFS(СВЦЭМ!$J$34:$J$777,СВЦЭМ!$A$34:$A$777,$A344,СВЦЭМ!$B$34:$B$777,F$331)+'СЕТ СН'!$F$13</f>
        <v>625.24749254999995</v>
      </c>
      <c r="G344" s="37">
        <f>SUMIFS(СВЦЭМ!$J$34:$J$777,СВЦЭМ!$A$34:$A$777,$A344,СВЦЭМ!$B$34:$B$777,G$331)+'СЕТ СН'!$F$13</f>
        <v>613.69614826999998</v>
      </c>
      <c r="H344" s="37">
        <f>SUMIFS(СВЦЭМ!$J$34:$J$777,СВЦЭМ!$A$34:$A$777,$A344,СВЦЭМ!$B$34:$B$777,H$331)+'СЕТ СН'!$F$13</f>
        <v>582.37723987000004</v>
      </c>
      <c r="I344" s="37">
        <f>SUMIFS(СВЦЭМ!$J$34:$J$777,СВЦЭМ!$A$34:$A$777,$A344,СВЦЭМ!$B$34:$B$777,I$331)+'СЕТ СН'!$F$13</f>
        <v>545.53397873999995</v>
      </c>
      <c r="J344" s="37">
        <f>SUMIFS(СВЦЭМ!$J$34:$J$777,СВЦЭМ!$A$34:$A$777,$A344,СВЦЭМ!$B$34:$B$777,J$331)+'СЕТ СН'!$F$13</f>
        <v>557.73721184999999</v>
      </c>
      <c r="K344" s="37">
        <f>SUMIFS(СВЦЭМ!$J$34:$J$777,СВЦЭМ!$A$34:$A$777,$A344,СВЦЭМ!$B$34:$B$777,K$331)+'СЕТ СН'!$F$13</f>
        <v>551.69026570999995</v>
      </c>
      <c r="L344" s="37">
        <f>SUMIFS(СВЦЭМ!$J$34:$J$777,СВЦЭМ!$A$34:$A$777,$A344,СВЦЭМ!$B$34:$B$777,L$331)+'СЕТ СН'!$F$13</f>
        <v>547.68573821999996</v>
      </c>
      <c r="M344" s="37">
        <f>SUMIFS(СВЦЭМ!$J$34:$J$777,СВЦЭМ!$A$34:$A$777,$A344,СВЦЭМ!$B$34:$B$777,M$331)+'СЕТ СН'!$F$13</f>
        <v>549.47788180999999</v>
      </c>
      <c r="N344" s="37">
        <f>SUMIFS(СВЦЭМ!$J$34:$J$777,СВЦЭМ!$A$34:$A$777,$A344,СВЦЭМ!$B$34:$B$777,N$331)+'СЕТ СН'!$F$13</f>
        <v>550.56091137999999</v>
      </c>
      <c r="O344" s="37">
        <f>SUMIFS(СВЦЭМ!$J$34:$J$777,СВЦЭМ!$A$34:$A$777,$A344,СВЦЭМ!$B$34:$B$777,O$331)+'СЕТ СН'!$F$13</f>
        <v>544.60480546999997</v>
      </c>
      <c r="P344" s="37">
        <f>SUMIFS(СВЦЭМ!$J$34:$J$777,СВЦЭМ!$A$34:$A$777,$A344,СВЦЭМ!$B$34:$B$777,P$331)+'СЕТ СН'!$F$13</f>
        <v>554.55746981000004</v>
      </c>
      <c r="Q344" s="37">
        <f>SUMIFS(СВЦЭМ!$J$34:$J$777,СВЦЭМ!$A$34:$A$777,$A344,СВЦЭМ!$B$34:$B$777,Q$331)+'СЕТ СН'!$F$13</f>
        <v>566.00360402000001</v>
      </c>
      <c r="R344" s="37">
        <f>SUMIFS(СВЦЭМ!$J$34:$J$777,СВЦЭМ!$A$34:$A$777,$A344,СВЦЭМ!$B$34:$B$777,R$331)+'СЕТ СН'!$F$13</f>
        <v>571.01262295000004</v>
      </c>
      <c r="S344" s="37">
        <f>SUMIFS(СВЦЭМ!$J$34:$J$777,СВЦЭМ!$A$34:$A$777,$A344,СВЦЭМ!$B$34:$B$777,S$331)+'СЕТ СН'!$F$13</f>
        <v>559.14807873999996</v>
      </c>
      <c r="T344" s="37">
        <f>SUMIFS(СВЦЭМ!$J$34:$J$777,СВЦЭМ!$A$34:$A$777,$A344,СВЦЭМ!$B$34:$B$777,T$331)+'СЕТ СН'!$F$13</f>
        <v>549.41782569999998</v>
      </c>
      <c r="U344" s="37">
        <f>SUMIFS(СВЦЭМ!$J$34:$J$777,СВЦЭМ!$A$34:$A$777,$A344,СВЦЭМ!$B$34:$B$777,U$331)+'СЕТ СН'!$F$13</f>
        <v>547.92648832999998</v>
      </c>
      <c r="V344" s="37">
        <f>SUMIFS(СВЦЭМ!$J$34:$J$777,СВЦЭМ!$A$34:$A$777,$A344,СВЦЭМ!$B$34:$B$777,V$331)+'СЕТ СН'!$F$13</f>
        <v>553.14954547000002</v>
      </c>
      <c r="W344" s="37">
        <f>SUMIFS(СВЦЭМ!$J$34:$J$777,СВЦЭМ!$A$34:$A$777,$A344,СВЦЭМ!$B$34:$B$777,W$331)+'СЕТ СН'!$F$13</f>
        <v>557.14920809</v>
      </c>
      <c r="X344" s="37">
        <f>SUMIFS(СВЦЭМ!$J$34:$J$777,СВЦЭМ!$A$34:$A$777,$A344,СВЦЭМ!$B$34:$B$777,X$331)+'СЕТ СН'!$F$13</f>
        <v>563.30009618999998</v>
      </c>
      <c r="Y344" s="37">
        <f>SUMIFS(СВЦЭМ!$J$34:$J$777,СВЦЭМ!$A$34:$A$777,$A344,СВЦЭМ!$B$34:$B$777,Y$331)+'СЕТ СН'!$F$13</f>
        <v>587.88891855999998</v>
      </c>
    </row>
    <row r="345" spans="1:25" ht="15.75" x14ac:dyDescent="0.2">
      <c r="A345" s="36">
        <f t="shared" si="9"/>
        <v>43145</v>
      </c>
      <c r="B345" s="37">
        <f>SUMIFS(СВЦЭМ!$J$34:$J$777,СВЦЭМ!$A$34:$A$777,$A345,СВЦЭМ!$B$34:$B$777,B$331)+'СЕТ СН'!$F$13</f>
        <v>589.08843194999997</v>
      </c>
      <c r="C345" s="37">
        <f>SUMIFS(СВЦЭМ!$J$34:$J$777,СВЦЭМ!$A$34:$A$777,$A345,СВЦЭМ!$B$34:$B$777,C$331)+'СЕТ СН'!$F$13</f>
        <v>595.87484627000003</v>
      </c>
      <c r="D345" s="37">
        <f>SUMIFS(СВЦЭМ!$J$34:$J$777,СВЦЭМ!$A$34:$A$777,$A345,СВЦЭМ!$B$34:$B$777,D$331)+'СЕТ СН'!$F$13</f>
        <v>618.52317149999999</v>
      </c>
      <c r="E345" s="37">
        <f>SUMIFS(СВЦЭМ!$J$34:$J$777,СВЦЭМ!$A$34:$A$777,$A345,СВЦЭМ!$B$34:$B$777,E$331)+'СЕТ СН'!$F$13</f>
        <v>620.06646591000003</v>
      </c>
      <c r="F345" s="37">
        <f>SUMIFS(СВЦЭМ!$J$34:$J$777,СВЦЭМ!$A$34:$A$777,$A345,СВЦЭМ!$B$34:$B$777,F$331)+'СЕТ СН'!$F$13</f>
        <v>622.66151114000002</v>
      </c>
      <c r="G345" s="37">
        <f>SUMIFS(СВЦЭМ!$J$34:$J$777,СВЦЭМ!$A$34:$A$777,$A345,СВЦЭМ!$B$34:$B$777,G$331)+'СЕТ СН'!$F$13</f>
        <v>617.50823559000003</v>
      </c>
      <c r="H345" s="37">
        <f>SUMIFS(СВЦЭМ!$J$34:$J$777,СВЦЭМ!$A$34:$A$777,$A345,СВЦЭМ!$B$34:$B$777,H$331)+'СЕТ СН'!$F$13</f>
        <v>595.33846499000003</v>
      </c>
      <c r="I345" s="37">
        <f>SUMIFS(СВЦЭМ!$J$34:$J$777,СВЦЭМ!$A$34:$A$777,$A345,СВЦЭМ!$B$34:$B$777,I$331)+'СЕТ СН'!$F$13</f>
        <v>543.90142251999998</v>
      </c>
      <c r="J345" s="37">
        <f>SUMIFS(СВЦЭМ!$J$34:$J$777,СВЦЭМ!$A$34:$A$777,$A345,СВЦЭМ!$B$34:$B$777,J$331)+'СЕТ СН'!$F$13</f>
        <v>540.32045833999996</v>
      </c>
      <c r="K345" s="37">
        <f>SUMIFS(СВЦЭМ!$J$34:$J$777,СВЦЭМ!$A$34:$A$777,$A345,СВЦЭМ!$B$34:$B$777,K$331)+'СЕТ СН'!$F$13</f>
        <v>531.89946448000001</v>
      </c>
      <c r="L345" s="37">
        <f>SUMIFS(СВЦЭМ!$J$34:$J$777,СВЦЭМ!$A$34:$A$777,$A345,СВЦЭМ!$B$34:$B$777,L$331)+'СЕТ СН'!$F$13</f>
        <v>526.52833597999995</v>
      </c>
      <c r="M345" s="37">
        <f>SUMIFS(СВЦЭМ!$J$34:$J$777,СВЦЭМ!$A$34:$A$777,$A345,СВЦЭМ!$B$34:$B$777,M$331)+'СЕТ СН'!$F$13</f>
        <v>528.72436679999998</v>
      </c>
      <c r="N345" s="37">
        <f>SUMIFS(СВЦЭМ!$J$34:$J$777,СВЦЭМ!$A$34:$A$777,$A345,СВЦЭМ!$B$34:$B$777,N$331)+'СЕТ СН'!$F$13</f>
        <v>536.18058762999999</v>
      </c>
      <c r="O345" s="37">
        <f>SUMIFS(СВЦЭМ!$J$34:$J$777,СВЦЭМ!$A$34:$A$777,$A345,СВЦЭМ!$B$34:$B$777,O$331)+'СЕТ СН'!$F$13</f>
        <v>540.07788169000003</v>
      </c>
      <c r="P345" s="37">
        <f>SUMIFS(СВЦЭМ!$J$34:$J$777,СВЦЭМ!$A$34:$A$777,$A345,СВЦЭМ!$B$34:$B$777,P$331)+'СЕТ СН'!$F$13</f>
        <v>551.06321165999998</v>
      </c>
      <c r="Q345" s="37">
        <f>SUMIFS(СВЦЭМ!$J$34:$J$777,СВЦЭМ!$A$34:$A$777,$A345,СВЦЭМ!$B$34:$B$777,Q$331)+'СЕТ СН'!$F$13</f>
        <v>558.53860187999999</v>
      </c>
      <c r="R345" s="37">
        <f>SUMIFS(СВЦЭМ!$J$34:$J$777,СВЦЭМ!$A$34:$A$777,$A345,СВЦЭМ!$B$34:$B$777,R$331)+'СЕТ СН'!$F$13</f>
        <v>564.05516987999999</v>
      </c>
      <c r="S345" s="37">
        <f>SUMIFS(СВЦЭМ!$J$34:$J$777,СВЦЭМ!$A$34:$A$777,$A345,СВЦЭМ!$B$34:$B$777,S$331)+'СЕТ СН'!$F$13</f>
        <v>552.89844237</v>
      </c>
      <c r="T345" s="37">
        <f>SUMIFS(СВЦЭМ!$J$34:$J$777,СВЦЭМ!$A$34:$A$777,$A345,СВЦЭМ!$B$34:$B$777,T$331)+'СЕТ СН'!$F$13</f>
        <v>533.75190630999998</v>
      </c>
      <c r="U345" s="37">
        <f>SUMIFS(СВЦЭМ!$J$34:$J$777,СВЦЭМ!$A$34:$A$777,$A345,СВЦЭМ!$B$34:$B$777,U$331)+'СЕТ СН'!$F$13</f>
        <v>529.52339094000001</v>
      </c>
      <c r="V345" s="37">
        <f>SUMIFS(СВЦЭМ!$J$34:$J$777,СВЦЭМ!$A$34:$A$777,$A345,СВЦЭМ!$B$34:$B$777,V$331)+'СЕТ СН'!$F$13</f>
        <v>534.64952734999997</v>
      </c>
      <c r="W345" s="37">
        <f>SUMIFS(СВЦЭМ!$J$34:$J$777,СВЦЭМ!$A$34:$A$777,$A345,СВЦЭМ!$B$34:$B$777,W$331)+'СЕТ СН'!$F$13</f>
        <v>538.27028934999998</v>
      </c>
      <c r="X345" s="37">
        <f>SUMIFS(СВЦЭМ!$J$34:$J$777,СВЦЭМ!$A$34:$A$777,$A345,СВЦЭМ!$B$34:$B$777,X$331)+'СЕТ СН'!$F$13</f>
        <v>561.23412551000001</v>
      </c>
      <c r="Y345" s="37">
        <f>SUMIFS(СВЦЭМ!$J$34:$J$777,СВЦЭМ!$A$34:$A$777,$A345,СВЦЭМ!$B$34:$B$777,Y$331)+'СЕТ СН'!$F$13</f>
        <v>584.18837174999999</v>
      </c>
    </row>
    <row r="346" spans="1:25" ht="15.75" x14ac:dyDescent="0.2">
      <c r="A346" s="36">
        <f t="shared" si="9"/>
        <v>43146</v>
      </c>
      <c r="B346" s="37">
        <f>SUMIFS(СВЦЭМ!$J$34:$J$777,СВЦЭМ!$A$34:$A$777,$A346,СВЦЭМ!$B$34:$B$777,B$331)+'СЕТ СН'!$F$13</f>
        <v>583.89765599999998</v>
      </c>
      <c r="C346" s="37">
        <f>SUMIFS(СВЦЭМ!$J$34:$J$777,СВЦЭМ!$A$34:$A$777,$A346,СВЦЭМ!$B$34:$B$777,C$331)+'СЕТ СН'!$F$13</f>
        <v>602.87579734999997</v>
      </c>
      <c r="D346" s="37">
        <f>SUMIFS(СВЦЭМ!$J$34:$J$777,СВЦЭМ!$A$34:$A$777,$A346,СВЦЭМ!$B$34:$B$777,D$331)+'СЕТ СН'!$F$13</f>
        <v>631.46945074999996</v>
      </c>
      <c r="E346" s="37">
        <f>SUMIFS(СВЦЭМ!$J$34:$J$777,СВЦЭМ!$A$34:$A$777,$A346,СВЦЭМ!$B$34:$B$777,E$331)+'СЕТ СН'!$F$13</f>
        <v>629.98041634000003</v>
      </c>
      <c r="F346" s="37">
        <f>SUMIFS(СВЦЭМ!$J$34:$J$777,СВЦЭМ!$A$34:$A$777,$A346,СВЦЭМ!$B$34:$B$777,F$331)+'СЕТ СН'!$F$13</f>
        <v>630.21692358999996</v>
      </c>
      <c r="G346" s="37">
        <f>SUMIFS(СВЦЭМ!$J$34:$J$777,СВЦЭМ!$A$34:$A$777,$A346,СВЦЭМ!$B$34:$B$777,G$331)+'СЕТ СН'!$F$13</f>
        <v>625.79577811000001</v>
      </c>
      <c r="H346" s="37">
        <f>SUMIFS(СВЦЭМ!$J$34:$J$777,СВЦЭМ!$A$34:$A$777,$A346,СВЦЭМ!$B$34:$B$777,H$331)+'СЕТ СН'!$F$13</f>
        <v>589.86916794000001</v>
      </c>
      <c r="I346" s="37">
        <f>SUMIFS(СВЦЭМ!$J$34:$J$777,СВЦЭМ!$A$34:$A$777,$A346,СВЦЭМ!$B$34:$B$777,I$331)+'СЕТ СН'!$F$13</f>
        <v>546.13449954999999</v>
      </c>
      <c r="J346" s="37">
        <f>SUMIFS(СВЦЭМ!$J$34:$J$777,СВЦЭМ!$A$34:$A$777,$A346,СВЦЭМ!$B$34:$B$777,J$331)+'СЕТ СН'!$F$13</f>
        <v>540.23563516000002</v>
      </c>
      <c r="K346" s="37">
        <f>SUMIFS(СВЦЭМ!$J$34:$J$777,СВЦЭМ!$A$34:$A$777,$A346,СВЦЭМ!$B$34:$B$777,K$331)+'СЕТ СН'!$F$13</f>
        <v>531.56453466999994</v>
      </c>
      <c r="L346" s="37">
        <f>SUMIFS(СВЦЭМ!$J$34:$J$777,СВЦЭМ!$A$34:$A$777,$A346,СВЦЭМ!$B$34:$B$777,L$331)+'СЕТ СН'!$F$13</f>
        <v>528.00125934000005</v>
      </c>
      <c r="M346" s="37">
        <f>SUMIFS(СВЦЭМ!$J$34:$J$777,СВЦЭМ!$A$34:$A$777,$A346,СВЦЭМ!$B$34:$B$777,M$331)+'СЕТ СН'!$F$13</f>
        <v>528.25330589999999</v>
      </c>
      <c r="N346" s="37">
        <f>SUMIFS(СВЦЭМ!$J$34:$J$777,СВЦЭМ!$A$34:$A$777,$A346,СВЦЭМ!$B$34:$B$777,N$331)+'СЕТ СН'!$F$13</f>
        <v>534.47802892000004</v>
      </c>
      <c r="O346" s="37">
        <f>SUMIFS(СВЦЭМ!$J$34:$J$777,СВЦЭМ!$A$34:$A$777,$A346,СВЦЭМ!$B$34:$B$777,O$331)+'СЕТ СН'!$F$13</f>
        <v>537.48923944000001</v>
      </c>
      <c r="P346" s="37">
        <f>SUMIFS(СВЦЭМ!$J$34:$J$777,СВЦЭМ!$A$34:$A$777,$A346,СВЦЭМ!$B$34:$B$777,P$331)+'СЕТ СН'!$F$13</f>
        <v>544.89191124000001</v>
      </c>
      <c r="Q346" s="37">
        <f>SUMIFS(СВЦЭМ!$J$34:$J$777,СВЦЭМ!$A$34:$A$777,$A346,СВЦЭМ!$B$34:$B$777,Q$331)+'СЕТ СН'!$F$13</f>
        <v>554.72530155000004</v>
      </c>
      <c r="R346" s="37">
        <f>SUMIFS(СВЦЭМ!$J$34:$J$777,СВЦЭМ!$A$34:$A$777,$A346,СВЦЭМ!$B$34:$B$777,R$331)+'СЕТ СН'!$F$13</f>
        <v>554.50560046999999</v>
      </c>
      <c r="S346" s="37">
        <f>SUMIFS(СВЦЭМ!$J$34:$J$777,СВЦЭМ!$A$34:$A$777,$A346,СВЦЭМ!$B$34:$B$777,S$331)+'СЕТ СН'!$F$13</f>
        <v>555.66054329999997</v>
      </c>
      <c r="T346" s="37">
        <f>SUMIFS(СВЦЭМ!$J$34:$J$777,СВЦЭМ!$A$34:$A$777,$A346,СВЦЭМ!$B$34:$B$777,T$331)+'СЕТ СН'!$F$13</f>
        <v>535.45037079999997</v>
      </c>
      <c r="U346" s="37">
        <f>SUMIFS(СВЦЭМ!$J$34:$J$777,СВЦЭМ!$A$34:$A$777,$A346,СВЦЭМ!$B$34:$B$777,U$331)+'СЕТ СН'!$F$13</f>
        <v>527.81952704000003</v>
      </c>
      <c r="V346" s="37">
        <f>SUMIFS(СВЦЭМ!$J$34:$J$777,СВЦЭМ!$A$34:$A$777,$A346,СВЦЭМ!$B$34:$B$777,V$331)+'СЕТ СН'!$F$13</f>
        <v>528.73454111000001</v>
      </c>
      <c r="W346" s="37">
        <f>SUMIFS(СВЦЭМ!$J$34:$J$777,СВЦЭМ!$A$34:$A$777,$A346,СВЦЭМ!$B$34:$B$777,W$331)+'СЕТ СН'!$F$13</f>
        <v>533.87952911000002</v>
      </c>
      <c r="X346" s="37">
        <f>SUMIFS(СВЦЭМ!$J$34:$J$777,СВЦЭМ!$A$34:$A$777,$A346,СВЦЭМ!$B$34:$B$777,X$331)+'СЕТ СН'!$F$13</f>
        <v>545.87312372999997</v>
      </c>
      <c r="Y346" s="37">
        <f>SUMIFS(СВЦЭМ!$J$34:$J$777,СВЦЭМ!$A$34:$A$777,$A346,СВЦЭМ!$B$34:$B$777,Y$331)+'СЕТ СН'!$F$13</f>
        <v>567.19541254000001</v>
      </c>
    </row>
    <row r="347" spans="1:25" ht="15.75" x14ac:dyDescent="0.2">
      <c r="A347" s="36">
        <f t="shared" si="9"/>
        <v>43147</v>
      </c>
      <c r="B347" s="37">
        <f>SUMIFS(СВЦЭМ!$J$34:$J$777,СВЦЭМ!$A$34:$A$777,$A347,СВЦЭМ!$B$34:$B$777,B$331)+'СЕТ СН'!$F$13</f>
        <v>552.55263820000005</v>
      </c>
      <c r="C347" s="37">
        <f>SUMIFS(СВЦЭМ!$J$34:$J$777,СВЦЭМ!$A$34:$A$777,$A347,СВЦЭМ!$B$34:$B$777,C$331)+'СЕТ СН'!$F$13</f>
        <v>572.43957483999998</v>
      </c>
      <c r="D347" s="37">
        <f>SUMIFS(СВЦЭМ!$J$34:$J$777,СВЦЭМ!$A$34:$A$777,$A347,СВЦЭМ!$B$34:$B$777,D$331)+'СЕТ СН'!$F$13</f>
        <v>610.14813974000003</v>
      </c>
      <c r="E347" s="37">
        <f>SUMIFS(СВЦЭМ!$J$34:$J$777,СВЦЭМ!$A$34:$A$777,$A347,СВЦЭМ!$B$34:$B$777,E$331)+'СЕТ СН'!$F$13</f>
        <v>613.74119660999997</v>
      </c>
      <c r="F347" s="37">
        <f>SUMIFS(СВЦЭМ!$J$34:$J$777,СВЦЭМ!$A$34:$A$777,$A347,СВЦЭМ!$B$34:$B$777,F$331)+'СЕТ СН'!$F$13</f>
        <v>610.35218954000004</v>
      </c>
      <c r="G347" s="37">
        <f>SUMIFS(СВЦЭМ!$J$34:$J$777,СВЦЭМ!$A$34:$A$777,$A347,СВЦЭМ!$B$34:$B$777,G$331)+'СЕТ СН'!$F$13</f>
        <v>597.19163838999998</v>
      </c>
      <c r="H347" s="37">
        <f>SUMIFS(СВЦЭМ!$J$34:$J$777,СВЦЭМ!$A$34:$A$777,$A347,СВЦЭМ!$B$34:$B$777,H$331)+'СЕТ СН'!$F$13</f>
        <v>563.27675462000002</v>
      </c>
      <c r="I347" s="37">
        <f>SUMIFS(СВЦЭМ!$J$34:$J$777,СВЦЭМ!$A$34:$A$777,$A347,СВЦЭМ!$B$34:$B$777,I$331)+'СЕТ СН'!$F$13</f>
        <v>522.94396064</v>
      </c>
      <c r="J347" s="37">
        <f>SUMIFS(СВЦЭМ!$J$34:$J$777,СВЦЭМ!$A$34:$A$777,$A347,СВЦЭМ!$B$34:$B$777,J$331)+'СЕТ СН'!$F$13</f>
        <v>529.91432855999994</v>
      </c>
      <c r="K347" s="37">
        <f>SUMIFS(СВЦЭМ!$J$34:$J$777,СВЦЭМ!$A$34:$A$777,$A347,СВЦЭМ!$B$34:$B$777,K$331)+'СЕТ СН'!$F$13</f>
        <v>526.72459270000002</v>
      </c>
      <c r="L347" s="37">
        <f>SUMIFS(СВЦЭМ!$J$34:$J$777,СВЦЭМ!$A$34:$A$777,$A347,СВЦЭМ!$B$34:$B$777,L$331)+'СЕТ СН'!$F$13</f>
        <v>531.05310890999999</v>
      </c>
      <c r="M347" s="37">
        <f>SUMIFS(СВЦЭМ!$J$34:$J$777,СВЦЭМ!$A$34:$A$777,$A347,СВЦЭМ!$B$34:$B$777,M$331)+'СЕТ СН'!$F$13</f>
        <v>532.82085156999995</v>
      </c>
      <c r="N347" s="37">
        <f>SUMIFS(СВЦЭМ!$J$34:$J$777,СВЦЭМ!$A$34:$A$777,$A347,СВЦЭМ!$B$34:$B$777,N$331)+'СЕТ СН'!$F$13</f>
        <v>535.31338303999996</v>
      </c>
      <c r="O347" s="37">
        <f>SUMIFS(СВЦЭМ!$J$34:$J$777,СВЦЭМ!$A$34:$A$777,$A347,СВЦЭМ!$B$34:$B$777,O$331)+'СЕТ СН'!$F$13</f>
        <v>542.55579264000005</v>
      </c>
      <c r="P347" s="37">
        <f>SUMIFS(СВЦЭМ!$J$34:$J$777,СВЦЭМ!$A$34:$A$777,$A347,СВЦЭМ!$B$34:$B$777,P$331)+'СЕТ СН'!$F$13</f>
        <v>553.73923690000004</v>
      </c>
      <c r="Q347" s="37">
        <f>SUMIFS(СВЦЭМ!$J$34:$J$777,СВЦЭМ!$A$34:$A$777,$A347,СВЦЭМ!$B$34:$B$777,Q$331)+'СЕТ СН'!$F$13</f>
        <v>554.26011028999994</v>
      </c>
      <c r="R347" s="37">
        <f>SUMIFS(СВЦЭМ!$J$34:$J$777,СВЦЭМ!$A$34:$A$777,$A347,СВЦЭМ!$B$34:$B$777,R$331)+'СЕТ СН'!$F$13</f>
        <v>554.06700506000004</v>
      </c>
      <c r="S347" s="37">
        <f>SUMIFS(СВЦЭМ!$J$34:$J$777,СВЦЭМ!$A$34:$A$777,$A347,СВЦЭМ!$B$34:$B$777,S$331)+'СЕТ СН'!$F$13</f>
        <v>550.56400367000003</v>
      </c>
      <c r="T347" s="37">
        <f>SUMIFS(СВЦЭМ!$J$34:$J$777,СВЦЭМ!$A$34:$A$777,$A347,СВЦЭМ!$B$34:$B$777,T$331)+'СЕТ СН'!$F$13</f>
        <v>532.43421496999997</v>
      </c>
      <c r="U347" s="37">
        <f>SUMIFS(СВЦЭМ!$J$34:$J$777,СВЦЭМ!$A$34:$A$777,$A347,СВЦЭМ!$B$34:$B$777,U$331)+'СЕТ СН'!$F$13</f>
        <v>519.95556088000001</v>
      </c>
      <c r="V347" s="37">
        <f>SUMIFS(СВЦЭМ!$J$34:$J$777,СВЦЭМ!$A$34:$A$777,$A347,СВЦЭМ!$B$34:$B$777,V$331)+'СЕТ СН'!$F$13</f>
        <v>524.03669432000004</v>
      </c>
      <c r="W347" s="37">
        <f>SUMIFS(СВЦЭМ!$J$34:$J$777,СВЦЭМ!$A$34:$A$777,$A347,СВЦЭМ!$B$34:$B$777,W$331)+'СЕТ СН'!$F$13</f>
        <v>526.35852524999996</v>
      </c>
      <c r="X347" s="37">
        <f>SUMIFS(СВЦЭМ!$J$34:$J$777,СВЦЭМ!$A$34:$A$777,$A347,СВЦЭМ!$B$34:$B$777,X$331)+'СЕТ СН'!$F$13</f>
        <v>528.19761446999996</v>
      </c>
      <c r="Y347" s="37">
        <f>SUMIFS(СВЦЭМ!$J$34:$J$777,СВЦЭМ!$A$34:$A$777,$A347,СВЦЭМ!$B$34:$B$777,Y$331)+'СЕТ СН'!$F$13</f>
        <v>538.04480450000005</v>
      </c>
    </row>
    <row r="348" spans="1:25" ht="15.75" x14ac:dyDescent="0.2">
      <c r="A348" s="36">
        <f t="shared" si="9"/>
        <v>43148</v>
      </c>
      <c r="B348" s="37">
        <f>SUMIFS(СВЦЭМ!$J$34:$J$777,СВЦЭМ!$A$34:$A$777,$A348,СВЦЭМ!$B$34:$B$777,B$331)+'СЕТ СН'!$F$13</f>
        <v>536.82364788999996</v>
      </c>
      <c r="C348" s="37">
        <f>SUMIFS(СВЦЭМ!$J$34:$J$777,СВЦЭМ!$A$34:$A$777,$A348,СВЦЭМ!$B$34:$B$777,C$331)+'СЕТ СН'!$F$13</f>
        <v>548.37816719</v>
      </c>
      <c r="D348" s="37">
        <f>SUMIFS(СВЦЭМ!$J$34:$J$777,СВЦЭМ!$A$34:$A$777,$A348,СВЦЭМ!$B$34:$B$777,D$331)+'СЕТ СН'!$F$13</f>
        <v>586.44616800999995</v>
      </c>
      <c r="E348" s="37">
        <f>SUMIFS(СВЦЭМ!$J$34:$J$777,СВЦЭМ!$A$34:$A$777,$A348,СВЦЭМ!$B$34:$B$777,E$331)+'СЕТ СН'!$F$13</f>
        <v>606.26873051999996</v>
      </c>
      <c r="F348" s="37">
        <f>SUMIFS(СВЦЭМ!$J$34:$J$777,СВЦЭМ!$A$34:$A$777,$A348,СВЦЭМ!$B$34:$B$777,F$331)+'СЕТ СН'!$F$13</f>
        <v>608.20871120000004</v>
      </c>
      <c r="G348" s="37">
        <f>SUMIFS(СВЦЭМ!$J$34:$J$777,СВЦЭМ!$A$34:$A$777,$A348,СВЦЭМ!$B$34:$B$777,G$331)+'СЕТ СН'!$F$13</f>
        <v>605.14443760999995</v>
      </c>
      <c r="H348" s="37">
        <f>SUMIFS(СВЦЭМ!$J$34:$J$777,СВЦЭМ!$A$34:$A$777,$A348,СВЦЭМ!$B$34:$B$777,H$331)+'СЕТ СН'!$F$13</f>
        <v>590.14192016000004</v>
      </c>
      <c r="I348" s="37">
        <f>SUMIFS(СВЦЭМ!$J$34:$J$777,СВЦЭМ!$A$34:$A$777,$A348,СВЦЭМ!$B$34:$B$777,I$331)+'СЕТ СН'!$F$13</f>
        <v>555.19754072000001</v>
      </c>
      <c r="J348" s="37">
        <f>SUMIFS(СВЦЭМ!$J$34:$J$777,СВЦЭМ!$A$34:$A$777,$A348,СВЦЭМ!$B$34:$B$777,J$331)+'СЕТ СН'!$F$13</f>
        <v>539.55202206000001</v>
      </c>
      <c r="K348" s="37">
        <f>SUMIFS(СВЦЭМ!$J$34:$J$777,СВЦЭМ!$A$34:$A$777,$A348,СВЦЭМ!$B$34:$B$777,K$331)+'СЕТ СН'!$F$13</f>
        <v>514.26422691000005</v>
      </c>
      <c r="L348" s="37">
        <f>SUMIFS(СВЦЭМ!$J$34:$J$777,СВЦЭМ!$A$34:$A$777,$A348,СВЦЭМ!$B$34:$B$777,L$331)+'СЕТ СН'!$F$13</f>
        <v>502.41963413000002</v>
      </c>
      <c r="M348" s="37">
        <f>SUMIFS(СВЦЭМ!$J$34:$J$777,СВЦЭМ!$A$34:$A$777,$A348,СВЦЭМ!$B$34:$B$777,M$331)+'СЕТ СН'!$F$13</f>
        <v>505.39530000000002</v>
      </c>
      <c r="N348" s="37">
        <f>SUMIFS(СВЦЭМ!$J$34:$J$777,СВЦЭМ!$A$34:$A$777,$A348,СВЦЭМ!$B$34:$B$777,N$331)+'СЕТ СН'!$F$13</f>
        <v>507.81198596000002</v>
      </c>
      <c r="O348" s="37">
        <f>SUMIFS(СВЦЭМ!$J$34:$J$777,СВЦЭМ!$A$34:$A$777,$A348,СВЦЭМ!$B$34:$B$777,O$331)+'СЕТ СН'!$F$13</f>
        <v>520.59830710999995</v>
      </c>
      <c r="P348" s="37">
        <f>SUMIFS(СВЦЭМ!$J$34:$J$777,СВЦЭМ!$A$34:$A$777,$A348,СВЦЭМ!$B$34:$B$777,P$331)+'СЕТ СН'!$F$13</f>
        <v>531.87095003000002</v>
      </c>
      <c r="Q348" s="37">
        <f>SUMIFS(СВЦЭМ!$J$34:$J$777,СВЦЭМ!$A$34:$A$777,$A348,СВЦЭМ!$B$34:$B$777,Q$331)+'СЕТ СН'!$F$13</f>
        <v>528.12653606000003</v>
      </c>
      <c r="R348" s="37">
        <f>SUMIFS(СВЦЭМ!$J$34:$J$777,СВЦЭМ!$A$34:$A$777,$A348,СВЦЭМ!$B$34:$B$777,R$331)+'СЕТ СН'!$F$13</f>
        <v>536.15905774999999</v>
      </c>
      <c r="S348" s="37">
        <f>SUMIFS(СВЦЭМ!$J$34:$J$777,СВЦЭМ!$A$34:$A$777,$A348,СВЦЭМ!$B$34:$B$777,S$331)+'СЕТ СН'!$F$13</f>
        <v>533.13325727999995</v>
      </c>
      <c r="T348" s="37">
        <f>SUMIFS(СВЦЭМ!$J$34:$J$777,СВЦЭМ!$A$34:$A$777,$A348,СВЦЭМ!$B$34:$B$777,T$331)+'СЕТ СН'!$F$13</f>
        <v>509.38765035</v>
      </c>
      <c r="U348" s="37">
        <f>SUMIFS(СВЦЭМ!$J$34:$J$777,СВЦЭМ!$A$34:$A$777,$A348,СВЦЭМ!$B$34:$B$777,U$331)+'СЕТ СН'!$F$13</f>
        <v>496.50780374999999</v>
      </c>
      <c r="V348" s="37">
        <f>SUMIFS(СВЦЭМ!$J$34:$J$777,СВЦЭМ!$A$34:$A$777,$A348,СВЦЭМ!$B$34:$B$777,V$331)+'СЕТ СН'!$F$13</f>
        <v>505.83429766</v>
      </c>
      <c r="W348" s="37">
        <f>SUMIFS(СВЦЭМ!$J$34:$J$777,СВЦЭМ!$A$34:$A$777,$A348,СВЦЭМ!$B$34:$B$777,W$331)+'СЕТ СН'!$F$13</f>
        <v>513.91715266999995</v>
      </c>
      <c r="X348" s="37">
        <f>SUMIFS(СВЦЭМ!$J$34:$J$777,СВЦЭМ!$A$34:$A$777,$A348,СВЦЭМ!$B$34:$B$777,X$331)+'СЕТ СН'!$F$13</f>
        <v>531.99169537</v>
      </c>
      <c r="Y348" s="37">
        <f>SUMIFS(СВЦЭМ!$J$34:$J$777,СВЦЭМ!$A$34:$A$777,$A348,СВЦЭМ!$B$34:$B$777,Y$331)+'СЕТ СН'!$F$13</f>
        <v>543.80694682000001</v>
      </c>
    </row>
    <row r="349" spans="1:25" ht="15.75" x14ac:dyDescent="0.2">
      <c r="A349" s="36">
        <f t="shared" si="9"/>
        <v>43149</v>
      </c>
      <c r="B349" s="37">
        <f>SUMIFS(СВЦЭМ!$J$34:$J$777,СВЦЭМ!$A$34:$A$777,$A349,СВЦЭМ!$B$34:$B$777,B$331)+'СЕТ СН'!$F$13</f>
        <v>563.72567436999998</v>
      </c>
      <c r="C349" s="37">
        <f>SUMIFS(СВЦЭМ!$J$34:$J$777,СВЦЭМ!$A$34:$A$777,$A349,СВЦЭМ!$B$34:$B$777,C$331)+'СЕТ СН'!$F$13</f>
        <v>589.95257602000004</v>
      </c>
      <c r="D349" s="37">
        <f>SUMIFS(СВЦЭМ!$J$34:$J$777,СВЦЭМ!$A$34:$A$777,$A349,СВЦЭМ!$B$34:$B$777,D$331)+'СЕТ СН'!$F$13</f>
        <v>614.13508071000001</v>
      </c>
      <c r="E349" s="37">
        <f>SUMIFS(СВЦЭМ!$J$34:$J$777,СВЦЭМ!$A$34:$A$777,$A349,СВЦЭМ!$B$34:$B$777,E$331)+'СЕТ СН'!$F$13</f>
        <v>626.60675595999999</v>
      </c>
      <c r="F349" s="37">
        <f>SUMIFS(СВЦЭМ!$J$34:$J$777,СВЦЭМ!$A$34:$A$777,$A349,СВЦЭМ!$B$34:$B$777,F$331)+'СЕТ СН'!$F$13</f>
        <v>610.68204535999996</v>
      </c>
      <c r="G349" s="37">
        <f>SUMIFS(СВЦЭМ!$J$34:$J$777,СВЦЭМ!$A$34:$A$777,$A349,СВЦЭМ!$B$34:$B$777,G$331)+'СЕТ СН'!$F$13</f>
        <v>594.83562095000002</v>
      </c>
      <c r="H349" s="37">
        <f>SUMIFS(СВЦЭМ!$J$34:$J$777,СВЦЭМ!$A$34:$A$777,$A349,СВЦЭМ!$B$34:$B$777,H$331)+'СЕТ СН'!$F$13</f>
        <v>585.25834483000006</v>
      </c>
      <c r="I349" s="37">
        <f>SUMIFS(СВЦЭМ!$J$34:$J$777,СВЦЭМ!$A$34:$A$777,$A349,СВЦЭМ!$B$34:$B$777,I$331)+'СЕТ СН'!$F$13</f>
        <v>561.86970553000003</v>
      </c>
      <c r="J349" s="37">
        <f>SUMIFS(СВЦЭМ!$J$34:$J$777,СВЦЭМ!$A$34:$A$777,$A349,СВЦЭМ!$B$34:$B$777,J$331)+'СЕТ СН'!$F$13</f>
        <v>559.97234589000004</v>
      </c>
      <c r="K349" s="37">
        <f>SUMIFS(СВЦЭМ!$J$34:$J$777,СВЦЭМ!$A$34:$A$777,$A349,СВЦЭМ!$B$34:$B$777,K$331)+'СЕТ СН'!$F$13</f>
        <v>548.01569323000001</v>
      </c>
      <c r="L349" s="37">
        <f>SUMIFS(СВЦЭМ!$J$34:$J$777,СВЦЭМ!$A$34:$A$777,$A349,СВЦЭМ!$B$34:$B$777,L$331)+'СЕТ СН'!$F$13</f>
        <v>534.29963778000001</v>
      </c>
      <c r="M349" s="37">
        <f>SUMIFS(СВЦЭМ!$J$34:$J$777,СВЦЭМ!$A$34:$A$777,$A349,СВЦЭМ!$B$34:$B$777,M$331)+'СЕТ СН'!$F$13</f>
        <v>533.60445922999997</v>
      </c>
      <c r="N349" s="37">
        <f>SUMIFS(СВЦЭМ!$J$34:$J$777,СВЦЭМ!$A$34:$A$777,$A349,СВЦЭМ!$B$34:$B$777,N$331)+'СЕТ СН'!$F$13</f>
        <v>536.74187158999996</v>
      </c>
      <c r="O349" s="37">
        <f>SUMIFS(СВЦЭМ!$J$34:$J$777,СВЦЭМ!$A$34:$A$777,$A349,СВЦЭМ!$B$34:$B$777,O$331)+'СЕТ СН'!$F$13</f>
        <v>542.41884634999997</v>
      </c>
      <c r="P349" s="37">
        <f>SUMIFS(СВЦЭМ!$J$34:$J$777,СВЦЭМ!$A$34:$A$777,$A349,СВЦЭМ!$B$34:$B$777,P$331)+'СЕТ СН'!$F$13</f>
        <v>546.88980190999996</v>
      </c>
      <c r="Q349" s="37">
        <f>SUMIFS(СВЦЭМ!$J$34:$J$777,СВЦЭМ!$A$34:$A$777,$A349,СВЦЭМ!$B$34:$B$777,Q$331)+'СЕТ СН'!$F$13</f>
        <v>546.62231740000004</v>
      </c>
      <c r="R349" s="37">
        <f>SUMIFS(СВЦЭМ!$J$34:$J$777,СВЦЭМ!$A$34:$A$777,$A349,СВЦЭМ!$B$34:$B$777,R$331)+'СЕТ СН'!$F$13</f>
        <v>548.29924984000002</v>
      </c>
      <c r="S349" s="37">
        <f>SUMIFS(СВЦЭМ!$J$34:$J$777,СВЦЭМ!$A$34:$A$777,$A349,СВЦЭМ!$B$34:$B$777,S$331)+'СЕТ СН'!$F$13</f>
        <v>534.08055802000001</v>
      </c>
      <c r="T349" s="37">
        <f>SUMIFS(СВЦЭМ!$J$34:$J$777,СВЦЭМ!$A$34:$A$777,$A349,СВЦЭМ!$B$34:$B$777,T$331)+'СЕТ СН'!$F$13</f>
        <v>518.03753856000003</v>
      </c>
      <c r="U349" s="37">
        <f>SUMIFS(СВЦЭМ!$J$34:$J$777,СВЦЭМ!$A$34:$A$777,$A349,СВЦЭМ!$B$34:$B$777,U$331)+'СЕТ СН'!$F$13</f>
        <v>501.10327061999999</v>
      </c>
      <c r="V349" s="37">
        <f>SUMIFS(СВЦЭМ!$J$34:$J$777,СВЦЭМ!$A$34:$A$777,$A349,СВЦЭМ!$B$34:$B$777,V$331)+'СЕТ СН'!$F$13</f>
        <v>508.74075162999998</v>
      </c>
      <c r="W349" s="37">
        <f>SUMIFS(СВЦЭМ!$J$34:$J$777,СВЦЭМ!$A$34:$A$777,$A349,СВЦЭМ!$B$34:$B$777,W$331)+'СЕТ СН'!$F$13</f>
        <v>513.81926723000004</v>
      </c>
      <c r="X349" s="37">
        <f>SUMIFS(СВЦЭМ!$J$34:$J$777,СВЦЭМ!$A$34:$A$777,$A349,СВЦЭМ!$B$34:$B$777,X$331)+'СЕТ СН'!$F$13</f>
        <v>529.05706583000006</v>
      </c>
      <c r="Y349" s="37">
        <f>SUMIFS(СВЦЭМ!$J$34:$J$777,СВЦЭМ!$A$34:$A$777,$A349,СВЦЭМ!$B$34:$B$777,Y$331)+'СЕТ СН'!$F$13</f>
        <v>546.42944811999996</v>
      </c>
    </row>
    <row r="350" spans="1:25" ht="15.75" x14ac:dyDescent="0.2">
      <c r="A350" s="36">
        <f t="shared" si="9"/>
        <v>43150</v>
      </c>
      <c r="B350" s="37">
        <f>SUMIFS(СВЦЭМ!$J$34:$J$777,СВЦЭМ!$A$34:$A$777,$A350,СВЦЭМ!$B$34:$B$777,B$331)+'СЕТ СН'!$F$13</f>
        <v>530.60069385999998</v>
      </c>
      <c r="C350" s="37">
        <f>SUMIFS(СВЦЭМ!$J$34:$J$777,СВЦЭМ!$A$34:$A$777,$A350,СВЦЭМ!$B$34:$B$777,C$331)+'СЕТ СН'!$F$13</f>
        <v>547.06754922000005</v>
      </c>
      <c r="D350" s="37">
        <f>SUMIFS(СВЦЭМ!$J$34:$J$777,СВЦЭМ!$A$34:$A$777,$A350,СВЦЭМ!$B$34:$B$777,D$331)+'СЕТ СН'!$F$13</f>
        <v>573.41927463000002</v>
      </c>
      <c r="E350" s="37">
        <f>SUMIFS(СВЦЭМ!$J$34:$J$777,СВЦЭМ!$A$34:$A$777,$A350,СВЦЭМ!$B$34:$B$777,E$331)+'СЕТ СН'!$F$13</f>
        <v>575.91149510000002</v>
      </c>
      <c r="F350" s="37">
        <f>SUMIFS(СВЦЭМ!$J$34:$J$777,СВЦЭМ!$A$34:$A$777,$A350,СВЦЭМ!$B$34:$B$777,F$331)+'СЕТ СН'!$F$13</f>
        <v>576.55538434000005</v>
      </c>
      <c r="G350" s="37">
        <f>SUMIFS(СВЦЭМ!$J$34:$J$777,СВЦЭМ!$A$34:$A$777,$A350,СВЦЭМ!$B$34:$B$777,G$331)+'СЕТ СН'!$F$13</f>
        <v>572.63225511999997</v>
      </c>
      <c r="H350" s="37">
        <f>SUMIFS(СВЦЭМ!$J$34:$J$777,СВЦЭМ!$A$34:$A$777,$A350,СВЦЭМ!$B$34:$B$777,H$331)+'СЕТ СН'!$F$13</f>
        <v>545.22479410000005</v>
      </c>
      <c r="I350" s="37">
        <f>SUMIFS(СВЦЭМ!$J$34:$J$777,СВЦЭМ!$A$34:$A$777,$A350,СВЦЭМ!$B$34:$B$777,I$331)+'СЕТ СН'!$F$13</f>
        <v>519.28591148999999</v>
      </c>
      <c r="J350" s="37">
        <f>SUMIFS(СВЦЭМ!$J$34:$J$777,СВЦЭМ!$A$34:$A$777,$A350,СВЦЭМ!$B$34:$B$777,J$331)+'СЕТ СН'!$F$13</f>
        <v>531.73706854</v>
      </c>
      <c r="K350" s="37">
        <f>SUMIFS(СВЦЭМ!$J$34:$J$777,СВЦЭМ!$A$34:$A$777,$A350,СВЦЭМ!$B$34:$B$777,K$331)+'СЕТ СН'!$F$13</f>
        <v>534.72666334999997</v>
      </c>
      <c r="L350" s="37">
        <f>SUMIFS(СВЦЭМ!$J$34:$J$777,СВЦЭМ!$A$34:$A$777,$A350,СВЦЭМ!$B$34:$B$777,L$331)+'СЕТ СН'!$F$13</f>
        <v>531.91252509000003</v>
      </c>
      <c r="M350" s="37">
        <f>SUMIFS(СВЦЭМ!$J$34:$J$777,СВЦЭМ!$A$34:$A$777,$A350,СВЦЭМ!$B$34:$B$777,M$331)+'СЕТ СН'!$F$13</f>
        <v>537.34875541999997</v>
      </c>
      <c r="N350" s="37">
        <f>SUMIFS(СВЦЭМ!$J$34:$J$777,СВЦЭМ!$A$34:$A$777,$A350,СВЦЭМ!$B$34:$B$777,N$331)+'СЕТ СН'!$F$13</f>
        <v>535.88872200000003</v>
      </c>
      <c r="O350" s="37">
        <f>SUMIFS(СВЦЭМ!$J$34:$J$777,СВЦЭМ!$A$34:$A$777,$A350,СВЦЭМ!$B$34:$B$777,O$331)+'СЕТ СН'!$F$13</f>
        <v>539.17584570999998</v>
      </c>
      <c r="P350" s="37">
        <f>SUMIFS(СВЦЭМ!$J$34:$J$777,СВЦЭМ!$A$34:$A$777,$A350,СВЦЭМ!$B$34:$B$777,P$331)+'СЕТ СН'!$F$13</f>
        <v>551.22604544000001</v>
      </c>
      <c r="Q350" s="37">
        <f>SUMIFS(СВЦЭМ!$J$34:$J$777,СВЦЭМ!$A$34:$A$777,$A350,СВЦЭМ!$B$34:$B$777,Q$331)+'СЕТ СН'!$F$13</f>
        <v>545.63032889999999</v>
      </c>
      <c r="R350" s="37">
        <f>SUMIFS(СВЦЭМ!$J$34:$J$777,СВЦЭМ!$A$34:$A$777,$A350,СВЦЭМ!$B$34:$B$777,R$331)+'СЕТ СН'!$F$13</f>
        <v>544.17384415000004</v>
      </c>
      <c r="S350" s="37">
        <f>SUMIFS(СВЦЭМ!$J$34:$J$777,СВЦЭМ!$A$34:$A$777,$A350,СВЦЭМ!$B$34:$B$777,S$331)+'СЕТ СН'!$F$13</f>
        <v>540.34352152999998</v>
      </c>
      <c r="T350" s="37">
        <f>SUMIFS(СВЦЭМ!$J$34:$J$777,СВЦЭМ!$A$34:$A$777,$A350,СВЦЭМ!$B$34:$B$777,T$331)+'СЕТ СН'!$F$13</f>
        <v>525.07019176999995</v>
      </c>
      <c r="U350" s="37">
        <f>SUMIFS(СВЦЭМ!$J$34:$J$777,СВЦЭМ!$A$34:$A$777,$A350,СВЦЭМ!$B$34:$B$777,U$331)+'СЕТ СН'!$F$13</f>
        <v>517.75783091000005</v>
      </c>
      <c r="V350" s="37">
        <f>SUMIFS(СВЦЭМ!$J$34:$J$777,СВЦЭМ!$A$34:$A$777,$A350,СВЦЭМ!$B$34:$B$777,V$331)+'СЕТ СН'!$F$13</f>
        <v>534.15604727000004</v>
      </c>
      <c r="W350" s="37">
        <f>SUMIFS(СВЦЭМ!$J$34:$J$777,СВЦЭМ!$A$34:$A$777,$A350,СВЦЭМ!$B$34:$B$777,W$331)+'СЕТ СН'!$F$13</f>
        <v>536.03922299999999</v>
      </c>
      <c r="X350" s="37">
        <f>SUMIFS(СВЦЭМ!$J$34:$J$777,СВЦЭМ!$A$34:$A$777,$A350,СВЦЭМ!$B$34:$B$777,X$331)+'СЕТ СН'!$F$13</f>
        <v>543.03644878</v>
      </c>
      <c r="Y350" s="37">
        <f>SUMIFS(СВЦЭМ!$J$34:$J$777,СВЦЭМ!$A$34:$A$777,$A350,СВЦЭМ!$B$34:$B$777,Y$331)+'СЕТ СН'!$F$13</f>
        <v>559.04942452</v>
      </c>
    </row>
    <row r="351" spans="1:25" ht="15.75" x14ac:dyDescent="0.2">
      <c r="A351" s="36">
        <f t="shared" si="9"/>
        <v>43151</v>
      </c>
      <c r="B351" s="37">
        <f>SUMIFS(СВЦЭМ!$J$34:$J$777,СВЦЭМ!$A$34:$A$777,$A351,СВЦЭМ!$B$34:$B$777,B$331)+'СЕТ СН'!$F$13</f>
        <v>562.30149082000003</v>
      </c>
      <c r="C351" s="37">
        <f>SUMIFS(СВЦЭМ!$J$34:$J$777,СВЦЭМ!$A$34:$A$777,$A351,СВЦЭМ!$B$34:$B$777,C$331)+'СЕТ СН'!$F$13</f>
        <v>580.22181421000005</v>
      </c>
      <c r="D351" s="37">
        <f>SUMIFS(СВЦЭМ!$J$34:$J$777,СВЦЭМ!$A$34:$A$777,$A351,СВЦЭМ!$B$34:$B$777,D$331)+'СЕТ СН'!$F$13</f>
        <v>607.64768064999998</v>
      </c>
      <c r="E351" s="37">
        <f>SUMIFS(СВЦЭМ!$J$34:$J$777,СВЦЭМ!$A$34:$A$777,$A351,СВЦЭМ!$B$34:$B$777,E$331)+'СЕТ СН'!$F$13</f>
        <v>613.88183007999999</v>
      </c>
      <c r="F351" s="37">
        <f>SUMIFS(СВЦЭМ!$J$34:$J$777,СВЦЭМ!$A$34:$A$777,$A351,СВЦЭМ!$B$34:$B$777,F$331)+'СЕТ СН'!$F$13</f>
        <v>614.09606700999996</v>
      </c>
      <c r="G351" s="37">
        <f>SUMIFS(СВЦЭМ!$J$34:$J$777,СВЦЭМ!$A$34:$A$777,$A351,СВЦЭМ!$B$34:$B$777,G$331)+'СЕТ СН'!$F$13</f>
        <v>609.83014128000002</v>
      </c>
      <c r="H351" s="37">
        <f>SUMIFS(СВЦЭМ!$J$34:$J$777,СВЦЭМ!$A$34:$A$777,$A351,СВЦЭМ!$B$34:$B$777,H$331)+'СЕТ СН'!$F$13</f>
        <v>580.85002969000004</v>
      </c>
      <c r="I351" s="37">
        <f>SUMIFS(СВЦЭМ!$J$34:$J$777,СВЦЭМ!$A$34:$A$777,$A351,СВЦЭМ!$B$34:$B$777,I$331)+'СЕТ СН'!$F$13</f>
        <v>538.65697356999999</v>
      </c>
      <c r="J351" s="37">
        <f>SUMIFS(СВЦЭМ!$J$34:$J$777,СВЦЭМ!$A$34:$A$777,$A351,СВЦЭМ!$B$34:$B$777,J$331)+'СЕТ СН'!$F$13</f>
        <v>547.25005622000003</v>
      </c>
      <c r="K351" s="37">
        <f>SUMIFS(СВЦЭМ!$J$34:$J$777,СВЦЭМ!$A$34:$A$777,$A351,СВЦЭМ!$B$34:$B$777,K$331)+'СЕТ СН'!$F$13</f>
        <v>538.93314922000002</v>
      </c>
      <c r="L351" s="37">
        <f>SUMIFS(СВЦЭМ!$J$34:$J$777,СВЦЭМ!$A$34:$A$777,$A351,СВЦЭМ!$B$34:$B$777,L$331)+'СЕТ СН'!$F$13</f>
        <v>535.96473613000001</v>
      </c>
      <c r="M351" s="37">
        <f>SUMIFS(СВЦЭМ!$J$34:$J$777,СВЦЭМ!$A$34:$A$777,$A351,СВЦЭМ!$B$34:$B$777,M$331)+'СЕТ СН'!$F$13</f>
        <v>542.69116503999999</v>
      </c>
      <c r="N351" s="37">
        <f>SUMIFS(СВЦЭМ!$J$34:$J$777,СВЦЭМ!$A$34:$A$777,$A351,СВЦЭМ!$B$34:$B$777,N$331)+'СЕТ СН'!$F$13</f>
        <v>542.12090570999999</v>
      </c>
      <c r="O351" s="37">
        <f>SUMIFS(СВЦЭМ!$J$34:$J$777,СВЦЭМ!$A$34:$A$777,$A351,СВЦЭМ!$B$34:$B$777,O$331)+'СЕТ СН'!$F$13</f>
        <v>545.34799715999998</v>
      </c>
      <c r="P351" s="37">
        <f>SUMIFS(СВЦЭМ!$J$34:$J$777,СВЦЭМ!$A$34:$A$777,$A351,СВЦЭМ!$B$34:$B$777,P$331)+'СЕТ СН'!$F$13</f>
        <v>553.31172413000002</v>
      </c>
      <c r="Q351" s="37">
        <f>SUMIFS(СВЦЭМ!$J$34:$J$777,СВЦЭМ!$A$34:$A$777,$A351,СВЦЭМ!$B$34:$B$777,Q$331)+'СЕТ СН'!$F$13</f>
        <v>554.06021011999997</v>
      </c>
      <c r="R351" s="37">
        <f>SUMIFS(СВЦЭМ!$J$34:$J$777,СВЦЭМ!$A$34:$A$777,$A351,СВЦЭМ!$B$34:$B$777,R$331)+'СЕТ СН'!$F$13</f>
        <v>561.40270138999995</v>
      </c>
      <c r="S351" s="37">
        <f>SUMIFS(СВЦЭМ!$J$34:$J$777,СВЦЭМ!$A$34:$A$777,$A351,СВЦЭМ!$B$34:$B$777,S$331)+'СЕТ СН'!$F$13</f>
        <v>555.07588750000002</v>
      </c>
      <c r="T351" s="37">
        <f>SUMIFS(СВЦЭМ!$J$34:$J$777,СВЦЭМ!$A$34:$A$777,$A351,СВЦЭМ!$B$34:$B$777,T$331)+'СЕТ СН'!$F$13</f>
        <v>542.21318868000003</v>
      </c>
      <c r="U351" s="37">
        <f>SUMIFS(СВЦЭМ!$J$34:$J$777,СВЦЭМ!$A$34:$A$777,$A351,СВЦЭМ!$B$34:$B$777,U$331)+'СЕТ СН'!$F$13</f>
        <v>539.27901772999996</v>
      </c>
      <c r="V351" s="37">
        <f>SUMIFS(СВЦЭМ!$J$34:$J$777,СВЦЭМ!$A$34:$A$777,$A351,СВЦЭМ!$B$34:$B$777,V$331)+'СЕТ СН'!$F$13</f>
        <v>515.99881167000001</v>
      </c>
      <c r="W351" s="37">
        <f>SUMIFS(СВЦЭМ!$J$34:$J$777,СВЦЭМ!$A$34:$A$777,$A351,СВЦЭМ!$B$34:$B$777,W$331)+'СЕТ СН'!$F$13</f>
        <v>522.44198996</v>
      </c>
      <c r="X351" s="37">
        <f>SUMIFS(СВЦЭМ!$J$34:$J$777,СВЦЭМ!$A$34:$A$777,$A351,СВЦЭМ!$B$34:$B$777,X$331)+'СЕТ СН'!$F$13</f>
        <v>538.93630568000003</v>
      </c>
      <c r="Y351" s="37">
        <f>SUMIFS(СВЦЭМ!$J$34:$J$777,СВЦЭМ!$A$34:$A$777,$A351,СВЦЭМ!$B$34:$B$777,Y$331)+'СЕТ СН'!$F$13</f>
        <v>557.29222874000004</v>
      </c>
    </row>
    <row r="352" spans="1:25" ht="15.75" x14ac:dyDescent="0.2">
      <c r="A352" s="36">
        <f t="shared" si="9"/>
        <v>43152</v>
      </c>
      <c r="B352" s="37">
        <f>SUMIFS(СВЦЭМ!$J$34:$J$777,СВЦЭМ!$A$34:$A$777,$A352,СВЦЭМ!$B$34:$B$777,B$331)+'СЕТ СН'!$F$13</f>
        <v>557.80830565999997</v>
      </c>
      <c r="C352" s="37">
        <f>SUMIFS(СВЦЭМ!$J$34:$J$777,СВЦЭМ!$A$34:$A$777,$A352,СВЦЭМ!$B$34:$B$777,C$331)+'СЕТ СН'!$F$13</f>
        <v>575.27146739</v>
      </c>
      <c r="D352" s="37">
        <f>SUMIFS(СВЦЭМ!$J$34:$J$777,СВЦЭМ!$A$34:$A$777,$A352,СВЦЭМ!$B$34:$B$777,D$331)+'СЕТ СН'!$F$13</f>
        <v>617.00304133999998</v>
      </c>
      <c r="E352" s="37">
        <f>SUMIFS(СВЦЭМ!$J$34:$J$777,СВЦЭМ!$A$34:$A$777,$A352,СВЦЭМ!$B$34:$B$777,E$331)+'СЕТ СН'!$F$13</f>
        <v>629.00688011</v>
      </c>
      <c r="F352" s="37">
        <f>SUMIFS(СВЦЭМ!$J$34:$J$777,СВЦЭМ!$A$34:$A$777,$A352,СВЦЭМ!$B$34:$B$777,F$331)+'СЕТ СН'!$F$13</f>
        <v>629.17904736000003</v>
      </c>
      <c r="G352" s="37">
        <f>SUMIFS(СВЦЭМ!$J$34:$J$777,СВЦЭМ!$A$34:$A$777,$A352,СВЦЭМ!$B$34:$B$777,G$331)+'СЕТ СН'!$F$13</f>
        <v>623.54523942000003</v>
      </c>
      <c r="H352" s="37">
        <f>SUMIFS(СВЦЭМ!$J$34:$J$777,СВЦЭМ!$A$34:$A$777,$A352,СВЦЭМ!$B$34:$B$777,H$331)+'СЕТ СН'!$F$13</f>
        <v>591.26622028999998</v>
      </c>
      <c r="I352" s="37">
        <f>SUMIFS(СВЦЭМ!$J$34:$J$777,СВЦЭМ!$A$34:$A$777,$A352,СВЦЭМ!$B$34:$B$777,I$331)+'СЕТ СН'!$F$13</f>
        <v>552.10807441999998</v>
      </c>
      <c r="J352" s="37">
        <f>SUMIFS(СВЦЭМ!$J$34:$J$777,СВЦЭМ!$A$34:$A$777,$A352,СВЦЭМ!$B$34:$B$777,J$331)+'СЕТ СН'!$F$13</f>
        <v>555.44371855999998</v>
      </c>
      <c r="K352" s="37">
        <f>SUMIFS(СВЦЭМ!$J$34:$J$777,СВЦЭМ!$A$34:$A$777,$A352,СВЦЭМ!$B$34:$B$777,K$331)+'СЕТ СН'!$F$13</f>
        <v>537.45120815999996</v>
      </c>
      <c r="L352" s="37">
        <f>SUMIFS(СВЦЭМ!$J$34:$J$777,СВЦЭМ!$A$34:$A$777,$A352,СВЦЭМ!$B$34:$B$777,L$331)+'СЕТ СН'!$F$13</f>
        <v>533.52102721999995</v>
      </c>
      <c r="M352" s="37">
        <f>SUMIFS(СВЦЭМ!$J$34:$J$777,СВЦЭМ!$A$34:$A$777,$A352,СВЦЭМ!$B$34:$B$777,M$331)+'СЕТ СН'!$F$13</f>
        <v>540.43470462000005</v>
      </c>
      <c r="N352" s="37">
        <f>SUMIFS(СВЦЭМ!$J$34:$J$777,СВЦЭМ!$A$34:$A$777,$A352,СВЦЭМ!$B$34:$B$777,N$331)+'СЕТ СН'!$F$13</f>
        <v>533.83973979999996</v>
      </c>
      <c r="O352" s="37">
        <f>SUMIFS(СВЦЭМ!$J$34:$J$777,СВЦЭМ!$A$34:$A$777,$A352,СВЦЭМ!$B$34:$B$777,O$331)+'СЕТ СН'!$F$13</f>
        <v>533.11790728999995</v>
      </c>
      <c r="P352" s="37">
        <f>SUMIFS(СВЦЭМ!$J$34:$J$777,СВЦЭМ!$A$34:$A$777,$A352,СВЦЭМ!$B$34:$B$777,P$331)+'СЕТ СН'!$F$13</f>
        <v>541.33368022000002</v>
      </c>
      <c r="Q352" s="37">
        <f>SUMIFS(СВЦЭМ!$J$34:$J$777,СВЦЭМ!$A$34:$A$777,$A352,СВЦЭМ!$B$34:$B$777,Q$331)+'СЕТ СН'!$F$13</f>
        <v>546.26869282999996</v>
      </c>
      <c r="R352" s="37">
        <f>SUMIFS(СВЦЭМ!$J$34:$J$777,СВЦЭМ!$A$34:$A$777,$A352,СВЦЭМ!$B$34:$B$777,R$331)+'СЕТ СН'!$F$13</f>
        <v>547.34622168999999</v>
      </c>
      <c r="S352" s="37">
        <f>SUMIFS(СВЦЭМ!$J$34:$J$777,СВЦЭМ!$A$34:$A$777,$A352,СВЦЭМ!$B$34:$B$777,S$331)+'СЕТ СН'!$F$13</f>
        <v>544.54276145999995</v>
      </c>
      <c r="T352" s="37">
        <f>SUMIFS(СВЦЭМ!$J$34:$J$777,СВЦЭМ!$A$34:$A$777,$A352,СВЦЭМ!$B$34:$B$777,T$331)+'СЕТ СН'!$F$13</f>
        <v>527.06024560000003</v>
      </c>
      <c r="U352" s="37">
        <f>SUMIFS(СВЦЭМ!$J$34:$J$777,СВЦЭМ!$A$34:$A$777,$A352,СВЦЭМ!$B$34:$B$777,U$331)+'СЕТ СН'!$F$13</f>
        <v>505.15838624999998</v>
      </c>
      <c r="V352" s="37">
        <f>SUMIFS(СВЦЭМ!$J$34:$J$777,СВЦЭМ!$A$34:$A$777,$A352,СВЦЭМ!$B$34:$B$777,V$331)+'СЕТ СН'!$F$13</f>
        <v>509.59960668999997</v>
      </c>
      <c r="W352" s="37">
        <f>SUMIFS(СВЦЭМ!$J$34:$J$777,СВЦЭМ!$A$34:$A$777,$A352,СВЦЭМ!$B$34:$B$777,W$331)+'СЕТ СН'!$F$13</f>
        <v>518.49761533000003</v>
      </c>
      <c r="X352" s="37">
        <f>SUMIFS(СВЦЭМ!$J$34:$J$777,СВЦЭМ!$A$34:$A$777,$A352,СВЦЭМ!$B$34:$B$777,X$331)+'СЕТ СН'!$F$13</f>
        <v>533.04303993999997</v>
      </c>
      <c r="Y352" s="37">
        <f>SUMIFS(СВЦЭМ!$J$34:$J$777,СВЦЭМ!$A$34:$A$777,$A352,СВЦЭМ!$B$34:$B$777,Y$331)+'СЕТ СН'!$F$13</f>
        <v>547.58274412000003</v>
      </c>
    </row>
    <row r="353" spans="1:27" ht="15.75" x14ac:dyDescent="0.2">
      <c r="A353" s="36">
        <f t="shared" si="9"/>
        <v>43153</v>
      </c>
      <c r="B353" s="37">
        <f>SUMIFS(СВЦЭМ!$J$34:$J$777,СВЦЭМ!$A$34:$A$777,$A353,СВЦЭМ!$B$34:$B$777,B$331)+'СЕТ СН'!$F$13</f>
        <v>580.37032223000006</v>
      </c>
      <c r="C353" s="37">
        <f>SUMIFS(СВЦЭМ!$J$34:$J$777,СВЦЭМ!$A$34:$A$777,$A353,СВЦЭМ!$B$34:$B$777,C$331)+'СЕТ СН'!$F$13</f>
        <v>577.18944223000005</v>
      </c>
      <c r="D353" s="37">
        <f>SUMIFS(СВЦЭМ!$J$34:$J$777,СВЦЭМ!$A$34:$A$777,$A353,СВЦЭМ!$B$34:$B$777,D$331)+'СЕТ СН'!$F$13</f>
        <v>606.09228579000001</v>
      </c>
      <c r="E353" s="37">
        <f>SUMIFS(СВЦЭМ!$J$34:$J$777,СВЦЭМ!$A$34:$A$777,$A353,СВЦЭМ!$B$34:$B$777,E$331)+'СЕТ СН'!$F$13</f>
        <v>612.18532932000005</v>
      </c>
      <c r="F353" s="37">
        <f>SUMIFS(СВЦЭМ!$J$34:$J$777,СВЦЭМ!$A$34:$A$777,$A353,СВЦЭМ!$B$34:$B$777,F$331)+'СЕТ СН'!$F$13</f>
        <v>614.31734161999998</v>
      </c>
      <c r="G353" s="37">
        <f>SUMIFS(СВЦЭМ!$J$34:$J$777,СВЦЭМ!$A$34:$A$777,$A353,СВЦЭМ!$B$34:$B$777,G$331)+'СЕТ СН'!$F$13</f>
        <v>605.12852453999994</v>
      </c>
      <c r="H353" s="37">
        <f>SUMIFS(СВЦЭМ!$J$34:$J$777,СВЦЭМ!$A$34:$A$777,$A353,СВЦЭМ!$B$34:$B$777,H$331)+'СЕТ СН'!$F$13</f>
        <v>576.34236987999998</v>
      </c>
      <c r="I353" s="37">
        <f>SUMIFS(СВЦЭМ!$J$34:$J$777,СВЦЭМ!$A$34:$A$777,$A353,СВЦЭМ!$B$34:$B$777,I$331)+'СЕТ СН'!$F$13</f>
        <v>531.80379936999998</v>
      </c>
      <c r="J353" s="37">
        <f>SUMIFS(СВЦЭМ!$J$34:$J$777,СВЦЭМ!$A$34:$A$777,$A353,СВЦЭМ!$B$34:$B$777,J$331)+'СЕТ СН'!$F$13</f>
        <v>527.16851454000005</v>
      </c>
      <c r="K353" s="37">
        <f>SUMIFS(СВЦЭМ!$J$34:$J$777,СВЦЭМ!$A$34:$A$777,$A353,СВЦЭМ!$B$34:$B$777,K$331)+'СЕТ СН'!$F$13</f>
        <v>511.53436947</v>
      </c>
      <c r="L353" s="37">
        <f>SUMIFS(СВЦЭМ!$J$34:$J$777,СВЦЭМ!$A$34:$A$777,$A353,СВЦЭМ!$B$34:$B$777,L$331)+'СЕТ СН'!$F$13</f>
        <v>512.05679368000006</v>
      </c>
      <c r="M353" s="37">
        <f>SUMIFS(СВЦЭМ!$J$34:$J$777,СВЦЭМ!$A$34:$A$777,$A353,СВЦЭМ!$B$34:$B$777,M$331)+'СЕТ СН'!$F$13</f>
        <v>521.3304875</v>
      </c>
      <c r="N353" s="37">
        <f>SUMIFS(СВЦЭМ!$J$34:$J$777,СВЦЭМ!$A$34:$A$777,$A353,СВЦЭМ!$B$34:$B$777,N$331)+'СЕТ СН'!$F$13</f>
        <v>529.13688071000001</v>
      </c>
      <c r="O353" s="37">
        <f>SUMIFS(СВЦЭМ!$J$34:$J$777,СВЦЭМ!$A$34:$A$777,$A353,СВЦЭМ!$B$34:$B$777,O$331)+'СЕТ СН'!$F$13</f>
        <v>532.24991649000003</v>
      </c>
      <c r="P353" s="37">
        <f>SUMIFS(СВЦЭМ!$J$34:$J$777,СВЦЭМ!$A$34:$A$777,$A353,СВЦЭМ!$B$34:$B$777,P$331)+'СЕТ СН'!$F$13</f>
        <v>541.73465477000002</v>
      </c>
      <c r="Q353" s="37">
        <f>SUMIFS(СВЦЭМ!$J$34:$J$777,СВЦЭМ!$A$34:$A$777,$A353,СВЦЭМ!$B$34:$B$777,Q$331)+'СЕТ СН'!$F$13</f>
        <v>551.21039565000001</v>
      </c>
      <c r="R353" s="37">
        <f>SUMIFS(СВЦЭМ!$J$34:$J$777,СВЦЭМ!$A$34:$A$777,$A353,СВЦЭМ!$B$34:$B$777,R$331)+'СЕТ СН'!$F$13</f>
        <v>557.30563748999998</v>
      </c>
      <c r="S353" s="37">
        <f>SUMIFS(СВЦЭМ!$J$34:$J$777,СВЦЭМ!$A$34:$A$777,$A353,СВЦЭМ!$B$34:$B$777,S$331)+'СЕТ СН'!$F$13</f>
        <v>554.41745003000005</v>
      </c>
      <c r="T353" s="37">
        <f>SUMIFS(СВЦЭМ!$J$34:$J$777,СВЦЭМ!$A$34:$A$777,$A353,СВЦЭМ!$B$34:$B$777,T$331)+'СЕТ СН'!$F$13</f>
        <v>533.94509866999999</v>
      </c>
      <c r="U353" s="37">
        <f>SUMIFS(СВЦЭМ!$J$34:$J$777,СВЦЭМ!$A$34:$A$777,$A353,СВЦЭМ!$B$34:$B$777,U$331)+'СЕТ СН'!$F$13</f>
        <v>517.00027036999995</v>
      </c>
      <c r="V353" s="37">
        <f>SUMIFS(СВЦЭМ!$J$34:$J$777,СВЦЭМ!$A$34:$A$777,$A353,СВЦЭМ!$B$34:$B$777,V$331)+'СЕТ СН'!$F$13</f>
        <v>524.59324535999997</v>
      </c>
      <c r="W353" s="37">
        <f>SUMIFS(СВЦЭМ!$J$34:$J$777,СВЦЭМ!$A$34:$A$777,$A353,СВЦЭМ!$B$34:$B$777,W$331)+'СЕТ СН'!$F$13</f>
        <v>529.38108930999999</v>
      </c>
      <c r="X353" s="37">
        <f>SUMIFS(СВЦЭМ!$J$34:$J$777,СВЦЭМ!$A$34:$A$777,$A353,СВЦЭМ!$B$34:$B$777,X$331)+'СЕТ СН'!$F$13</f>
        <v>542.72687692</v>
      </c>
      <c r="Y353" s="37">
        <f>SUMIFS(СВЦЭМ!$J$34:$J$777,СВЦЭМ!$A$34:$A$777,$A353,СВЦЭМ!$B$34:$B$777,Y$331)+'СЕТ СН'!$F$13</f>
        <v>565.29771182000002</v>
      </c>
    </row>
    <row r="354" spans="1:27" ht="15.75" x14ac:dyDescent="0.2">
      <c r="A354" s="36">
        <f t="shared" si="9"/>
        <v>43154</v>
      </c>
      <c r="B354" s="37">
        <f>SUMIFS(СВЦЭМ!$J$34:$J$777,СВЦЭМ!$A$34:$A$777,$A354,СВЦЭМ!$B$34:$B$777,B$331)+'СЕТ СН'!$F$13</f>
        <v>570.00823897999999</v>
      </c>
      <c r="C354" s="37">
        <f>SUMIFS(СВЦЭМ!$J$34:$J$777,СВЦЭМ!$A$34:$A$777,$A354,СВЦЭМ!$B$34:$B$777,C$331)+'СЕТ СН'!$F$13</f>
        <v>590.64304426000001</v>
      </c>
      <c r="D354" s="37">
        <f>SUMIFS(СВЦЭМ!$J$34:$J$777,СВЦЭМ!$A$34:$A$777,$A354,СВЦЭМ!$B$34:$B$777,D$331)+'СЕТ СН'!$F$13</f>
        <v>611.08952101</v>
      </c>
      <c r="E354" s="37">
        <f>SUMIFS(СВЦЭМ!$J$34:$J$777,СВЦЭМ!$A$34:$A$777,$A354,СВЦЭМ!$B$34:$B$777,E$331)+'СЕТ СН'!$F$13</f>
        <v>611.76560729000005</v>
      </c>
      <c r="F354" s="37">
        <f>SUMIFS(СВЦЭМ!$J$34:$J$777,СВЦЭМ!$A$34:$A$777,$A354,СВЦЭМ!$B$34:$B$777,F$331)+'СЕТ СН'!$F$13</f>
        <v>608.81415286000004</v>
      </c>
      <c r="G354" s="37">
        <f>SUMIFS(СВЦЭМ!$J$34:$J$777,СВЦЭМ!$A$34:$A$777,$A354,СВЦЭМ!$B$34:$B$777,G$331)+'СЕТ СН'!$F$13</f>
        <v>602.84781729999997</v>
      </c>
      <c r="H354" s="37">
        <f>SUMIFS(СВЦЭМ!$J$34:$J$777,СВЦЭМ!$A$34:$A$777,$A354,СВЦЭМ!$B$34:$B$777,H$331)+'СЕТ СН'!$F$13</f>
        <v>592.37669073999996</v>
      </c>
      <c r="I354" s="37">
        <f>SUMIFS(СВЦЭМ!$J$34:$J$777,СВЦЭМ!$A$34:$A$777,$A354,СВЦЭМ!$B$34:$B$777,I$331)+'СЕТ СН'!$F$13</f>
        <v>555.46341758000005</v>
      </c>
      <c r="J354" s="37">
        <f>SUMIFS(СВЦЭМ!$J$34:$J$777,СВЦЭМ!$A$34:$A$777,$A354,СВЦЭМ!$B$34:$B$777,J$331)+'СЕТ СН'!$F$13</f>
        <v>532.53985197999998</v>
      </c>
      <c r="K354" s="37">
        <f>SUMIFS(СВЦЭМ!$J$34:$J$777,СВЦЭМ!$A$34:$A$777,$A354,СВЦЭМ!$B$34:$B$777,K$331)+'СЕТ СН'!$F$13</f>
        <v>510.50537689999999</v>
      </c>
      <c r="L354" s="37">
        <f>SUMIFS(СВЦЭМ!$J$34:$J$777,СВЦЭМ!$A$34:$A$777,$A354,СВЦЭМ!$B$34:$B$777,L$331)+'СЕТ СН'!$F$13</f>
        <v>500.39240969999997</v>
      </c>
      <c r="M354" s="37">
        <f>SUMIFS(СВЦЭМ!$J$34:$J$777,СВЦЭМ!$A$34:$A$777,$A354,СВЦЭМ!$B$34:$B$777,M$331)+'СЕТ СН'!$F$13</f>
        <v>505.54148953999999</v>
      </c>
      <c r="N354" s="37">
        <f>SUMIFS(СВЦЭМ!$J$34:$J$777,СВЦЭМ!$A$34:$A$777,$A354,СВЦЭМ!$B$34:$B$777,N$331)+'СЕТ СН'!$F$13</f>
        <v>509.26502646</v>
      </c>
      <c r="O354" s="37">
        <f>SUMIFS(СВЦЭМ!$J$34:$J$777,СВЦЭМ!$A$34:$A$777,$A354,СВЦЭМ!$B$34:$B$777,O$331)+'СЕТ СН'!$F$13</f>
        <v>518.74668156999996</v>
      </c>
      <c r="P354" s="37">
        <f>SUMIFS(СВЦЭМ!$J$34:$J$777,СВЦЭМ!$A$34:$A$777,$A354,СВЦЭМ!$B$34:$B$777,P$331)+'СЕТ СН'!$F$13</f>
        <v>530.41018112999996</v>
      </c>
      <c r="Q354" s="37">
        <f>SUMIFS(СВЦЭМ!$J$34:$J$777,СВЦЭМ!$A$34:$A$777,$A354,СВЦЭМ!$B$34:$B$777,Q$331)+'СЕТ СН'!$F$13</f>
        <v>535.50608874</v>
      </c>
      <c r="R354" s="37">
        <f>SUMIFS(СВЦЭМ!$J$34:$J$777,СВЦЭМ!$A$34:$A$777,$A354,СВЦЭМ!$B$34:$B$777,R$331)+'СЕТ СН'!$F$13</f>
        <v>536.02005381000004</v>
      </c>
      <c r="S354" s="37">
        <f>SUMIFS(СВЦЭМ!$J$34:$J$777,СВЦЭМ!$A$34:$A$777,$A354,СВЦЭМ!$B$34:$B$777,S$331)+'СЕТ СН'!$F$13</f>
        <v>528.90030005000006</v>
      </c>
      <c r="T354" s="37">
        <f>SUMIFS(СВЦЭМ!$J$34:$J$777,СВЦЭМ!$A$34:$A$777,$A354,СВЦЭМ!$B$34:$B$777,T$331)+'СЕТ СН'!$F$13</f>
        <v>508.13203629999998</v>
      </c>
      <c r="U354" s="37">
        <f>SUMIFS(СВЦЭМ!$J$34:$J$777,СВЦЭМ!$A$34:$A$777,$A354,СВЦЭМ!$B$34:$B$777,U$331)+'СЕТ СН'!$F$13</f>
        <v>489.61673948999999</v>
      </c>
      <c r="V354" s="37">
        <f>SUMIFS(СВЦЭМ!$J$34:$J$777,СВЦЭМ!$A$34:$A$777,$A354,СВЦЭМ!$B$34:$B$777,V$331)+'СЕТ СН'!$F$13</f>
        <v>497.18454000999998</v>
      </c>
      <c r="W354" s="37">
        <f>SUMIFS(СВЦЭМ!$J$34:$J$777,СВЦЭМ!$A$34:$A$777,$A354,СВЦЭМ!$B$34:$B$777,W$331)+'СЕТ СН'!$F$13</f>
        <v>498.98218159999999</v>
      </c>
      <c r="X354" s="37">
        <f>SUMIFS(СВЦЭМ!$J$34:$J$777,СВЦЭМ!$A$34:$A$777,$A354,СВЦЭМ!$B$34:$B$777,X$331)+'СЕТ СН'!$F$13</f>
        <v>514.00326131999998</v>
      </c>
      <c r="Y354" s="37">
        <f>SUMIFS(СВЦЭМ!$J$34:$J$777,СВЦЭМ!$A$34:$A$777,$A354,СВЦЭМ!$B$34:$B$777,Y$331)+'СЕТ СН'!$F$13</f>
        <v>533.50768111000002</v>
      </c>
    </row>
    <row r="355" spans="1:27" ht="15.75" x14ac:dyDescent="0.2">
      <c r="A355" s="36">
        <f t="shared" si="9"/>
        <v>43155</v>
      </c>
      <c r="B355" s="37">
        <f>SUMIFS(СВЦЭМ!$J$34:$J$777,СВЦЭМ!$A$34:$A$777,$A355,СВЦЭМ!$B$34:$B$777,B$331)+'СЕТ СН'!$F$13</f>
        <v>555.95396552</v>
      </c>
      <c r="C355" s="37">
        <f>SUMIFS(СВЦЭМ!$J$34:$J$777,СВЦЭМ!$A$34:$A$777,$A355,СВЦЭМ!$B$34:$B$777,C$331)+'СЕТ СН'!$F$13</f>
        <v>575.49841824999999</v>
      </c>
      <c r="D355" s="37">
        <f>SUMIFS(СВЦЭМ!$J$34:$J$777,СВЦЭМ!$A$34:$A$777,$A355,СВЦЭМ!$B$34:$B$777,D$331)+'СЕТ СН'!$F$13</f>
        <v>607.49714014000006</v>
      </c>
      <c r="E355" s="37">
        <f>SUMIFS(СВЦЭМ!$J$34:$J$777,СВЦЭМ!$A$34:$A$777,$A355,СВЦЭМ!$B$34:$B$777,E$331)+'СЕТ СН'!$F$13</f>
        <v>612.94490309000003</v>
      </c>
      <c r="F355" s="37">
        <f>SUMIFS(СВЦЭМ!$J$34:$J$777,СВЦЭМ!$A$34:$A$777,$A355,СВЦЭМ!$B$34:$B$777,F$331)+'СЕТ СН'!$F$13</f>
        <v>614.99029180000002</v>
      </c>
      <c r="G355" s="37">
        <f>SUMIFS(СВЦЭМ!$J$34:$J$777,СВЦЭМ!$A$34:$A$777,$A355,СВЦЭМ!$B$34:$B$777,G$331)+'СЕТ СН'!$F$13</f>
        <v>609.60317540999995</v>
      </c>
      <c r="H355" s="37">
        <f>SUMIFS(СВЦЭМ!$J$34:$J$777,СВЦЭМ!$A$34:$A$777,$A355,СВЦЭМ!$B$34:$B$777,H$331)+'СЕТ СН'!$F$13</f>
        <v>596.68521883999995</v>
      </c>
      <c r="I355" s="37">
        <f>SUMIFS(СВЦЭМ!$J$34:$J$777,СВЦЭМ!$A$34:$A$777,$A355,СВЦЭМ!$B$34:$B$777,I$331)+'СЕТ СН'!$F$13</f>
        <v>561.09737175999999</v>
      </c>
      <c r="J355" s="37">
        <f>SUMIFS(СВЦЭМ!$J$34:$J$777,СВЦЭМ!$A$34:$A$777,$A355,СВЦЭМ!$B$34:$B$777,J$331)+'СЕТ СН'!$F$13</f>
        <v>544.99172874999999</v>
      </c>
      <c r="K355" s="37">
        <f>SUMIFS(СВЦЭМ!$J$34:$J$777,СВЦЭМ!$A$34:$A$777,$A355,СВЦЭМ!$B$34:$B$777,K$331)+'СЕТ СН'!$F$13</f>
        <v>522.31561724999995</v>
      </c>
      <c r="L355" s="37">
        <f>SUMIFS(СВЦЭМ!$J$34:$J$777,СВЦЭМ!$A$34:$A$777,$A355,СВЦЭМ!$B$34:$B$777,L$331)+'СЕТ СН'!$F$13</f>
        <v>505.70618201000002</v>
      </c>
      <c r="M355" s="37">
        <f>SUMIFS(СВЦЭМ!$J$34:$J$777,СВЦЭМ!$A$34:$A$777,$A355,СВЦЭМ!$B$34:$B$777,M$331)+'СЕТ СН'!$F$13</f>
        <v>508.67607120000002</v>
      </c>
      <c r="N355" s="37">
        <f>SUMIFS(СВЦЭМ!$J$34:$J$777,СВЦЭМ!$A$34:$A$777,$A355,СВЦЭМ!$B$34:$B$777,N$331)+'СЕТ СН'!$F$13</f>
        <v>514.45274986000004</v>
      </c>
      <c r="O355" s="37">
        <f>SUMIFS(СВЦЭМ!$J$34:$J$777,СВЦЭМ!$A$34:$A$777,$A355,СВЦЭМ!$B$34:$B$777,O$331)+'СЕТ СН'!$F$13</f>
        <v>521.25383800999998</v>
      </c>
      <c r="P355" s="37">
        <f>SUMIFS(СВЦЭМ!$J$34:$J$777,СВЦЭМ!$A$34:$A$777,$A355,СВЦЭМ!$B$34:$B$777,P$331)+'СЕТ СН'!$F$13</f>
        <v>530.89466302999995</v>
      </c>
      <c r="Q355" s="37">
        <f>SUMIFS(СВЦЭМ!$J$34:$J$777,СВЦЭМ!$A$34:$A$777,$A355,СВЦЭМ!$B$34:$B$777,Q$331)+'СЕТ СН'!$F$13</f>
        <v>539.22433865000005</v>
      </c>
      <c r="R355" s="37">
        <f>SUMIFS(СВЦЭМ!$J$34:$J$777,СВЦЭМ!$A$34:$A$777,$A355,СВЦЭМ!$B$34:$B$777,R$331)+'СЕТ СН'!$F$13</f>
        <v>548.19329625</v>
      </c>
      <c r="S355" s="37">
        <f>SUMIFS(СВЦЭМ!$J$34:$J$777,СВЦЭМ!$A$34:$A$777,$A355,СВЦЭМ!$B$34:$B$777,S$331)+'СЕТ СН'!$F$13</f>
        <v>542.71361119000005</v>
      </c>
      <c r="T355" s="37">
        <f>SUMIFS(СВЦЭМ!$J$34:$J$777,СВЦЭМ!$A$34:$A$777,$A355,СВЦЭМ!$B$34:$B$777,T$331)+'СЕТ СН'!$F$13</f>
        <v>521.02097522999998</v>
      </c>
      <c r="U355" s="37">
        <f>SUMIFS(СВЦЭМ!$J$34:$J$777,СВЦЭМ!$A$34:$A$777,$A355,СВЦЭМ!$B$34:$B$777,U$331)+'СЕТ СН'!$F$13</f>
        <v>498.08354351999998</v>
      </c>
      <c r="V355" s="37">
        <f>SUMIFS(СВЦЭМ!$J$34:$J$777,СВЦЭМ!$A$34:$A$777,$A355,СВЦЭМ!$B$34:$B$777,V$331)+'СЕТ СН'!$F$13</f>
        <v>503.66660659000001</v>
      </c>
      <c r="W355" s="37">
        <f>SUMIFS(СВЦЭМ!$J$34:$J$777,СВЦЭМ!$A$34:$A$777,$A355,СВЦЭМ!$B$34:$B$777,W$331)+'СЕТ СН'!$F$13</f>
        <v>503.72964494000001</v>
      </c>
      <c r="X355" s="37">
        <f>SUMIFS(СВЦЭМ!$J$34:$J$777,СВЦЭМ!$A$34:$A$777,$A355,СВЦЭМ!$B$34:$B$777,X$331)+'СЕТ СН'!$F$13</f>
        <v>522.21044959999995</v>
      </c>
      <c r="Y355" s="37">
        <f>SUMIFS(СВЦЭМ!$J$34:$J$777,СВЦЭМ!$A$34:$A$777,$A355,СВЦЭМ!$B$34:$B$777,Y$331)+'СЕТ СН'!$F$13</f>
        <v>543.85277224000004</v>
      </c>
    </row>
    <row r="356" spans="1:27" ht="15.75" x14ac:dyDescent="0.2">
      <c r="A356" s="36">
        <f t="shared" si="9"/>
        <v>43156</v>
      </c>
      <c r="B356" s="37">
        <f>SUMIFS(СВЦЭМ!$J$34:$J$777,СВЦЭМ!$A$34:$A$777,$A356,СВЦЭМ!$B$34:$B$777,B$331)+'СЕТ СН'!$F$13</f>
        <v>550.65066076999994</v>
      </c>
      <c r="C356" s="37">
        <f>SUMIFS(СВЦЭМ!$J$34:$J$777,СВЦЭМ!$A$34:$A$777,$A356,СВЦЭМ!$B$34:$B$777,C$331)+'СЕТ СН'!$F$13</f>
        <v>563.57455647999996</v>
      </c>
      <c r="D356" s="37">
        <f>SUMIFS(СВЦЭМ!$J$34:$J$777,СВЦЭМ!$A$34:$A$777,$A356,СВЦЭМ!$B$34:$B$777,D$331)+'СЕТ СН'!$F$13</f>
        <v>593.68980547000001</v>
      </c>
      <c r="E356" s="37">
        <f>SUMIFS(СВЦЭМ!$J$34:$J$777,СВЦЭМ!$A$34:$A$777,$A356,СВЦЭМ!$B$34:$B$777,E$331)+'СЕТ СН'!$F$13</f>
        <v>599.75889455000004</v>
      </c>
      <c r="F356" s="37">
        <f>SUMIFS(СВЦЭМ!$J$34:$J$777,СВЦЭМ!$A$34:$A$777,$A356,СВЦЭМ!$B$34:$B$777,F$331)+'СЕТ СН'!$F$13</f>
        <v>601.65119331000005</v>
      </c>
      <c r="G356" s="37">
        <f>SUMIFS(СВЦЭМ!$J$34:$J$777,СВЦЭМ!$A$34:$A$777,$A356,СВЦЭМ!$B$34:$B$777,G$331)+'СЕТ СН'!$F$13</f>
        <v>596.64049451999995</v>
      </c>
      <c r="H356" s="37">
        <f>SUMIFS(СВЦЭМ!$J$34:$J$777,СВЦЭМ!$A$34:$A$777,$A356,СВЦЭМ!$B$34:$B$777,H$331)+'СЕТ СН'!$F$13</f>
        <v>586.31278261</v>
      </c>
      <c r="I356" s="37">
        <f>SUMIFS(СВЦЭМ!$J$34:$J$777,СВЦЭМ!$A$34:$A$777,$A356,СВЦЭМ!$B$34:$B$777,I$331)+'СЕТ СН'!$F$13</f>
        <v>557.86248634000003</v>
      </c>
      <c r="J356" s="37">
        <f>SUMIFS(СВЦЭМ!$J$34:$J$777,СВЦЭМ!$A$34:$A$777,$A356,СВЦЭМ!$B$34:$B$777,J$331)+'СЕТ СН'!$F$13</f>
        <v>546.68926681999994</v>
      </c>
      <c r="K356" s="37">
        <f>SUMIFS(СВЦЭМ!$J$34:$J$777,СВЦЭМ!$A$34:$A$777,$A356,СВЦЭМ!$B$34:$B$777,K$331)+'СЕТ СН'!$F$13</f>
        <v>519.83694737999997</v>
      </c>
      <c r="L356" s="37">
        <f>SUMIFS(СВЦЭМ!$J$34:$J$777,СВЦЭМ!$A$34:$A$777,$A356,СВЦЭМ!$B$34:$B$777,L$331)+'СЕТ СН'!$F$13</f>
        <v>501.91189840999999</v>
      </c>
      <c r="M356" s="37">
        <f>SUMIFS(СВЦЭМ!$J$34:$J$777,СВЦЭМ!$A$34:$A$777,$A356,СВЦЭМ!$B$34:$B$777,M$331)+'СЕТ СН'!$F$13</f>
        <v>504.36981829000001</v>
      </c>
      <c r="N356" s="37">
        <f>SUMIFS(СВЦЭМ!$J$34:$J$777,СВЦЭМ!$A$34:$A$777,$A356,СВЦЭМ!$B$34:$B$777,N$331)+'СЕТ СН'!$F$13</f>
        <v>509.29308194999999</v>
      </c>
      <c r="O356" s="37">
        <f>SUMIFS(СВЦЭМ!$J$34:$J$777,СВЦЭМ!$A$34:$A$777,$A356,СВЦЭМ!$B$34:$B$777,O$331)+'СЕТ СН'!$F$13</f>
        <v>514.30925708999996</v>
      </c>
      <c r="P356" s="37">
        <f>SUMIFS(СВЦЭМ!$J$34:$J$777,СВЦЭМ!$A$34:$A$777,$A356,СВЦЭМ!$B$34:$B$777,P$331)+'СЕТ СН'!$F$13</f>
        <v>523.00721104000002</v>
      </c>
      <c r="Q356" s="37">
        <f>SUMIFS(СВЦЭМ!$J$34:$J$777,СВЦЭМ!$A$34:$A$777,$A356,СВЦЭМ!$B$34:$B$777,Q$331)+'СЕТ СН'!$F$13</f>
        <v>527.62867066000001</v>
      </c>
      <c r="R356" s="37">
        <f>SUMIFS(СВЦЭМ!$J$34:$J$777,СВЦЭМ!$A$34:$A$777,$A356,СВЦЭМ!$B$34:$B$777,R$331)+'СЕТ СН'!$F$13</f>
        <v>530.95160552000004</v>
      </c>
      <c r="S356" s="37">
        <f>SUMIFS(СВЦЭМ!$J$34:$J$777,СВЦЭМ!$A$34:$A$777,$A356,СВЦЭМ!$B$34:$B$777,S$331)+'СЕТ СН'!$F$13</f>
        <v>523.54612979000001</v>
      </c>
      <c r="T356" s="37">
        <f>SUMIFS(СВЦЭМ!$J$34:$J$777,СВЦЭМ!$A$34:$A$777,$A356,СВЦЭМ!$B$34:$B$777,T$331)+'СЕТ СН'!$F$13</f>
        <v>504.02731792999998</v>
      </c>
      <c r="U356" s="37">
        <f>SUMIFS(СВЦЭМ!$J$34:$J$777,СВЦЭМ!$A$34:$A$777,$A356,СВЦЭМ!$B$34:$B$777,U$331)+'СЕТ СН'!$F$13</f>
        <v>483.29430303999999</v>
      </c>
      <c r="V356" s="37">
        <f>SUMIFS(СВЦЭМ!$J$34:$J$777,СВЦЭМ!$A$34:$A$777,$A356,СВЦЭМ!$B$34:$B$777,V$331)+'СЕТ СН'!$F$13</f>
        <v>486.49230971999998</v>
      </c>
      <c r="W356" s="37">
        <f>SUMIFS(СВЦЭМ!$J$34:$J$777,СВЦЭМ!$A$34:$A$777,$A356,СВЦЭМ!$B$34:$B$777,W$331)+'СЕТ СН'!$F$13</f>
        <v>491.65870652000001</v>
      </c>
      <c r="X356" s="37">
        <f>SUMIFS(СВЦЭМ!$J$34:$J$777,СВЦЭМ!$A$34:$A$777,$A356,СВЦЭМ!$B$34:$B$777,X$331)+'СЕТ СН'!$F$13</f>
        <v>508.6464924</v>
      </c>
      <c r="Y356" s="37">
        <f>SUMIFS(СВЦЭМ!$J$34:$J$777,СВЦЭМ!$A$34:$A$777,$A356,СВЦЭМ!$B$34:$B$777,Y$331)+'СЕТ СН'!$F$13</f>
        <v>529.72665704999997</v>
      </c>
    </row>
    <row r="357" spans="1:27" ht="15.75" x14ac:dyDescent="0.2">
      <c r="A357" s="36">
        <f t="shared" si="9"/>
        <v>43157</v>
      </c>
      <c r="B357" s="37">
        <f>SUMIFS(СВЦЭМ!$J$34:$J$777,СВЦЭМ!$A$34:$A$777,$A357,СВЦЭМ!$B$34:$B$777,B$331)+'СЕТ СН'!$F$13</f>
        <v>541.47676173000002</v>
      </c>
      <c r="C357" s="37">
        <f>SUMIFS(СВЦЭМ!$J$34:$J$777,СВЦЭМ!$A$34:$A$777,$A357,СВЦЭМ!$B$34:$B$777,C$331)+'СЕТ СН'!$F$13</f>
        <v>554.14361744999997</v>
      </c>
      <c r="D357" s="37">
        <f>SUMIFS(СВЦЭМ!$J$34:$J$777,СВЦЭМ!$A$34:$A$777,$A357,СВЦЭМ!$B$34:$B$777,D$331)+'СЕТ СН'!$F$13</f>
        <v>583.98503659999994</v>
      </c>
      <c r="E357" s="37">
        <f>SUMIFS(СВЦЭМ!$J$34:$J$777,СВЦЭМ!$A$34:$A$777,$A357,СВЦЭМ!$B$34:$B$777,E$331)+'СЕТ СН'!$F$13</f>
        <v>587.28303874000005</v>
      </c>
      <c r="F357" s="37">
        <f>SUMIFS(СВЦЭМ!$J$34:$J$777,СВЦЭМ!$A$34:$A$777,$A357,СВЦЭМ!$B$34:$B$777,F$331)+'СЕТ СН'!$F$13</f>
        <v>585.37860007999996</v>
      </c>
      <c r="G357" s="37">
        <f>SUMIFS(СВЦЭМ!$J$34:$J$777,СВЦЭМ!$A$34:$A$777,$A357,СВЦЭМ!$B$34:$B$777,G$331)+'СЕТ СН'!$F$13</f>
        <v>579.69823732999998</v>
      </c>
      <c r="H357" s="37">
        <f>SUMIFS(СВЦЭМ!$J$34:$J$777,СВЦЭМ!$A$34:$A$777,$A357,СВЦЭМ!$B$34:$B$777,H$331)+'СЕТ СН'!$F$13</f>
        <v>568.39381643000002</v>
      </c>
      <c r="I357" s="37">
        <f>SUMIFS(СВЦЭМ!$J$34:$J$777,СВЦЭМ!$A$34:$A$777,$A357,СВЦЭМ!$B$34:$B$777,I$331)+'СЕТ СН'!$F$13</f>
        <v>536.82693453000002</v>
      </c>
      <c r="J357" s="37">
        <f>SUMIFS(СВЦЭМ!$J$34:$J$777,СВЦЭМ!$A$34:$A$777,$A357,СВЦЭМ!$B$34:$B$777,J$331)+'СЕТ СН'!$F$13</f>
        <v>540.22919737999996</v>
      </c>
      <c r="K357" s="37">
        <f>SUMIFS(СВЦЭМ!$J$34:$J$777,СВЦЭМ!$A$34:$A$777,$A357,СВЦЭМ!$B$34:$B$777,K$331)+'СЕТ СН'!$F$13</f>
        <v>532.51738585999999</v>
      </c>
      <c r="L357" s="37">
        <f>SUMIFS(СВЦЭМ!$J$34:$J$777,СВЦЭМ!$A$34:$A$777,$A357,СВЦЭМ!$B$34:$B$777,L$331)+'СЕТ СН'!$F$13</f>
        <v>527.55891974999997</v>
      </c>
      <c r="M357" s="37">
        <f>SUMIFS(СВЦЭМ!$J$34:$J$777,СВЦЭМ!$A$34:$A$777,$A357,СВЦЭМ!$B$34:$B$777,M$331)+'СЕТ СН'!$F$13</f>
        <v>533.21232139000006</v>
      </c>
      <c r="N357" s="37">
        <f>SUMIFS(СВЦЭМ!$J$34:$J$777,СВЦЭМ!$A$34:$A$777,$A357,СВЦЭМ!$B$34:$B$777,N$331)+'СЕТ СН'!$F$13</f>
        <v>541.39750444000003</v>
      </c>
      <c r="O357" s="37">
        <f>SUMIFS(СВЦЭМ!$J$34:$J$777,СВЦЭМ!$A$34:$A$777,$A357,СВЦЭМ!$B$34:$B$777,O$331)+'СЕТ СН'!$F$13</f>
        <v>548.29229773999998</v>
      </c>
      <c r="P357" s="37">
        <f>SUMIFS(СВЦЭМ!$J$34:$J$777,СВЦЭМ!$A$34:$A$777,$A357,СВЦЭМ!$B$34:$B$777,P$331)+'СЕТ СН'!$F$13</f>
        <v>559.17164018000005</v>
      </c>
      <c r="Q357" s="37">
        <f>SUMIFS(СВЦЭМ!$J$34:$J$777,СВЦЭМ!$A$34:$A$777,$A357,СВЦЭМ!$B$34:$B$777,Q$331)+'СЕТ СН'!$F$13</f>
        <v>566.53856558999996</v>
      </c>
      <c r="R357" s="37">
        <f>SUMIFS(СВЦЭМ!$J$34:$J$777,СВЦЭМ!$A$34:$A$777,$A357,СВЦЭМ!$B$34:$B$777,R$331)+'СЕТ СН'!$F$13</f>
        <v>567.90664831000004</v>
      </c>
      <c r="S357" s="37">
        <f>SUMIFS(СВЦЭМ!$J$34:$J$777,СВЦЭМ!$A$34:$A$777,$A357,СВЦЭМ!$B$34:$B$777,S$331)+'СЕТ СН'!$F$13</f>
        <v>564.86721309999996</v>
      </c>
      <c r="T357" s="37">
        <f>SUMIFS(СВЦЭМ!$J$34:$J$777,СВЦЭМ!$A$34:$A$777,$A357,СВЦЭМ!$B$34:$B$777,T$331)+'СЕТ СН'!$F$13</f>
        <v>546.45009961999995</v>
      </c>
      <c r="U357" s="37">
        <f>SUMIFS(СВЦЭМ!$J$34:$J$777,СВЦЭМ!$A$34:$A$777,$A357,СВЦЭМ!$B$34:$B$777,U$331)+'СЕТ СН'!$F$13</f>
        <v>525.42692977000002</v>
      </c>
      <c r="V357" s="37">
        <f>SUMIFS(СВЦЭМ!$J$34:$J$777,СВЦЭМ!$A$34:$A$777,$A357,СВЦЭМ!$B$34:$B$777,V$331)+'СЕТ СН'!$F$13</f>
        <v>527.78686310000001</v>
      </c>
      <c r="W357" s="37">
        <f>SUMIFS(СВЦЭМ!$J$34:$J$777,СВЦЭМ!$A$34:$A$777,$A357,СВЦЭМ!$B$34:$B$777,W$331)+'СЕТ СН'!$F$13</f>
        <v>533.29125675</v>
      </c>
      <c r="X357" s="37">
        <f>SUMIFS(СВЦЭМ!$J$34:$J$777,СВЦЭМ!$A$34:$A$777,$A357,СВЦЭМ!$B$34:$B$777,X$331)+'СЕТ СН'!$F$13</f>
        <v>549.74960850000002</v>
      </c>
      <c r="Y357" s="37">
        <f>SUMIFS(СВЦЭМ!$J$34:$J$777,СВЦЭМ!$A$34:$A$777,$A357,СВЦЭМ!$B$34:$B$777,Y$331)+'СЕТ СН'!$F$13</f>
        <v>567.03664791999995</v>
      </c>
    </row>
    <row r="358" spans="1:27" ht="15.75" x14ac:dyDescent="0.2">
      <c r="A358" s="36">
        <f t="shared" si="9"/>
        <v>43158</v>
      </c>
      <c r="B358" s="37">
        <f>SUMIFS(СВЦЭМ!$J$34:$J$777,СВЦЭМ!$A$34:$A$777,$A358,СВЦЭМ!$B$34:$B$777,B$331)+'СЕТ СН'!$F$13</f>
        <v>542.93370486000003</v>
      </c>
      <c r="C358" s="37">
        <f>SUMIFS(СВЦЭМ!$J$34:$J$777,СВЦЭМ!$A$34:$A$777,$A358,СВЦЭМ!$B$34:$B$777,C$331)+'СЕТ СН'!$F$13</f>
        <v>556.08078014</v>
      </c>
      <c r="D358" s="37">
        <f>SUMIFS(СВЦЭМ!$J$34:$J$777,СВЦЭМ!$A$34:$A$777,$A358,СВЦЭМ!$B$34:$B$777,D$331)+'СЕТ СН'!$F$13</f>
        <v>586.61044305999997</v>
      </c>
      <c r="E358" s="37">
        <f>SUMIFS(СВЦЭМ!$J$34:$J$777,СВЦЭМ!$A$34:$A$777,$A358,СВЦЭМ!$B$34:$B$777,E$331)+'СЕТ СН'!$F$13</f>
        <v>597.19876625999996</v>
      </c>
      <c r="F358" s="37">
        <f>SUMIFS(СВЦЭМ!$J$34:$J$777,СВЦЭМ!$A$34:$A$777,$A358,СВЦЭМ!$B$34:$B$777,F$331)+'СЕТ СН'!$F$13</f>
        <v>595.6770004</v>
      </c>
      <c r="G358" s="37">
        <f>SUMIFS(СВЦЭМ!$J$34:$J$777,СВЦЭМ!$A$34:$A$777,$A358,СВЦЭМ!$B$34:$B$777,G$331)+'СЕТ СН'!$F$13</f>
        <v>585.53751025999998</v>
      </c>
      <c r="H358" s="37">
        <f>SUMIFS(СВЦЭМ!$J$34:$J$777,СВЦЭМ!$A$34:$A$777,$A358,СВЦЭМ!$B$34:$B$777,H$331)+'СЕТ СН'!$F$13</f>
        <v>575.30779908</v>
      </c>
      <c r="I358" s="37">
        <f>SUMIFS(СВЦЭМ!$J$34:$J$777,СВЦЭМ!$A$34:$A$777,$A358,СВЦЭМ!$B$34:$B$777,I$331)+'СЕТ СН'!$F$13</f>
        <v>536.15117805</v>
      </c>
      <c r="J358" s="37">
        <f>SUMIFS(СВЦЭМ!$J$34:$J$777,СВЦЭМ!$A$34:$A$777,$A358,СВЦЭМ!$B$34:$B$777,J$331)+'СЕТ СН'!$F$13</f>
        <v>540.64141090999999</v>
      </c>
      <c r="K358" s="37">
        <f>SUMIFS(СВЦЭМ!$J$34:$J$777,СВЦЭМ!$A$34:$A$777,$A358,СВЦЭМ!$B$34:$B$777,K$331)+'СЕТ СН'!$F$13</f>
        <v>531.29241075000004</v>
      </c>
      <c r="L358" s="37">
        <f>SUMIFS(СВЦЭМ!$J$34:$J$777,СВЦЭМ!$A$34:$A$777,$A358,СВЦЭМ!$B$34:$B$777,L$331)+'СЕТ СН'!$F$13</f>
        <v>528.34708900999999</v>
      </c>
      <c r="M358" s="37">
        <f>SUMIFS(СВЦЭМ!$J$34:$J$777,СВЦЭМ!$A$34:$A$777,$A358,СВЦЭМ!$B$34:$B$777,M$331)+'СЕТ СН'!$F$13</f>
        <v>533.37324077999995</v>
      </c>
      <c r="N358" s="37">
        <f>SUMIFS(СВЦЭМ!$J$34:$J$777,СВЦЭМ!$A$34:$A$777,$A358,СВЦЭМ!$B$34:$B$777,N$331)+'СЕТ СН'!$F$13</f>
        <v>544.11351192999996</v>
      </c>
      <c r="O358" s="37">
        <f>SUMIFS(СВЦЭМ!$J$34:$J$777,СВЦЭМ!$A$34:$A$777,$A358,СВЦЭМ!$B$34:$B$777,O$331)+'СЕТ СН'!$F$13</f>
        <v>549.68175098999995</v>
      </c>
      <c r="P358" s="37">
        <f>SUMIFS(СВЦЭМ!$J$34:$J$777,СВЦЭМ!$A$34:$A$777,$A358,СВЦЭМ!$B$34:$B$777,P$331)+'СЕТ СН'!$F$13</f>
        <v>556.87232060999997</v>
      </c>
      <c r="Q358" s="37">
        <f>SUMIFS(СВЦЭМ!$J$34:$J$777,СВЦЭМ!$A$34:$A$777,$A358,СВЦЭМ!$B$34:$B$777,Q$331)+'СЕТ СН'!$F$13</f>
        <v>560.24441306999995</v>
      </c>
      <c r="R358" s="37">
        <f>SUMIFS(СВЦЭМ!$J$34:$J$777,СВЦЭМ!$A$34:$A$777,$A358,СВЦЭМ!$B$34:$B$777,R$331)+'СЕТ СН'!$F$13</f>
        <v>561.16013171999998</v>
      </c>
      <c r="S358" s="37">
        <f>SUMIFS(СВЦЭМ!$J$34:$J$777,СВЦЭМ!$A$34:$A$777,$A358,СВЦЭМ!$B$34:$B$777,S$331)+'СЕТ СН'!$F$13</f>
        <v>560.81087255</v>
      </c>
      <c r="T358" s="37">
        <f>SUMIFS(СВЦЭМ!$J$34:$J$777,СВЦЭМ!$A$34:$A$777,$A358,СВЦЭМ!$B$34:$B$777,T$331)+'СЕТ СН'!$F$13</f>
        <v>540.15190564</v>
      </c>
      <c r="U358" s="37">
        <f>SUMIFS(СВЦЭМ!$J$34:$J$777,СВЦЭМ!$A$34:$A$777,$A358,СВЦЭМ!$B$34:$B$777,U$331)+'СЕТ СН'!$F$13</f>
        <v>523.59548772999995</v>
      </c>
      <c r="V358" s="37">
        <f>SUMIFS(СВЦЭМ!$J$34:$J$777,СВЦЭМ!$A$34:$A$777,$A358,СВЦЭМ!$B$34:$B$777,V$331)+'СЕТ СН'!$F$13</f>
        <v>524.74061252000001</v>
      </c>
      <c r="W358" s="37">
        <f>SUMIFS(СВЦЭМ!$J$34:$J$777,СВЦЭМ!$A$34:$A$777,$A358,СВЦЭМ!$B$34:$B$777,W$331)+'СЕТ СН'!$F$13</f>
        <v>525.04742288</v>
      </c>
      <c r="X358" s="37">
        <f>SUMIFS(СВЦЭМ!$J$34:$J$777,СВЦЭМ!$A$34:$A$777,$A358,СВЦЭМ!$B$34:$B$777,X$331)+'СЕТ СН'!$F$13</f>
        <v>538.90672815999994</v>
      </c>
      <c r="Y358" s="37">
        <f>SUMIFS(СВЦЭМ!$J$34:$J$777,СВЦЭМ!$A$34:$A$777,$A358,СВЦЭМ!$B$34:$B$777,Y$331)+'СЕТ СН'!$F$13</f>
        <v>557.90082479</v>
      </c>
    </row>
    <row r="359" spans="1:27" ht="15.75" x14ac:dyDescent="0.2">
      <c r="A359" s="36">
        <f t="shared" si="9"/>
        <v>43159</v>
      </c>
      <c r="B359" s="37">
        <f>SUMIFS(СВЦЭМ!$J$34:$J$777,СВЦЭМ!$A$34:$A$777,$A359,СВЦЭМ!$B$34:$B$777,B$331)+'СЕТ СН'!$F$13</f>
        <v>551.25430699000003</v>
      </c>
      <c r="C359" s="37">
        <f>SUMIFS(СВЦЭМ!$J$34:$J$777,СВЦЭМ!$A$34:$A$777,$A359,СВЦЭМ!$B$34:$B$777,C$331)+'СЕТ СН'!$F$13</f>
        <v>568.69167647999996</v>
      </c>
      <c r="D359" s="37">
        <f>SUMIFS(СВЦЭМ!$J$34:$J$777,СВЦЭМ!$A$34:$A$777,$A359,СВЦЭМ!$B$34:$B$777,D$331)+'СЕТ СН'!$F$13</f>
        <v>597.48467592999998</v>
      </c>
      <c r="E359" s="37">
        <f>SUMIFS(СВЦЭМ!$J$34:$J$777,СВЦЭМ!$A$34:$A$777,$A359,СВЦЭМ!$B$34:$B$777,E$331)+'СЕТ СН'!$F$13</f>
        <v>603.89317550999999</v>
      </c>
      <c r="F359" s="37">
        <f>SUMIFS(СВЦЭМ!$J$34:$J$777,СВЦЭМ!$A$34:$A$777,$A359,СВЦЭМ!$B$34:$B$777,F$331)+'СЕТ СН'!$F$13</f>
        <v>600.78139757999998</v>
      </c>
      <c r="G359" s="37">
        <f>SUMIFS(СВЦЭМ!$J$34:$J$777,СВЦЭМ!$A$34:$A$777,$A359,СВЦЭМ!$B$34:$B$777,G$331)+'СЕТ СН'!$F$13</f>
        <v>586.04923546999999</v>
      </c>
      <c r="H359" s="37">
        <f>SUMIFS(СВЦЭМ!$J$34:$J$777,СВЦЭМ!$A$34:$A$777,$A359,СВЦЭМ!$B$34:$B$777,H$331)+'СЕТ СН'!$F$13</f>
        <v>558.42611603</v>
      </c>
      <c r="I359" s="37">
        <f>SUMIFS(СВЦЭМ!$J$34:$J$777,СВЦЭМ!$A$34:$A$777,$A359,СВЦЭМ!$B$34:$B$777,I$331)+'СЕТ СН'!$F$13</f>
        <v>527.07204320000005</v>
      </c>
      <c r="J359" s="37">
        <f>SUMIFS(СВЦЭМ!$J$34:$J$777,СВЦЭМ!$A$34:$A$777,$A359,СВЦЭМ!$B$34:$B$777,J$331)+'СЕТ СН'!$F$13</f>
        <v>535.22909984</v>
      </c>
      <c r="K359" s="37">
        <f>SUMIFS(СВЦЭМ!$J$34:$J$777,СВЦЭМ!$A$34:$A$777,$A359,СВЦЭМ!$B$34:$B$777,K$331)+'СЕТ СН'!$F$13</f>
        <v>520.59960234000005</v>
      </c>
      <c r="L359" s="37">
        <f>SUMIFS(СВЦЭМ!$J$34:$J$777,СВЦЭМ!$A$34:$A$777,$A359,СВЦЭМ!$B$34:$B$777,L$331)+'СЕТ СН'!$F$13</f>
        <v>519.54357216000005</v>
      </c>
      <c r="M359" s="37">
        <f>SUMIFS(СВЦЭМ!$J$34:$J$777,СВЦЭМ!$A$34:$A$777,$A359,СВЦЭМ!$B$34:$B$777,M$331)+'СЕТ СН'!$F$13</f>
        <v>528.86168416999999</v>
      </c>
      <c r="N359" s="37">
        <f>SUMIFS(СВЦЭМ!$J$34:$J$777,СВЦЭМ!$A$34:$A$777,$A359,СВЦЭМ!$B$34:$B$777,N$331)+'СЕТ СН'!$F$13</f>
        <v>529.58805599000004</v>
      </c>
      <c r="O359" s="37">
        <f>SUMIFS(СВЦЭМ!$J$34:$J$777,СВЦЭМ!$A$34:$A$777,$A359,СВЦЭМ!$B$34:$B$777,O$331)+'СЕТ СН'!$F$13</f>
        <v>528.00199083999996</v>
      </c>
      <c r="P359" s="37">
        <f>SUMIFS(СВЦЭМ!$J$34:$J$777,СВЦЭМ!$A$34:$A$777,$A359,СВЦЭМ!$B$34:$B$777,P$331)+'СЕТ СН'!$F$13</f>
        <v>546.03148962</v>
      </c>
      <c r="Q359" s="37">
        <f>SUMIFS(СВЦЭМ!$J$34:$J$777,СВЦЭМ!$A$34:$A$777,$A359,СВЦЭМ!$B$34:$B$777,Q$331)+'СЕТ СН'!$F$13</f>
        <v>546.90784099999996</v>
      </c>
      <c r="R359" s="37">
        <f>SUMIFS(СВЦЭМ!$J$34:$J$777,СВЦЭМ!$A$34:$A$777,$A359,СВЦЭМ!$B$34:$B$777,R$331)+'СЕТ СН'!$F$13</f>
        <v>547.56313448000003</v>
      </c>
      <c r="S359" s="37">
        <f>SUMIFS(СВЦЭМ!$J$34:$J$777,СВЦЭМ!$A$34:$A$777,$A359,СВЦЭМ!$B$34:$B$777,S$331)+'СЕТ СН'!$F$13</f>
        <v>540.89329641999996</v>
      </c>
      <c r="T359" s="37">
        <f>SUMIFS(СВЦЭМ!$J$34:$J$777,СВЦЭМ!$A$34:$A$777,$A359,СВЦЭМ!$B$34:$B$777,T$331)+'СЕТ СН'!$F$13</f>
        <v>534.13339818999998</v>
      </c>
      <c r="U359" s="37">
        <f>SUMIFS(СВЦЭМ!$J$34:$J$777,СВЦЭМ!$A$34:$A$777,$A359,СВЦЭМ!$B$34:$B$777,U$331)+'СЕТ СН'!$F$13</f>
        <v>518.16354073000002</v>
      </c>
      <c r="V359" s="37">
        <f>SUMIFS(СВЦЭМ!$J$34:$J$777,СВЦЭМ!$A$34:$A$777,$A359,СВЦЭМ!$B$34:$B$777,V$331)+'СЕТ СН'!$F$13</f>
        <v>519.73182297000005</v>
      </c>
      <c r="W359" s="37">
        <f>SUMIFS(СВЦЭМ!$J$34:$J$777,СВЦЭМ!$A$34:$A$777,$A359,СВЦЭМ!$B$34:$B$777,W$331)+'СЕТ СН'!$F$13</f>
        <v>526.72362622000003</v>
      </c>
      <c r="X359" s="37">
        <f>SUMIFS(СВЦЭМ!$J$34:$J$777,СВЦЭМ!$A$34:$A$777,$A359,СВЦЭМ!$B$34:$B$777,X$331)+'СЕТ СН'!$F$13</f>
        <v>539.52903619000006</v>
      </c>
      <c r="Y359" s="37">
        <f>SUMIFS(СВЦЭМ!$J$34:$J$777,СВЦЭМ!$A$34:$A$777,$A359,СВЦЭМ!$B$34:$B$777,Y$331)+'СЕТ СН'!$F$13</f>
        <v>544.02360346</v>
      </c>
    </row>
    <row r="360" spans="1:27" ht="15.75" hidden="1" x14ac:dyDescent="0.2">
      <c r="A360" s="36">
        <f t="shared" si="9"/>
        <v>43160</v>
      </c>
      <c r="B360" s="37">
        <f>SUMIFS(СВЦЭМ!$J$34:$J$777,СВЦЭМ!$A$34:$A$777,$A360,СВЦЭМ!$B$34:$B$777,B$331)+'СЕТ СН'!$F$13</f>
        <v>0</v>
      </c>
      <c r="C360" s="37">
        <f>SUMIFS(СВЦЭМ!$J$34:$J$777,СВЦЭМ!$A$34:$A$777,$A360,СВЦЭМ!$B$34:$B$777,C$331)+'СЕТ СН'!$F$13</f>
        <v>0</v>
      </c>
      <c r="D360" s="37">
        <f>SUMIFS(СВЦЭМ!$J$34:$J$777,СВЦЭМ!$A$34:$A$777,$A360,СВЦЭМ!$B$34:$B$777,D$331)+'СЕТ СН'!$F$13</f>
        <v>0</v>
      </c>
      <c r="E360" s="37">
        <f>SUMIFS(СВЦЭМ!$J$34:$J$777,СВЦЭМ!$A$34:$A$777,$A360,СВЦЭМ!$B$34:$B$777,E$331)+'СЕТ СН'!$F$13</f>
        <v>0</v>
      </c>
      <c r="F360" s="37">
        <f>SUMIFS(СВЦЭМ!$J$34:$J$777,СВЦЭМ!$A$34:$A$777,$A360,СВЦЭМ!$B$34:$B$777,F$331)+'СЕТ СН'!$F$13</f>
        <v>0</v>
      </c>
      <c r="G360" s="37">
        <f>SUMIFS(СВЦЭМ!$J$34:$J$777,СВЦЭМ!$A$34:$A$777,$A360,СВЦЭМ!$B$34:$B$777,G$331)+'СЕТ СН'!$F$13</f>
        <v>0</v>
      </c>
      <c r="H360" s="37">
        <f>SUMIFS(СВЦЭМ!$J$34:$J$777,СВЦЭМ!$A$34:$A$777,$A360,СВЦЭМ!$B$34:$B$777,H$331)+'СЕТ СН'!$F$13</f>
        <v>0</v>
      </c>
      <c r="I360" s="37">
        <f>SUMIFS(СВЦЭМ!$J$34:$J$777,СВЦЭМ!$A$34:$A$777,$A360,СВЦЭМ!$B$34:$B$777,I$331)+'СЕТ СН'!$F$13</f>
        <v>0</v>
      </c>
      <c r="J360" s="37">
        <f>SUMIFS(СВЦЭМ!$J$34:$J$777,СВЦЭМ!$A$34:$A$777,$A360,СВЦЭМ!$B$34:$B$777,J$331)+'СЕТ СН'!$F$13</f>
        <v>0</v>
      </c>
      <c r="K360" s="37">
        <f>SUMIFS(СВЦЭМ!$J$34:$J$777,СВЦЭМ!$A$34:$A$777,$A360,СВЦЭМ!$B$34:$B$777,K$331)+'СЕТ СН'!$F$13</f>
        <v>0</v>
      </c>
      <c r="L360" s="37">
        <f>SUMIFS(СВЦЭМ!$J$34:$J$777,СВЦЭМ!$A$34:$A$777,$A360,СВЦЭМ!$B$34:$B$777,L$331)+'СЕТ СН'!$F$13</f>
        <v>0</v>
      </c>
      <c r="M360" s="37">
        <f>SUMIFS(СВЦЭМ!$J$34:$J$777,СВЦЭМ!$A$34:$A$777,$A360,СВЦЭМ!$B$34:$B$777,M$331)+'СЕТ СН'!$F$13</f>
        <v>0</v>
      </c>
      <c r="N360" s="37">
        <f>SUMIFS(СВЦЭМ!$J$34:$J$777,СВЦЭМ!$A$34:$A$777,$A360,СВЦЭМ!$B$34:$B$777,N$331)+'СЕТ СН'!$F$13</f>
        <v>0</v>
      </c>
      <c r="O360" s="37">
        <f>SUMIFS(СВЦЭМ!$J$34:$J$777,СВЦЭМ!$A$34:$A$777,$A360,СВЦЭМ!$B$34:$B$777,O$331)+'СЕТ СН'!$F$13</f>
        <v>0</v>
      </c>
      <c r="P360" s="37">
        <f>SUMIFS(СВЦЭМ!$J$34:$J$777,СВЦЭМ!$A$34:$A$777,$A360,СВЦЭМ!$B$34:$B$777,P$331)+'СЕТ СН'!$F$13</f>
        <v>0</v>
      </c>
      <c r="Q360" s="37">
        <f>SUMIFS(СВЦЭМ!$J$34:$J$777,СВЦЭМ!$A$34:$A$777,$A360,СВЦЭМ!$B$34:$B$777,Q$331)+'СЕТ СН'!$F$13</f>
        <v>0</v>
      </c>
      <c r="R360" s="37">
        <f>SUMIFS(СВЦЭМ!$J$34:$J$777,СВЦЭМ!$A$34:$A$777,$A360,СВЦЭМ!$B$34:$B$777,R$331)+'СЕТ СН'!$F$13</f>
        <v>0</v>
      </c>
      <c r="S360" s="37">
        <f>SUMIFS(СВЦЭМ!$J$34:$J$777,СВЦЭМ!$A$34:$A$777,$A360,СВЦЭМ!$B$34:$B$777,S$331)+'СЕТ СН'!$F$13</f>
        <v>0</v>
      </c>
      <c r="T360" s="37">
        <f>SUMIFS(СВЦЭМ!$J$34:$J$777,СВЦЭМ!$A$34:$A$777,$A360,СВЦЭМ!$B$34:$B$777,T$331)+'СЕТ СН'!$F$13</f>
        <v>0</v>
      </c>
      <c r="U360" s="37">
        <f>SUMIFS(СВЦЭМ!$J$34:$J$777,СВЦЭМ!$A$34:$A$777,$A360,СВЦЭМ!$B$34:$B$777,U$331)+'СЕТ СН'!$F$13</f>
        <v>0</v>
      </c>
      <c r="V360" s="37">
        <f>SUMIFS(СВЦЭМ!$J$34:$J$777,СВЦЭМ!$A$34:$A$777,$A360,СВЦЭМ!$B$34:$B$777,V$331)+'СЕТ СН'!$F$13</f>
        <v>0</v>
      </c>
      <c r="W360" s="37">
        <f>SUMIFS(СВЦЭМ!$J$34:$J$777,СВЦЭМ!$A$34:$A$777,$A360,СВЦЭМ!$B$34:$B$777,W$331)+'СЕТ СН'!$F$13</f>
        <v>0</v>
      </c>
      <c r="X360" s="37">
        <f>SUMIFS(СВЦЭМ!$J$34:$J$777,СВЦЭМ!$A$34:$A$777,$A360,СВЦЭМ!$B$34:$B$777,X$331)+'СЕТ СН'!$F$13</f>
        <v>0</v>
      </c>
      <c r="Y360" s="37">
        <f>SUMIFS(СВЦЭМ!$J$34:$J$777,СВЦЭМ!$A$34:$A$777,$A360,СВЦЭМ!$B$34:$B$777,Y$331)+'СЕТ СН'!$F$13</f>
        <v>0</v>
      </c>
    </row>
    <row r="361" spans="1:27" ht="15.75" hidden="1" x14ac:dyDescent="0.2">
      <c r="A361" s="36">
        <f t="shared" si="9"/>
        <v>43161</v>
      </c>
      <c r="B361" s="37">
        <f>SUMIFS(СВЦЭМ!$J$34:$J$777,СВЦЭМ!$A$34:$A$777,$A361,СВЦЭМ!$B$34:$B$777,B$331)+'СЕТ СН'!$F$13</f>
        <v>0</v>
      </c>
      <c r="C361" s="37">
        <f>SUMIFS(СВЦЭМ!$J$34:$J$777,СВЦЭМ!$A$34:$A$777,$A361,СВЦЭМ!$B$34:$B$777,C$331)+'СЕТ СН'!$F$13</f>
        <v>0</v>
      </c>
      <c r="D361" s="37">
        <f>SUMIFS(СВЦЭМ!$J$34:$J$777,СВЦЭМ!$A$34:$A$777,$A361,СВЦЭМ!$B$34:$B$777,D$331)+'СЕТ СН'!$F$13</f>
        <v>0</v>
      </c>
      <c r="E361" s="37">
        <f>SUMIFS(СВЦЭМ!$J$34:$J$777,СВЦЭМ!$A$34:$A$777,$A361,СВЦЭМ!$B$34:$B$777,E$331)+'СЕТ СН'!$F$13</f>
        <v>0</v>
      </c>
      <c r="F361" s="37">
        <f>SUMIFS(СВЦЭМ!$J$34:$J$777,СВЦЭМ!$A$34:$A$777,$A361,СВЦЭМ!$B$34:$B$777,F$331)+'СЕТ СН'!$F$13</f>
        <v>0</v>
      </c>
      <c r="G361" s="37">
        <f>SUMIFS(СВЦЭМ!$J$34:$J$777,СВЦЭМ!$A$34:$A$777,$A361,СВЦЭМ!$B$34:$B$777,G$331)+'СЕТ СН'!$F$13</f>
        <v>0</v>
      </c>
      <c r="H361" s="37">
        <f>SUMIFS(СВЦЭМ!$J$34:$J$777,СВЦЭМ!$A$34:$A$777,$A361,СВЦЭМ!$B$34:$B$777,H$331)+'СЕТ СН'!$F$13</f>
        <v>0</v>
      </c>
      <c r="I361" s="37">
        <f>SUMIFS(СВЦЭМ!$J$34:$J$777,СВЦЭМ!$A$34:$A$777,$A361,СВЦЭМ!$B$34:$B$777,I$331)+'СЕТ СН'!$F$13</f>
        <v>0</v>
      </c>
      <c r="J361" s="37">
        <f>SUMIFS(СВЦЭМ!$J$34:$J$777,СВЦЭМ!$A$34:$A$777,$A361,СВЦЭМ!$B$34:$B$777,J$331)+'СЕТ СН'!$F$13</f>
        <v>0</v>
      </c>
      <c r="K361" s="37">
        <f>SUMIFS(СВЦЭМ!$J$34:$J$777,СВЦЭМ!$A$34:$A$777,$A361,СВЦЭМ!$B$34:$B$777,K$331)+'СЕТ СН'!$F$13</f>
        <v>0</v>
      </c>
      <c r="L361" s="37">
        <f>SUMIFS(СВЦЭМ!$J$34:$J$777,СВЦЭМ!$A$34:$A$777,$A361,СВЦЭМ!$B$34:$B$777,L$331)+'СЕТ СН'!$F$13</f>
        <v>0</v>
      </c>
      <c r="M361" s="37">
        <f>SUMIFS(СВЦЭМ!$J$34:$J$777,СВЦЭМ!$A$34:$A$777,$A361,СВЦЭМ!$B$34:$B$777,M$331)+'СЕТ СН'!$F$13</f>
        <v>0</v>
      </c>
      <c r="N361" s="37">
        <f>SUMIFS(СВЦЭМ!$J$34:$J$777,СВЦЭМ!$A$34:$A$777,$A361,СВЦЭМ!$B$34:$B$777,N$331)+'СЕТ СН'!$F$13</f>
        <v>0</v>
      </c>
      <c r="O361" s="37">
        <f>SUMIFS(СВЦЭМ!$J$34:$J$777,СВЦЭМ!$A$34:$A$777,$A361,СВЦЭМ!$B$34:$B$777,O$331)+'СЕТ СН'!$F$13</f>
        <v>0</v>
      </c>
      <c r="P361" s="37">
        <f>SUMIFS(СВЦЭМ!$J$34:$J$777,СВЦЭМ!$A$34:$A$777,$A361,СВЦЭМ!$B$34:$B$777,P$331)+'СЕТ СН'!$F$13</f>
        <v>0</v>
      </c>
      <c r="Q361" s="37">
        <f>SUMIFS(СВЦЭМ!$J$34:$J$777,СВЦЭМ!$A$34:$A$777,$A361,СВЦЭМ!$B$34:$B$777,Q$331)+'СЕТ СН'!$F$13</f>
        <v>0</v>
      </c>
      <c r="R361" s="37">
        <f>SUMIFS(СВЦЭМ!$J$34:$J$777,СВЦЭМ!$A$34:$A$777,$A361,СВЦЭМ!$B$34:$B$777,R$331)+'СЕТ СН'!$F$13</f>
        <v>0</v>
      </c>
      <c r="S361" s="37">
        <f>SUMIFS(СВЦЭМ!$J$34:$J$777,СВЦЭМ!$A$34:$A$777,$A361,СВЦЭМ!$B$34:$B$777,S$331)+'СЕТ СН'!$F$13</f>
        <v>0</v>
      </c>
      <c r="T361" s="37">
        <f>SUMIFS(СВЦЭМ!$J$34:$J$777,СВЦЭМ!$A$34:$A$777,$A361,СВЦЭМ!$B$34:$B$777,T$331)+'СЕТ СН'!$F$13</f>
        <v>0</v>
      </c>
      <c r="U361" s="37">
        <f>SUMIFS(СВЦЭМ!$J$34:$J$777,СВЦЭМ!$A$34:$A$777,$A361,СВЦЭМ!$B$34:$B$777,U$331)+'СЕТ СН'!$F$13</f>
        <v>0</v>
      </c>
      <c r="V361" s="37">
        <f>SUMIFS(СВЦЭМ!$J$34:$J$777,СВЦЭМ!$A$34:$A$777,$A361,СВЦЭМ!$B$34:$B$777,V$331)+'СЕТ СН'!$F$13</f>
        <v>0</v>
      </c>
      <c r="W361" s="37">
        <f>SUMIFS(СВЦЭМ!$J$34:$J$777,СВЦЭМ!$A$34:$A$777,$A361,СВЦЭМ!$B$34:$B$777,W$331)+'СЕТ СН'!$F$13</f>
        <v>0</v>
      </c>
      <c r="X361" s="37">
        <f>SUMIFS(СВЦЭМ!$J$34:$J$777,СВЦЭМ!$A$34:$A$777,$A361,СВЦЭМ!$B$34:$B$777,X$331)+'СЕТ СН'!$F$13</f>
        <v>0</v>
      </c>
      <c r="Y361" s="37">
        <f>SUMIFS(СВЦЭМ!$J$34:$J$777,СВЦЭМ!$A$34:$A$777,$A361,СВЦЭМ!$B$34:$B$777,Y$331)+'СЕТ СН'!$F$13</f>
        <v>0</v>
      </c>
    </row>
    <row r="362" spans="1:27" ht="15.75" hidden="1" x14ac:dyDescent="0.2">
      <c r="A362" s="36">
        <f t="shared" si="9"/>
        <v>43162</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8"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19"/>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0"/>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01.02.2018</v>
      </c>
      <c r="B367" s="37">
        <f>SUMIFS(СВЦЭМ!$K$34:$K$777,СВЦЭМ!$A$34:$A$777,$A367,СВЦЭМ!$B$34:$B$777,B$366)+'СЕТ СН'!$F$13</f>
        <v>703.24177079000003</v>
      </c>
      <c r="C367" s="37">
        <f>SUMIFS(СВЦЭМ!$K$34:$K$777,СВЦЭМ!$A$34:$A$777,$A367,СВЦЭМ!$B$34:$B$777,C$366)+'СЕТ СН'!$F$13</f>
        <v>726.92932998000003</v>
      </c>
      <c r="D367" s="37">
        <f>SUMIFS(СВЦЭМ!$K$34:$K$777,СВЦЭМ!$A$34:$A$777,$A367,СВЦЭМ!$B$34:$B$777,D$366)+'СЕТ СН'!$F$13</f>
        <v>761.91217798000002</v>
      </c>
      <c r="E367" s="37">
        <f>SUMIFS(СВЦЭМ!$K$34:$K$777,СВЦЭМ!$A$34:$A$777,$A367,СВЦЭМ!$B$34:$B$777,E$366)+'СЕТ СН'!$F$13</f>
        <v>771.75312534</v>
      </c>
      <c r="F367" s="37">
        <f>SUMIFS(СВЦЭМ!$K$34:$K$777,СВЦЭМ!$A$34:$A$777,$A367,СВЦЭМ!$B$34:$B$777,F$366)+'СЕТ СН'!$F$13</f>
        <v>769.54381013</v>
      </c>
      <c r="G367" s="37">
        <f>SUMIFS(СВЦЭМ!$K$34:$K$777,СВЦЭМ!$A$34:$A$777,$A367,СВЦЭМ!$B$34:$B$777,G$366)+'СЕТ СН'!$F$13</f>
        <v>754.31189724000001</v>
      </c>
      <c r="H367" s="37">
        <f>SUMIFS(СВЦЭМ!$K$34:$K$777,СВЦЭМ!$A$34:$A$777,$A367,СВЦЭМ!$B$34:$B$777,H$366)+'СЕТ СН'!$F$13</f>
        <v>739.51771407000001</v>
      </c>
      <c r="I367" s="37">
        <f>SUMIFS(СВЦЭМ!$K$34:$K$777,СВЦЭМ!$A$34:$A$777,$A367,СВЦЭМ!$B$34:$B$777,I$366)+'СЕТ СН'!$F$13</f>
        <v>682.48794600999997</v>
      </c>
      <c r="J367" s="37">
        <f>SUMIFS(СВЦЭМ!$K$34:$K$777,СВЦЭМ!$A$34:$A$777,$A367,СВЦЭМ!$B$34:$B$777,J$366)+'СЕТ СН'!$F$13</f>
        <v>649.55910745999995</v>
      </c>
      <c r="K367" s="37">
        <f>SUMIFS(СВЦЭМ!$K$34:$K$777,СВЦЭМ!$A$34:$A$777,$A367,СВЦЭМ!$B$34:$B$777,K$366)+'СЕТ СН'!$F$13</f>
        <v>637.28361261999999</v>
      </c>
      <c r="L367" s="37">
        <f>SUMIFS(СВЦЭМ!$K$34:$K$777,СВЦЭМ!$A$34:$A$777,$A367,СВЦЭМ!$B$34:$B$777,L$366)+'СЕТ СН'!$F$13</f>
        <v>628.26949176000005</v>
      </c>
      <c r="M367" s="37">
        <f>SUMIFS(СВЦЭМ!$K$34:$K$777,СВЦЭМ!$A$34:$A$777,$A367,СВЦЭМ!$B$34:$B$777,M$366)+'СЕТ СН'!$F$13</f>
        <v>632.26783474000001</v>
      </c>
      <c r="N367" s="37">
        <f>SUMIFS(СВЦЭМ!$K$34:$K$777,СВЦЭМ!$A$34:$A$777,$A367,СВЦЭМ!$B$34:$B$777,N$366)+'СЕТ СН'!$F$13</f>
        <v>633.86249602999999</v>
      </c>
      <c r="O367" s="37">
        <f>SUMIFS(СВЦЭМ!$K$34:$K$777,СВЦЭМ!$A$34:$A$777,$A367,СВЦЭМ!$B$34:$B$777,O$366)+'СЕТ СН'!$F$13</f>
        <v>638.36818338</v>
      </c>
      <c r="P367" s="37">
        <f>SUMIFS(СВЦЭМ!$K$34:$K$777,СВЦЭМ!$A$34:$A$777,$A367,СВЦЭМ!$B$34:$B$777,P$366)+'СЕТ СН'!$F$13</f>
        <v>646.00524017999999</v>
      </c>
      <c r="Q367" s="37">
        <f>SUMIFS(СВЦЭМ!$K$34:$K$777,СВЦЭМ!$A$34:$A$777,$A367,СВЦЭМ!$B$34:$B$777,Q$366)+'СЕТ СН'!$F$13</f>
        <v>653.01129618000004</v>
      </c>
      <c r="R367" s="37">
        <f>SUMIFS(СВЦЭМ!$K$34:$K$777,СВЦЭМ!$A$34:$A$777,$A367,СВЦЭМ!$B$34:$B$777,R$366)+'СЕТ СН'!$F$13</f>
        <v>654.37693702000001</v>
      </c>
      <c r="S367" s="37">
        <f>SUMIFS(СВЦЭМ!$K$34:$K$777,СВЦЭМ!$A$34:$A$777,$A367,СВЦЭМ!$B$34:$B$777,S$366)+'СЕТ СН'!$F$13</f>
        <v>651.85091112999999</v>
      </c>
      <c r="T367" s="37">
        <f>SUMIFS(СВЦЭМ!$K$34:$K$777,СВЦЭМ!$A$34:$A$777,$A367,СВЦЭМ!$B$34:$B$777,T$366)+'СЕТ СН'!$F$13</f>
        <v>627.57322355999997</v>
      </c>
      <c r="U367" s="37">
        <f>SUMIFS(СВЦЭМ!$K$34:$K$777,СВЦЭМ!$A$34:$A$777,$A367,СВЦЭМ!$B$34:$B$777,U$366)+'СЕТ СН'!$F$13</f>
        <v>623.20926380000003</v>
      </c>
      <c r="V367" s="37">
        <f>SUMIFS(СВЦЭМ!$K$34:$K$777,СВЦЭМ!$A$34:$A$777,$A367,СВЦЭМ!$B$34:$B$777,V$366)+'СЕТ СН'!$F$13</f>
        <v>626.03185072999997</v>
      </c>
      <c r="W367" s="37">
        <f>SUMIFS(СВЦЭМ!$K$34:$K$777,СВЦЭМ!$A$34:$A$777,$A367,СВЦЭМ!$B$34:$B$777,W$366)+'СЕТ СН'!$F$13</f>
        <v>628.90533034999999</v>
      </c>
      <c r="X367" s="37">
        <f>SUMIFS(СВЦЭМ!$K$34:$K$777,СВЦЭМ!$A$34:$A$777,$A367,СВЦЭМ!$B$34:$B$777,X$366)+'СЕТ СН'!$F$13</f>
        <v>636.48885818999997</v>
      </c>
      <c r="Y367" s="37">
        <f>SUMIFS(СВЦЭМ!$K$34:$K$777,СВЦЭМ!$A$34:$A$777,$A367,СВЦЭМ!$B$34:$B$777,Y$366)+'СЕТ СН'!$F$13</f>
        <v>683.97771539999997</v>
      </c>
      <c r="AA367" s="46"/>
    </row>
    <row r="368" spans="1:27" ht="15.75" x14ac:dyDescent="0.2">
      <c r="A368" s="36">
        <f>A367+1</f>
        <v>43133</v>
      </c>
      <c r="B368" s="37">
        <f>SUMIFS(СВЦЭМ!$K$34:$K$777,СВЦЭМ!$A$34:$A$777,$A368,СВЦЭМ!$B$34:$B$777,B$366)+'СЕТ СН'!$F$13</f>
        <v>719.01367456000003</v>
      </c>
      <c r="C368" s="37">
        <f>SUMIFS(СВЦЭМ!$K$34:$K$777,СВЦЭМ!$A$34:$A$777,$A368,СВЦЭМ!$B$34:$B$777,C$366)+'СЕТ СН'!$F$13</f>
        <v>744.57797283000002</v>
      </c>
      <c r="D368" s="37">
        <f>SUMIFS(СВЦЭМ!$K$34:$K$777,СВЦЭМ!$A$34:$A$777,$A368,СВЦЭМ!$B$34:$B$777,D$366)+'СЕТ СН'!$F$13</f>
        <v>786.15492492999999</v>
      </c>
      <c r="E368" s="37">
        <f>SUMIFS(СВЦЭМ!$K$34:$K$777,СВЦЭМ!$A$34:$A$777,$A368,СВЦЭМ!$B$34:$B$777,E$366)+'СЕТ СН'!$F$13</f>
        <v>794.60266453999998</v>
      </c>
      <c r="F368" s="37">
        <f>SUMIFS(СВЦЭМ!$K$34:$K$777,СВЦЭМ!$A$34:$A$777,$A368,СВЦЭМ!$B$34:$B$777,F$366)+'СЕТ СН'!$F$13</f>
        <v>793.77142488000004</v>
      </c>
      <c r="G368" s="37">
        <f>SUMIFS(СВЦЭМ!$K$34:$K$777,СВЦЭМ!$A$34:$A$777,$A368,СВЦЭМ!$B$34:$B$777,G$366)+'СЕТ СН'!$F$13</f>
        <v>778.47624102999998</v>
      </c>
      <c r="H368" s="37">
        <f>SUMIFS(СВЦЭМ!$K$34:$K$777,СВЦЭМ!$A$34:$A$777,$A368,СВЦЭМ!$B$34:$B$777,H$366)+'СЕТ СН'!$F$13</f>
        <v>736.12185664000003</v>
      </c>
      <c r="I368" s="37">
        <f>SUMIFS(СВЦЭМ!$K$34:$K$777,СВЦЭМ!$A$34:$A$777,$A368,СВЦЭМ!$B$34:$B$777,I$366)+'СЕТ СН'!$F$13</f>
        <v>678.62165445999995</v>
      </c>
      <c r="J368" s="37">
        <f>SUMIFS(СВЦЭМ!$K$34:$K$777,СВЦЭМ!$A$34:$A$777,$A368,СВЦЭМ!$B$34:$B$777,J$366)+'СЕТ СН'!$F$13</f>
        <v>637.55102666000005</v>
      </c>
      <c r="K368" s="37">
        <f>SUMIFS(СВЦЭМ!$K$34:$K$777,СВЦЭМ!$A$34:$A$777,$A368,СВЦЭМ!$B$34:$B$777,K$366)+'СЕТ СН'!$F$13</f>
        <v>611.5549638</v>
      </c>
      <c r="L368" s="37">
        <f>SUMIFS(СВЦЭМ!$K$34:$K$777,СВЦЭМ!$A$34:$A$777,$A368,СВЦЭМ!$B$34:$B$777,L$366)+'СЕТ СН'!$F$13</f>
        <v>603.38119786000004</v>
      </c>
      <c r="M368" s="37">
        <f>SUMIFS(СВЦЭМ!$K$34:$K$777,СВЦЭМ!$A$34:$A$777,$A368,СВЦЭМ!$B$34:$B$777,M$366)+'СЕТ СН'!$F$13</f>
        <v>609.80268348000004</v>
      </c>
      <c r="N368" s="37">
        <f>SUMIFS(СВЦЭМ!$K$34:$K$777,СВЦЭМ!$A$34:$A$777,$A368,СВЦЭМ!$B$34:$B$777,N$366)+'СЕТ СН'!$F$13</f>
        <v>621.84421557999997</v>
      </c>
      <c r="O368" s="37">
        <f>SUMIFS(СВЦЭМ!$K$34:$K$777,СВЦЭМ!$A$34:$A$777,$A368,СВЦЭМ!$B$34:$B$777,O$366)+'СЕТ СН'!$F$13</f>
        <v>628.23403946999997</v>
      </c>
      <c r="P368" s="37">
        <f>SUMIFS(СВЦЭМ!$K$34:$K$777,СВЦЭМ!$A$34:$A$777,$A368,СВЦЭМ!$B$34:$B$777,P$366)+'СЕТ СН'!$F$13</f>
        <v>638.18054971000004</v>
      </c>
      <c r="Q368" s="37">
        <f>SUMIFS(СВЦЭМ!$K$34:$K$777,СВЦЭМ!$A$34:$A$777,$A368,СВЦЭМ!$B$34:$B$777,Q$366)+'СЕТ СН'!$F$13</f>
        <v>644.29642465999996</v>
      </c>
      <c r="R368" s="37">
        <f>SUMIFS(СВЦЭМ!$K$34:$K$777,СВЦЭМ!$A$34:$A$777,$A368,СВЦЭМ!$B$34:$B$777,R$366)+'СЕТ СН'!$F$13</f>
        <v>652.18854877000001</v>
      </c>
      <c r="S368" s="37">
        <f>SUMIFS(СВЦЭМ!$K$34:$K$777,СВЦЭМ!$A$34:$A$777,$A368,СВЦЭМ!$B$34:$B$777,S$366)+'СЕТ СН'!$F$13</f>
        <v>647.46869848999995</v>
      </c>
      <c r="T368" s="37">
        <f>SUMIFS(СВЦЭМ!$K$34:$K$777,СВЦЭМ!$A$34:$A$777,$A368,СВЦЭМ!$B$34:$B$777,T$366)+'СЕТ СН'!$F$13</f>
        <v>622.94417897000005</v>
      </c>
      <c r="U368" s="37">
        <f>SUMIFS(СВЦЭМ!$K$34:$K$777,СВЦЭМ!$A$34:$A$777,$A368,СВЦЭМ!$B$34:$B$777,U$366)+'СЕТ СН'!$F$13</f>
        <v>610.92889063999996</v>
      </c>
      <c r="V368" s="37">
        <f>SUMIFS(СВЦЭМ!$K$34:$K$777,СВЦЭМ!$A$34:$A$777,$A368,СВЦЭМ!$B$34:$B$777,V$366)+'СЕТ СН'!$F$13</f>
        <v>617.06842692999999</v>
      </c>
      <c r="W368" s="37">
        <f>SUMIFS(СВЦЭМ!$K$34:$K$777,СВЦЭМ!$A$34:$A$777,$A368,СВЦЭМ!$B$34:$B$777,W$366)+'СЕТ СН'!$F$13</f>
        <v>628.37080848999994</v>
      </c>
      <c r="X368" s="37">
        <f>SUMIFS(СВЦЭМ!$K$34:$K$777,СВЦЭМ!$A$34:$A$777,$A368,СВЦЭМ!$B$34:$B$777,X$366)+'СЕТ СН'!$F$13</f>
        <v>641.69584460999999</v>
      </c>
      <c r="Y368" s="37">
        <f>SUMIFS(СВЦЭМ!$K$34:$K$777,СВЦЭМ!$A$34:$A$777,$A368,СВЦЭМ!$B$34:$B$777,Y$366)+'СЕТ СН'!$F$13</f>
        <v>680.38972049999995</v>
      </c>
    </row>
    <row r="369" spans="1:25" ht="15.75" x14ac:dyDescent="0.2">
      <c r="A369" s="36">
        <f t="shared" ref="A369:A397" si="10">A368+1</f>
        <v>43134</v>
      </c>
      <c r="B369" s="37">
        <f>SUMIFS(СВЦЭМ!$K$34:$K$777,СВЦЭМ!$A$34:$A$777,$A369,СВЦЭМ!$B$34:$B$777,B$366)+'СЕТ СН'!$F$13</f>
        <v>704.20541721999996</v>
      </c>
      <c r="C369" s="37">
        <f>SUMIFS(СВЦЭМ!$K$34:$K$777,СВЦЭМ!$A$34:$A$777,$A369,СВЦЭМ!$B$34:$B$777,C$366)+'СЕТ СН'!$F$13</f>
        <v>728.69569902000001</v>
      </c>
      <c r="D369" s="37">
        <f>SUMIFS(СВЦЭМ!$K$34:$K$777,СВЦЭМ!$A$34:$A$777,$A369,СВЦЭМ!$B$34:$B$777,D$366)+'СЕТ СН'!$F$13</f>
        <v>770.57042520000005</v>
      </c>
      <c r="E369" s="37">
        <f>SUMIFS(СВЦЭМ!$K$34:$K$777,СВЦЭМ!$A$34:$A$777,$A369,СВЦЭМ!$B$34:$B$777,E$366)+'СЕТ СН'!$F$13</f>
        <v>776.90406552000002</v>
      </c>
      <c r="F369" s="37">
        <f>SUMIFS(СВЦЭМ!$K$34:$K$777,СВЦЭМ!$A$34:$A$777,$A369,СВЦЭМ!$B$34:$B$777,F$366)+'СЕТ СН'!$F$13</f>
        <v>780.41488806999996</v>
      </c>
      <c r="G369" s="37">
        <f>SUMIFS(СВЦЭМ!$K$34:$K$777,СВЦЭМ!$A$34:$A$777,$A369,СВЦЭМ!$B$34:$B$777,G$366)+'СЕТ СН'!$F$13</f>
        <v>767.73067893999996</v>
      </c>
      <c r="H369" s="37">
        <f>SUMIFS(СВЦЭМ!$K$34:$K$777,СВЦЭМ!$A$34:$A$777,$A369,СВЦЭМ!$B$34:$B$777,H$366)+'СЕТ СН'!$F$13</f>
        <v>751.63042574999997</v>
      </c>
      <c r="I369" s="37">
        <f>SUMIFS(СВЦЭМ!$K$34:$K$777,СВЦЭМ!$A$34:$A$777,$A369,СВЦЭМ!$B$34:$B$777,I$366)+'СЕТ СН'!$F$13</f>
        <v>702.27779969999995</v>
      </c>
      <c r="J369" s="37">
        <f>SUMIFS(СВЦЭМ!$K$34:$K$777,СВЦЭМ!$A$34:$A$777,$A369,СВЦЭМ!$B$34:$B$777,J$366)+'СЕТ СН'!$F$13</f>
        <v>664.16106795999997</v>
      </c>
      <c r="K369" s="37">
        <f>SUMIFS(СВЦЭМ!$K$34:$K$777,СВЦЭМ!$A$34:$A$777,$A369,СВЦЭМ!$B$34:$B$777,K$366)+'СЕТ СН'!$F$13</f>
        <v>631.65574188000005</v>
      </c>
      <c r="L369" s="37">
        <f>SUMIFS(СВЦЭМ!$K$34:$K$777,СВЦЭМ!$A$34:$A$777,$A369,СВЦЭМ!$B$34:$B$777,L$366)+'СЕТ СН'!$F$13</f>
        <v>610.67338873000006</v>
      </c>
      <c r="M369" s="37">
        <f>SUMIFS(СВЦЭМ!$K$34:$K$777,СВЦЭМ!$A$34:$A$777,$A369,СВЦЭМ!$B$34:$B$777,M$366)+'СЕТ СН'!$F$13</f>
        <v>611.13034300000004</v>
      </c>
      <c r="N369" s="37">
        <f>SUMIFS(СВЦЭМ!$K$34:$K$777,СВЦЭМ!$A$34:$A$777,$A369,СВЦЭМ!$B$34:$B$777,N$366)+'СЕТ СН'!$F$13</f>
        <v>615.69535330999997</v>
      </c>
      <c r="O369" s="37">
        <f>SUMIFS(СВЦЭМ!$K$34:$K$777,СВЦЭМ!$A$34:$A$777,$A369,СВЦЭМ!$B$34:$B$777,O$366)+'СЕТ СН'!$F$13</f>
        <v>621.86696772000005</v>
      </c>
      <c r="P369" s="37">
        <f>SUMIFS(СВЦЭМ!$K$34:$K$777,СВЦЭМ!$A$34:$A$777,$A369,СВЦЭМ!$B$34:$B$777,P$366)+'СЕТ СН'!$F$13</f>
        <v>630.75077444999999</v>
      </c>
      <c r="Q369" s="37">
        <f>SUMIFS(СВЦЭМ!$K$34:$K$777,СВЦЭМ!$A$34:$A$777,$A369,СВЦЭМ!$B$34:$B$777,Q$366)+'СЕТ СН'!$F$13</f>
        <v>637.82158512000001</v>
      </c>
      <c r="R369" s="37">
        <f>SUMIFS(СВЦЭМ!$K$34:$K$777,СВЦЭМ!$A$34:$A$777,$A369,СВЦЭМ!$B$34:$B$777,R$366)+'СЕТ СН'!$F$13</f>
        <v>639.28190815000005</v>
      </c>
      <c r="S369" s="37">
        <f>SUMIFS(СВЦЭМ!$K$34:$K$777,СВЦЭМ!$A$34:$A$777,$A369,СВЦЭМ!$B$34:$B$777,S$366)+'СЕТ СН'!$F$13</f>
        <v>631.34125048999999</v>
      </c>
      <c r="T369" s="37">
        <f>SUMIFS(СВЦЭМ!$K$34:$K$777,СВЦЭМ!$A$34:$A$777,$A369,СВЦЭМ!$B$34:$B$777,T$366)+'СЕТ СН'!$F$13</f>
        <v>610.76343412999995</v>
      </c>
      <c r="U369" s="37">
        <f>SUMIFS(СВЦЭМ!$K$34:$K$777,СВЦЭМ!$A$34:$A$777,$A369,СВЦЭМ!$B$34:$B$777,U$366)+'СЕТ СН'!$F$13</f>
        <v>605.43203867</v>
      </c>
      <c r="V369" s="37">
        <f>SUMIFS(СВЦЭМ!$K$34:$K$777,СВЦЭМ!$A$34:$A$777,$A369,СВЦЭМ!$B$34:$B$777,V$366)+'СЕТ СН'!$F$13</f>
        <v>611.63304242000004</v>
      </c>
      <c r="W369" s="37">
        <f>SUMIFS(СВЦЭМ!$K$34:$K$777,СВЦЭМ!$A$34:$A$777,$A369,СВЦЭМ!$B$34:$B$777,W$366)+'СЕТ СН'!$F$13</f>
        <v>622.85806161999994</v>
      </c>
      <c r="X369" s="37">
        <f>SUMIFS(СВЦЭМ!$K$34:$K$777,СВЦЭМ!$A$34:$A$777,$A369,СВЦЭМ!$B$34:$B$777,X$366)+'СЕТ СН'!$F$13</f>
        <v>640.26816902999997</v>
      </c>
      <c r="Y369" s="37">
        <f>SUMIFS(СВЦЭМ!$K$34:$K$777,СВЦЭМ!$A$34:$A$777,$A369,СВЦЭМ!$B$34:$B$777,Y$366)+'СЕТ СН'!$F$13</f>
        <v>686.56254733000003</v>
      </c>
    </row>
    <row r="370" spans="1:25" ht="15.75" x14ac:dyDescent="0.2">
      <c r="A370" s="36">
        <f t="shared" si="10"/>
        <v>43135</v>
      </c>
      <c r="B370" s="37">
        <f>SUMIFS(СВЦЭМ!$K$34:$K$777,СВЦЭМ!$A$34:$A$777,$A370,СВЦЭМ!$B$34:$B$777,B$366)+'СЕТ СН'!$F$13</f>
        <v>688.11225905000003</v>
      </c>
      <c r="C370" s="37">
        <f>SUMIFS(СВЦЭМ!$K$34:$K$777,СВЦЭМ!$A$34:$A$777,$A370,СВЦЭМ!$B$34:$B$777,C$366)+'СЕТ СН'!$F$13</f>
        <v>699.23187111000004</v>
      </c>
      <c r="D370" s="37">
        <f>SUMIFS(СВЦЭМ!$K$34:$K$777,СВЦЭМ!$A$34:$A$777,$A370,СВЦЭМ!$B$34:$B$777,D$366)+'СЕТ СН'!$F$13</f>
        <v>742.87955724000005</v>
      </c>
      <c r="E370" s="37">
        <f>SUMIFS(СВЦЭМ!$K$34:$K$777,СВЦЭМ!$A$34:$A$777,$A370,СВЦЭМ!$B$34:$B$777,E$366)+'СЕТ СН'!$F$13</f>
        <v>747.04455410000003</v>
      </c>
      <c r="F370" s="37">
        <f>SUMIFS(СВЦЭМ!$K$34:$K$777,СВЦЭМ!$A$34:$A$777,$A370,СВЦЭМ!$B$34:$B$777,F$366)+'СЕТ СН'!$F$13</f>
        <v>748.04372797999997</v>
      </c>
      <c r="G370" s="37">
        <f>SUMIFS(СВЦЭМ!$K$34:$K$777,СВЦЭМ!$A$34:$A$777,$A370,СВЦЭМ!$B$34:$B$777,G$366)+'СЕТ СН'!$F$13</f>
        <v>741.70640808999997</v>
      </c>
      <c r="H370" s="37">
        <f>SUMIFS(СВЦЭМ!$K$34:$K$777,СВЦЭМ!$A$34:$A$777,$A370,СВЦЭМ!$B$34:$B$777,H$366)+'СЕТ СН'!$F$13</f>
        <v>728.82867346</v>
      </c>
      <c r="I370" s="37">
        <f>SUMIFS(СВЦЭМ!$K$34:$K$777,СВЦЭМ!$A$34:$A$777,$A370,СВЦЭМ!$B$34:$B$777,I$366)+'СЕТ СН'!$F$13</f>
        <v>687.60276325999996</v>
      </c>
      <c r="J370" s="37">
        <f>SUMIFS(СВЦЭМ!$K$34:$K$777,СВЦЭМ!$A$34:$A$777,$A370,СВЦЭМ!$B$34:$B$777,J$366)+'СЕТ СН'!$F$13</f>
        <v>660.39350633000004</v>
      </c>
      <c r="K370" s="37">
        <f>SUMIFS(СВЦЭМ!$K$34:$K$777,СВЦЭМ!$A$34:$A$777,$A370,СВЦЭМ!$B$34:$B$777,K$366)+'СЕТ СН'!$F$13</f>
        <v>626.41736222999998</v>
      </c>
      <c r="L370" s="37">
        <f>SUMIFS(СВЦЭМ!$K$34:$K$777,СВЦЭМ!$A$34:$A$777,$A370,СВЦЭМ!$B$34:$B$777,L$366)+'СЕТ СН'!$F$13</f>
        <v>599.01057208999998</v>
      </c>
      <c r="M370" s="37">
        <f>SUMIFS(СВЦЭМ!$K$34:$K$777,СВЦЭМ!$A$34:$A$777,$A370,СВЦЭМ!$B$34:$B$777,M$366)+'СЕТ СН'!$F$13</f>
        <v>594.97612059999994</v>
      </c>
      <c r="N370" s="37">
        <f>SUMIFS(СВЦЭМ!$K$34:$K$777,СВЦЭМ!$A$34:$A$777,$A370,СВЦЭМ!$B$34:$B$777,N$366)+'СЕТ СН'!$F$13</f>
        <v>604.13688822999995</v>
      </c>
      <c r="O370" s="37">
        <f>SUMIFS(СВЦЭМ!$K$34:$K$777,СВЦЭМ!$A$34:$A$777,$A370,СВЦЭМ!$B$34:$B$777,O$366)+'СЕТ СН'!$F$13</f>
        <v>612.00478521000002</v>
      </c>
      <c r="P370" s="37">
        <f>SUMIFS(СВЦЭМ!$K$34:$K$777,СВЦЭМ!$A$34:$A$777,$A370,СВЦЭМ!$B$34:$B$777,P$366)+'СЕТ СН'!$F$13</f>
        <v>617.16112564000002</v>
      </c>
      <c r="Q370" s="37">
        <f>SUMIFS(СВЦЭМ!$K$34:$K$777,СВЦЭМ!$A$34:$A$777,$A370,СВЦЭМ!$B$34:$B$777,Q$366)+'СЕТ СН'!$F$13</f>
        <v>621.12759442000004</v>
      </c>
      <c r="R370" s="37">
        <f>SUMIFS(СВЦЭМ!$K$34:$K$777,СВЦЭМ!$A$34:$A$777,$A370,СВЦЭМ!$B$34:$B$777,R$366)+'СЕТ СН'!$F$13</f>
        <v>622.05683542999998</v>
      </c>
      <c r="S370" s="37">
        <f>SUMIFS(СВЦЭМ!$K$34:$K$777,СВЦЭМ!$A$34:$A$777,$A370,СВЦЭМ!$B$34:$B$777,S$366)+'СЕТ СН'!$F$13</f>
        <v>614.85847507999995</v>
      </c>
      <c r="T370" s="37">
        <f>SUMIFS(СВЦЭМ!$K$34:$K$777,СВЦЭМ!$A$34:$A$777,$A370,СВЦЭМ!$B$34:$B$777,T$366)+'СЕТ СН'!$F$13</f>
        <v>607.62261340999999</v>
      </c>
      <c r="U370" s="37">
        <f>SUMIFS(СВЦЭМ!$K$34:$K$777,СВЦЭМ!$A$34:$A$777,$A370,СВЦЭМ!$B$34:$B$777,U$366)+'СЕТ СН'!$F$13</f>
        <v>611.33259461</v>
      </c>
      <c r="V370" s="37">
        <f>SUMIFS(СВЦЭМ!$K$34:$K$777,СВЦЭМ!$A$34:$A$777,$A370,СВЦЭМ!$B$34:$B$777,V$366)+'СЕТ СН'!$F$13</f>
        <v>603.07540023000001</v>
      </c>
      <c r="W370" s="37">
        <f>SUMIFS(СВЦЭМ!$K$34:$K$777,СВЦЭМ!$A$34:$A$777,$A370,СВЦЭМ!$B$34:$B$777,W$366)+'СЕТ СН'!$F$13</f>
        <v>593.34213638999995</v>
      </c>
      <c r="X370" s="37">
        <f>SUMIFS(СВЦЭМ!$K$34:$K$777,СВЦЭМ!$A$34:$A$777,$A370,СВЦЭМ!$B$34:$B$777,X$366)+'СЕТ СН'!$F$13</f>
        <v>605.65951641000004</v>
      </c>
      <c r="Y370" s="37">
        <f>SUMIFS(СВЦЭМ!$K$34:$K$777,СВЦЭМ!$A$34:$A$777,$A370,СВЦЭМ!$B$34:$B$777,Y$366)+'СЕТ СН'!$F$13</f>
        <v>649.3948044</v>
      </c>
    </row>
    <row r="371" spans="1:25" ht="15.75" x14ac:dyDescent="0.2">
      <c r="A371" s="36">
        <f t="shared" si="10"/>
        <v>43136</v>
      </c>
      <c r="B371" s="37">
        <f>SUMIFS(СВЦЭМ!$K$34:$K$777,СВЦЭМ!$A$34:$A$777,$A371,СВЦЭМ!$B$34:$B$777,B$366)+'СЕТ СН'!$F$13</f>
        <v>717.82148723</v>
      </c>
      <c r="C371" s="37">
        <f>SUMIFS(СВЦЭМ!$K$34:$K$777,СВЦЭМ!$A$34:$A$777,$A371,СВЦЭМ!$B$34:$B$777,C$366)+'СЕТ СН'!$F$13</f>
        <v>739.96733258999996</v>
      </c>
      <c r="D371" s="37">
        <f>SUMIFS(СВЦЭМ!$K$34:$K$777,СВЦЭМ!$A$34:$A$777,$A371,СВЦЭМ!$B$34:$B$777,D$366)+'СЕТ СН'!$F$13</f>
        <v>776.57233917999997</v>
      </c>
      <c r="E371" s="37">
        <f>SUMIFS(СВЦЭМ!$K$34:$K$777,СВЦЭМ!$A$34:$A$777,$A371,СВЦЭМ!$B$34:$B$777,E$366)+'СЕТ СН'!$F$13</f>
        <v>785.24986879000005</v>
      </c>
      <c r="F371" s="37">
        <f>SUMIFS(СВЦЭМ!$K$34:$K$777,СВЦЭМ!$A$34:$A$777,$A371,СВЦЭМ!$B$34:$B$777,F$366)+'СЕТ СН'!$F$13</f>
        <v>784.81881092000003</v>
      </c>
      <c r="G371" s="37">
        <f>SUMIFS(СВЦЭМ!$K$34:$K$777,СВЦЭМ!$A$34:$A$777,$A371,СВЦЭМ!$B$34:$B$777,G$366)+'СЕТ СН'!$F$13</f>
        <v>774.84661539000001</v>
      </c>
      <c r="H371" s="37">
        <f>SUMIFS(СВЦЭМ!$K$34:$K$777,СВЦЭМ!$A$34:$A$777,$A371,СВЦЭМ!$B$34:$B$777,H$366)+'СЕТ СН'!$F$13</f>
        <v>733.11664574999998</v>
      </c>
      <c r="I371" s="37">
        <f>SUMIFS(СВЦЭМ!$K$34:$K$777,СВЦЭМ!$A$34:$A$777,$A371,СВЦЭМ!$B$34:$B$777,I$366)+'СЕТ СН'!$F$13</f>
        <v>665.57958228999996</v>
      </c>
      <c r="J371" s="37">
        <f>SUMIFS(СВЦЭМ!$K$34:$K$777,СВЦЭМ!$A$34:$A$777,$A371,СВЦЭМ!$B$34:$B$777,J$366)+'СЕТ СН'!$F$13</f>
        <v>645.64505237000003</v>
      </c>
      <c r="K371" s="37">
        <f>SUMIFS(СВЦЭМ!$K$34:$K$777,СВЦЭМ!$A$34:$A$777,$A371,СВЦЭМ!$B$34:$B$777,K$366)+'СЕТ СН'!$F$13</f>
        <v>642.91884987000003</v>
      </c>
      <c r="L371" s="37">
        <f>SUMIFS(СВЦЭМ!$K$34:$K$777,СВЦЭМ!$A$34:$A$777,$A371,СВЦЭМ!$B$34:$B$777,L$366)+'СЕТ СН'!$F$13</f>
        <v>639.71561438000003</v>
      </c>
      <c r="M371" s="37">
        <f>SUMIFS(СВЦЭМ!$K$34:$K$777,СВЦЭМ!$A$34:$A$777,$A371,СВЦЭМ!$B$34:$B$777,M$366)+'СЕТ СН'!$F$13</f>
        <v>639.42192480999995</v>
      </c>
      <c r="N371" s="37">
        <f>SUMIFS(СВЦЭМ!$K$34:$K$777,СВЦЭМ!$A$34:$A$777,$A371,СВЦЭМ!$B$34:$B$777,N$366)+'СЕТ СН'!$F$13</f>
        <v>636.38799316999996</v>
      </c>
      <c r="O371" s="37">
        <f>SUMIFS(СВЦЭМ!$K$34:$K$777,СВЦЭМ!$A$34:$A$777,$A371,СВЦЭМ!$B$34:$B$777,O$366)+'СЕТ СН'!$F$13</f>
        <v>637.71350323000001</v>
      </c>
      <c r="P371" s="37">
        <f>SUMIFS(СВЦЭМ!$K$34:$K$777,СВЦЭМ!$A$34:$A$777,$A371,СВЦЭМ!$B$34:$B$777,P$366)+'СЕТ СН'!$F$13</f>
        <v>647.60550821000004</v>
      </c>
      <c r="Q371" s="37">
        <f>SUMIFS(СВЦЭМ!$K$34:$K$777,СВЦЭМ!$A$34:$A$777,$A371,СВЦЭМ!$B$34:$B$777,Q$366)+'СЕТ СН'!$F$13</f>
        <v>651.14315625999996</v>
      </c>
      <c r="R371" s="37">
        <f>SUMIFS(СВЦЭМ!$K$34:$K$777,СВЦЭМ!$A$34:$A$777,$A371,СВЦЭМ!$B$34:$B$777,R$366)+'СЕТ СН'!$F$13</f>
        <v>655.68359314999998</v>
      </c>
      <c r="S371" s="37">
        <f>SUMIFS(СВЦЭМ!$K$34:$K$777,СВЦЭМ!$A$34:$A$777,$A371,СВЦЭМ!$B$34:$B$777,S$366)+'СЕТ СН'!$F$13</f>
        <v>653.74340103999998</v>
      </c>
      <c r="T371" s="37">
        <f>SUMIFS(СВЦЭМ!$K$34:$K$777,СВЦЭМ!$A$34:$A$777,$A371,СВЦЭМ!$B$34:$B$777,T$366)+'СЕТ СН'!$F$13</f>
        <v>637.33838026000001</v>
      </c>
      <c r="U371" s="37">
        <f>SUMIFS(СВЦЭМ!$K$34:$K$777,СВЦЭМ!$A$34:$A$777,$A371,СВЦЭМ!$B$34:$B$777,U$366)+'СЕТ СН'!$F$13</f>
        <v>632.82172005999996</v>
      </c>
      <c r="V371" s="37">
        <f>SUMIFS(СВЦЭМ!$K$34:$K$777,СВЦЭМ!$A$34:$A$777,$A371,СВЦЭМ!$B$34:$B$777,V$366)+'СЕТ СН'!$F$13</f>
        <v>631.44569557</v>
      </c>
      <c r="W371" s="37">
        <f>SUMIFS(СВЦЭМ!$K$34:$K$777,СВЦЭМ!$A$34:$A$777,$A371,СВЦЭМ!$B$34:$B$777,W$366)+'СЕТ СН'!$F$13</f>
        <v>634.36601375999999</v>
      </c>
      <c r="X371" s="37">
        <f>SUMIFS(СВЦЭМ!$K$34:$K$777,СВЦЭМ!$A$34:$A$777,$A371,СВЦЭМ!$B$34:$B$777,X$366)+'СЕТ СН'!$F$13</f>
        <v>646.95981370000004</v>
      </c>
      <c r="Y371" s="37">
        <f>SUMIFS(СВЦЭМ!$K$34:$K$777,СВЦЭМ!$A$34:$A$777,$A371,СВЦЭМ!$B$34:$B$777,Y$366)+'СЕТ СН'!$F$13</f>
        <v>698.13104477000002</v>
      </c>
    </row>
    <row r="372" spans="1:25" ht="15.75" x14ac:dyDescent="0.2">
      <c r="A372" s="36">
        <f t="shared" si="10"/>
        <v>43137</v>
      </c>
      <c r="B372" s="37">
        <f>SUMIFS(СВЦЭМ!$K$34:$K$777,СВЦЭМ!$A$34:$A$777,$A372,СВЦЭМ!$B$34:$B$777,B$366)+'СЕТ СН'!$F$13</f>
        <v>681.30037076999997</v>
      </c>
      <c r="C372" s="37">
        <f>SUMIFS(СВЦЭМ!$K$34:$K$777,СВЦЭМ!$A$34:$A$777,$A372,СВЦЭМ!$B$34:$B$777,C$366)+'СЕТ СН'!$F$13</f>
        <v>700.15027677</v>
      </c>
      <c r="D372" s="37">
        <f>SUMIFS(СВЦЭМ!$K$34:$K$777,СВЦЭМ!$A$34:$A$777,$A372,СВЦЭМ!$B$34:$B$777,D$366)+'СЕТ СН'!$F$13</f>
        <v>746.14896338000005</v>
      </c>
      <c r="E372" s="37">
        <f>SUMIFS(СВЦЭМ!$K$34:$K$777,СВЦЭМ!$A$34:$A$777,$A372,СВЦЭМ!$B$34:$B$777,E$366)+'СЕТ СН'!$F$13</f>
        <v>758.28310080000006</v>
      </c>
      <c r="F372" s="37">
        <f>SUMIFS(СВЦЭМ!$K$34:$K$777,СВЦЭМ!$A$34:$A$777,$A372,СВЦЭМ!$B$34:$B$777,F$366)+'СЕТ СН'!$F$13</f>
        <v>752.57333701000005</v>
      </c>
      <c r="G372" s="37">
        <f>SUMIFS(СВЦЭМ!$K$34:$K$777,СВЦЭМ!$A$34:$A$777,$A372,СВЦЭМ!$B$34:$B$777,G$366)+'СЕТ СН'!$F$13</f>
        <v>740.54191836999996</v>
      </c>
      <c r="H372" s="37">
        <f>SUMIFS(СВЦЭМ!$K$34:$K$777,СВЦЭМ!$A$34:$A$777,$A372,СВЦЭМ!$B$34:$B$777,H$366)+'СЕТ СН'!$F$13</f>
        <v>700.60592462</v>
      </c>
      <c r="I372" s="37">
        <f>SUMIFS(СВЦЭМ!$K$34:$K$777,СВЦЭМ!$A$34:$A$777,$A372,СВЦЭМ!$B$34:$B$777,I$366)+'СЕТ СН'!$F$13</f>
        <v>643.50813251</v>
      </c>
      <c r="J372" s="37">
        <f>SUMIFS(СВЦЭМ!$K$34:$K$777,СВЦЭМ!$A$34:$A$777,$A372,СВЦЭМ!$B$34:$B$777,J$366)+'СЕТ СН'!$F$13</f>
        <v>614.14868271</v>
      </c>
      <c r="K372" s="37">
        <f>SUMIFS(СВЦЭМ!$K$34:$K$777,СВЦЭМ!$A$34:$A$777,$A372,СВЦЭМ!$B$34:$B$777,K$366)+'СЕТ СН'!$F$13</f>
        <v>596.24790793</v>
      </c>
      <c r="L372" s="37">
        <f>SUMIFS(СВЦЭМ!$K$34:$K$777,СВЦЭМ!$A$34:$A$777,$A372,СВЦЭМ!$B$34:$B$777,L$366)+'СЕТ СН'!$F$13</f>
        <v>594.46474258000001</v>
      </c>
      <c r="M372" s="37">
        <f>SUMIFS(СВЦЭМ!$K$34:$K$777,СВЦЭМ!$A$34:$A$777,$A372,СВЦЭМ!$B$34:$B$777,M$366)+'СЕТ СН'!$F$13</f>
        <v>601.53391695000005</v>
      </c>
      <c r="N372" s="37">
        <f>SUMIFS(СВЦЭМ!$K$34:$K$777,СВЦЭМ!$A$34:$A$777,$A372,СВЦЭМ!$B$34:$B$777,N$366)+'СЕТ СН'!$F$13</f>
        <v>616.41133199000001</v>
      </c>
      <c r="O372" s="37">
        <f>SUMIFS(СВЦЭМ!$K$34:$K$777,СВЦЭМ!$A$34:$A$777,$A372,СВЦЭМ!$B$34:$B$777,O$366)+'СЕТ СН'!$F$13</f>
        <v>627.59578918</v>
      </c>
      <c r="P372" s="37">
        <f>SUMIFS(СВЦЭМ!$K$34:$K$777,СВЦЭМ!$A$34:$A$777,$A372,СВЦЭМ!$B$34:$B$777,P$366)+'СЕТ СН'!$F$13</f>
        <v>632.32289451999998</v>
      </c>
      <c r="Q372" s="37">
        <f>SUMIFS(СВЦЭМ!$K$34:$K$777,СВЦЭМ!$A$34:$A$777,$A372,СВЦЭМ!$B$34:$B$777,Q$366)+'СЕТ СН'!$F$13</f>
        <v>646.61020945999996</v>
      </c>
      <c r="R372" s="37">
        <f>SUMIFS(СВЦЭМ!$K$34:$K$777,СВЦЭМ!$A$34:$A$777,$A372,СВЦЭМ!$B$34:$B$777,R$366)+'СЕТ СН'!$F$13</f>
        <v>651.34374916000002</v>
      </c>
      <c r="S372" s="37">
        <f>SUMIFS(СВЦЭМ!$K$34:$K$777,СВЦЭМ!$A$34:$A$777,$A372,СВЦЭМ!$B$34:$B$777,S$366)+'СЕТ СН'!$F$13</f>
        <v>643.33832844000005</v>
      </c>
      <c r="T372" s="37">
        <f>SUMIFS(СВЦЭМ!$K$34:$K$777,СВЦЭМ!$A$34:$A$777,$A372,СВЦЭМ!$B$34:$B$777,T$366)+'СЕТ СН'!$F$13</f>
        <v>627.40282807000006</v>
      </c>
      <c r="U372" s="37">
        <f>SUMIFS(СВЦЭМ!$K$34:$K$777,СВЦЭМ!$A$34:$A$777,$A372,СВЦЭМ!$B$34:$B$777,U$366)+'СЕТ СН'!$F$13</f>
        <v>621.26187999000001</v>
      </c>
      <c r="V372" s="37">
        <f>SUMIFS(СВЦЭМ!$K$34:$K$777,СВЦЭМ!$A$34:$A$777,$A372,СВЦЭМ!$B$34:$B$777,V$366)+'СЕТ СН'!$F$13</f>
        <v>616.72215893999999</v>
      </c>
      <c r="W372" s="37">
        <f>SUMIFS(СВЦЭМ!$K$34:$K$777,СВЦЭМ!$A$34:$A$777,$A372,СВЦЭМ!$B$34:$B$777,W$366)+'СЕТ СН'!$F$13</f>
        <v>626.77941437000004</v>
      </c>
      <c r="X372" s="37">
        <f>SUMIFS(СВЦЭМ!$K$34:$K$777,СВЦЭМ!$A$34:$A$777,$A372,СВЦЭМ!$B$34:$B$777,X$366)+'СЕТ СН'!$F$13</f>
        <v>639.9282776</v>
      </c>
      <c r="Y372" s="37">
        <f>SUMIFS(СВЦЭМ!$K$34:$K$777,СВЦЭМ!$A$34:$A$777,$A372,СВЦЭМ!$B$34:$B$777,Y$366)+'СЕТ СН'!$F$13</f>
        <v>686.49161402000004</v>
      </c>
    </row>
    <row r="373" spans="1:25" ht="15.75" x14ac:dyDescent="0.2">
      <c r="A373" s="36">
        <f t="shared" si="10"/>
        <v>43138</v>
      </c>
      <c r="B373" s="37">
        <f>SUMIFS(СВЦЭМ!$K$34:$K$777,СВЦЭМ!$A$34:$A$777,$A373,СВЦЭМ!$B$34:$B$777,B$366)+'СЕТ СН'!$F$13</f>
        <v>725.05276944000002</v>
      </c>
      <c r="C373" s="37">
        <f>SUMIFS(СВЦЭМ!$K$34:$K$777,СВЦЭМ!$A$34:$A$777,$A373,СВЦЭМ!$B$34:$B$777,C$366)+'СЕТ СН'!$F$13</f>
        <v>746.23976716000004</v>
      </c>
      <c r="D373" s="37">
        <f>SUMIFS(СВЦЭМ!$K$34:$K$777,СВЦЭМ!$A$34:$A$777,$A373,СВЦЭМ!$B$34:$B$777,D$366)+'СЕТ СН'!$F$13</f>
        <v>790.26252553999996</v>
      </c>
      <c r="E373" s="37">
        <f>SUMIFS(СВЦЭМ!$K$34:$K$777,СВЦЭМ!$A$34:$A$777,$A373,СВЦЭМ!$B$34:$B$777,E$366)+'СЕТ СН'!$F$13</f>
        <v>796.48660383000004</v>
      </c>
      <c r="F373" s="37">
        <f>SUMIFS(СВЦЭМ!$K$34:$K$777,СВЦЭМ!$A$34:$A$777,$A373,СВЦЭМ!$B$34:$B$777,F$366)+'СЕТ СН'!$F$13</f>
        <v>794.34024603</v>
      </c>
      <c r="G373" s="37">
        <f>SUMIFS(СВЦЭМ!$K$34:$K$777,СВЦЭМ!$A$34:$A$777,$A373,СВЦЭМ!$B$34:$B$777,G$366)+'СЕТ СН'!$F$13</f>
        <v>773.66778806000002</v>
      </c>
      <c r="H373" s="37">
        <f>SUMIFS(СВЦЭМ!$K$34:$K$777,СВЦЭМ!$A$34:$A$777,$A373,СВЦЭМ!$B$34:$B$777,H$366)+'СЕТ СН'!$F$13</f>
        <v>730.95408023000005</v>
      </c>
      <c r="I373" s="37">
        <f>SUMIFS(СВЦЭМ!$K$34:$K$777,СВЦЭМ!$A$34:$A$777,$A373,СВЦЭМ!$B$34:$B$777,I$366)+'СЕТ СН'!$F$13</f>
        <v>669.10151181000003</v>
      </c>
      <c r="J373" s="37">
        <f>SUMIFS(СВЦЭМ!$K$34:$K$777,СВЦЭМ!$A$34:$A$777,$A373,СВЦЭМ!$B$34:$B$777,J$366)+'СЕТ СН'!$F$13</f>
        <v>629.82693635999999</v>
      </c>
      <c r="K373" s="37">
        <f>SUMIFS(СВЦЭМ!$K$34:$K$777,СВЦЭМ!$A$34:$A$777,$A373,СВЦЭМ!$B$34:$B$777,K$366)+'СЕТ СН'!$F$13</f>
        <v>619.41112446</v>
      </c>
      <c r="L373" s="37">
        <f>SUMIFS(СВЦЭМ!$K$34:$K$777,СВЦЭМ!$A$34:$A$777,$A373,СВЦЭМ!$B$34:$B$777,L$366)+'СЕТ СН'!$F$13</f>
        <v>617.23056149000001</v>
      </c>
      <c r="M373" s="37">
        <f>SUMIFS(СВЦЭМ!$K$34:$K$777,СВЦЭМ!$A$34:$A$777,$A373,СВЦЭМ!$B$34:$B$777,M$366)+'СЕТ СН'!$F$13</f>
        <v>614.35460355999999</v>
      </c>
      <c r="N373" s="37">
        <f>SUMIFS(СВЦЭМ!$K$34:$K$777,СВЦЭМ!$A$34:$A$777,$A373,СВЦЭМ!$B$34:$B$777,N$366)+'СЕТ СН'!$F$13</f>
        <v>614.26756717000001</v>
      </c>
      <c r="O373" s="37">
        <f>SUMIFS(СВЦЭМ!$K$34:$K$777,СВЦЭМ!$A$34:$A$777,$A373,СВЦЭМ!$B$34:$B$777,O$366)+'СЕТ СН'!$F$13</f>
        <v>618.23553221999998</v>
      </c>
      <c r="P373" s="37">
        <f>SUMIFS(СВЦЭМ!$K$34:$K$777,СВЦЭМ!$A$34:$A$777,$A373,СВЦЭМ!$B$34:$B$777,P$366)+'СЕТ СН'!$F$13</f>
        <v>629.16143048000004</v>
      </c>
      <c r="Q373" s="37">
        <f>SUMIFS(СВЦЭМ!$K$34:$K$777,СВЦЭМ!$A$34:$A$777,$A373,СВЦЭМ!$B$34:$B$777,Q$366)+'СЕТ СН'!$F$13</f>
        <v>640.54056715000002</v>
      </c>
      <c r="R373" s="37">
        <f>SUMIFS(СВЦЭМ!$K$34:$K$777,СВЦЭМ!$A$34:$A$777,$A373,СВЦЭМ!$B$34:$B$777,R$366)+'СЕТ СН'!$F$13</f>
        <v>645.37117841999998</v>
      </c>
      <c r="S373" s="37">
        <f>SUMIFS(СВЦЭМ!$K$34:$K$777,СВЦЭМ!$A$34:$A$777,$A373,СВЦЭМ!$B$34:$B$777,S$366)+'СЕТ СН'!$F$13</f>
        <v>633.93837067000004</v>
      </c>
      <c r="T373" s="37">
        <f>SUMIFS(СВЦЭМ!$K$34:$K$777,СВЦЭМ!$A$34:$A$777,$A373,СВЦЭМ!$B$34:$B$777,T$366)+'СЕТ СН'!$F$13</f>
        <v>614.43736962000003</v>
      </c>
      <c r="U373" s="37">
        <f>SUMIFS(СВЦЭМ!$K$34:$K$777,СВЦЭМ!$A$34:$A$777,$A373,СВЦЭМ!$B$34:$B$777,U$366)+'СЕТ СН'!$F$13</f>
        <v>612.04171498999995</v>
      </c>
      <c r="V373" s="37">
        <f>SUMIFS(СВЦЭМ!$K$34:$K$777,СВЦЭМ!$A$34:$A$777,$A373,СВЦЭМ!$B$34:$B$777,V$366)+'СЕТ СН'!$F$13</f>
        <v>606.64381647000005</v>
      </c>
      <c r="W373" s="37">
        <f>SUMIFS(СВЦЭМ!$K$34:$K$777,СВЦЭМ!$A$34:$A$777,$A373,СВЦЭМ!$B$34:$B$777,W$366)+'СЕТ СН'!$F$13</f>
        <v>610.08428895999998</v>
      </c>
      <c r="X373" s="37">
        <f>SUMIFS(СВЦЭМ!$K$34:$K$777,СВЦЭМ!$A$34:$A$777,$A373,СВЦЭМ!$B$34:$B$777,X$366)+'СЕТ СН'!$F$13</f>
        <v>632.88201851999997</v>
      </c>
      <c r="Y373" s="37">
        <f>SUMIFS(СВЦЭМ!$K$34:$K$777,СВЦЭМ!$A$34:$A$777,$A373,СВЦЭМ!$B$34:$B$777,Y$366)+'СЕТ СН'!$F$13</f>
        <v>680.76775748</v>
      </c>
    </row>
    <row r="374" spans="1:25" ht="15.75" x14ac:dyDescent="0.2">
      <c r="A374" s="36">
        <f t="shared" si="10"/>
        <v>43139</v>
      </c>
      <c r="B374" s="37">
        <f>SUMIFS(СВЦЭМ!$K$34:$K$777,СВЦЭМ!$A$34:$A$777,$A374,СВЦЭМ!$B$34:$B$777,B$366)+'СЕТ СН'!$F$13</f>
        <v>706.99404144000005</v>
      </c>
      <c r="C374" s="37">
        <f>SUMIFS(СВЦЭМ!$K$34:$K$777,СВЦЭМ!$A$34:$A$777,$A374,СВЦЭМ!$B$34:$B$777,C$366)+'СЕТ СН'!$F$13</f>
        <v>729.12639452999997</v>
      </c>
      <c r="D374" s="37">
        <f>SUMIFS(СВЦЭМ!$K$34:$K$777,СВЦЭМ!$A$34:$A$777,$A374,СВЦЭМ!$B$34:$B$777,D$366)+'СЕТ СН'!$F$13</f>
        <v>765.76359001000003</v>
      </c>
      <c r="E374" s="37">
        <f>SUMIFS(СВЦЭМ!$K$34:$K$777,СВЦЭМ!$A$34:$A$777,$A374,СВЦЭМ!$B$34:$B$777,E$366)+'СЕТ СН'!$F$13</f>
        <v>773.08190101000002</v>
      </c>
      <c r="F374" s="37">
        <f>SUMIFS(СВЦЭМ!$K$34:$K$777,СВЦЭМ!$A$34:$A$777,$A374,СВЦЭМ!$B$34:$B$777,F$366)+'СЕТ СН'!$F$13</f>
        <v>771.83443642999998</v>
      </c>
      <c r="G374" s="37">
        <f>SUMIFS(СВЦЭМ!$K$34:$K$777,СВЦЭМ!$A$34:$A$777,$A374,СВЦЭМ!$B$34:$B$777,G$366)+'СЕТ СН'!$F$13</f>
        <v>760.33160628999997</v>
      </c>
      <c r="H374" s="37">
        <f>SUMIFS(СВЦЭМ!$K$34:$K$777,СВЦЭМ!$A$34:$A$777,$A374,СВЦЭМ!$B$34:$B$777,H$366)+'СЕТ СН'!$F$13</f>
        <v>717.28197379999995</v>
      </c>
      <c r="I374" s="37">
        <f>SUMIFS(СВЦЭМ!$K$34:$K$777,СВЦЭМ!$A$34:$A$777,$A374,СВЦЭМ!$B$34:$B$777,I$366)+'СЕТ СН'!$F$13</f>
        <v>654.02855265000005</v>
      </c>
      <c r="J374" s="37">
        <f>SUMIFS(СВЦЭМ!$K$34:$K$777,СВЦЭМ!$A$34:$A$777,$A374,СВЦЭМ!$B$34:$B$777,J$366)+'СЕТ СН'!$F$13</f>
        <v>618.87723057999995</v>
      </c>
      <c r="K374" s="37">
        <f>SUMIFS(СВЦЭМ!$K$34:$K$777,СВЦЭМ!$A$34:$A$777,$A374,СВЦЭМ!$B$34:$B$777,K$366)+'СЕТ СН'!$F$13</f>
        <v>618.51428794000003</v>
      </c>
      <c r="L374" s="37">
        <f>SUMIFS(СВЦЭМ!$K$34:$K$777,СВЦЭМ!$A$34:$A$777,$A374,СВЦЭМ!$B$34:$B$777,L$366)+'СЕТ СН'!$F$13</f>
        <v>615.02513149000004</v>
      </c>
      <c r="M374" s="37">
        <f>SUMIFS(СВЦЭМ!$K$34:$K$777,СВЦЭМ!$A$34:$A$777,$A374,СВЦЭМ!$B$34:$B$777,M$366)+'СЕТ СН'!$F$13</f>
        <v>609.29272841</v>
      </c>
      <c r="N374" s="37">
        <f>SUMIFS(СВЦЭМ!$K$34:$K$777,СВЦЭМ!$A$34:$A$777,$A374,СВЦЭМ!$B$34:$B$777,N$366)+'СЕТ СН'!$F$13</f>
        <v>614.75459760000001</v>
      </c>
      <c r="O374" s="37">
        <f>SUMIFS(СВЦЭМ!$K$34:$K$777,СВЦЭМ!$A$34:$A$777,$A374,СВЦЭМ!$B$34:$B$777,O$366)+'СЕТ СН'!$F$13</f>
        <v>618.60877703000006</v>
      </c>
      <c r="P374" s="37">
        <f>SUMIFS(СВЦЭМ!$K$34:$K$777,СВЦЭМ!$A$34:$A$777,$A374,СВЦЭМ!$B$34:$B$777,P$366)+'СЕТ СН'!$F$13</f>
        <v>628.40689447</v>
      </c>
      <c r="Q374" s="37">
        <f>SUMIFS(СВЦЭМ!$K$34:$K$777,СВЦЭМ!$A$34:$A$777,$A374,СВЦЭМ!$B$34:$B$777,Q$366)+'СЕТ СН'!$F$13</f>
        <v>644.72958262999998</v>
      </c>
      <c r="R374" s="37">
        <f>SUMIFS(СВЦЭМ!$K$34:$K$777,СВЦЭМ!$A$34:$A$777,$A374,СВЦЭМ!$B$34:$B$777,R$366)+'СЕТ СН'!$F$13</f>
        <v>659.07764837000002</v>
      </c>
      <c r="S374" s="37">
        <f>SUMIFS(СВЦЭМ!$K$34:$K$777,СВЦЭМ!$A$34:$A$777,$A374,СВЦЭМ!$B$34:$B$777,S$366)+'СЕТ СН'!$F$13</f>
        <v>670.04001728000003</v>
      </c>
      <c r="T374" s="37">
        <f>SUMIFS(СВЦЭМ!$K$34:$K$777,СВЦЭМ!$A$34:$A$777,$A374,СВЦЭМ!$B$34:$B$777,T$366)+'СЕТ СН'!$F$13</f>
        <v>656.37920180000003</v>
      </c>
      <c r="U374" s="37">
        <f>SUMIFS(СВЦЭМ!$K$34:$K$777,СВЦЭМ!$A$34:$A$777,$A374,СВЦЭМ!$B$34:$B$777,U$366)+'СЕТ СН'!$F$13</f>
        <v>648.02198403</v>
      </c>
      <c r="V374" s="37">
        <f>SUMIFS(СВЦЭМ!$K$34:$K$777,СВЦЭМ!$A$34:$A$777,$A374,СВЦЭМ!$B$34:$B$777,V$366)+'СЕТ СН'!$F$13</f>
        <v>644.89351962000001</v>
      </c>
      <c r="W374" s="37">
        <f>SUMIFS(СВЦЭМ!$K$34:$K$777,СВЦЭМ!$A$34:$A$777,$A374,СВЦЭМ!$B$34:$B$777,W$366)+'СЕТ СН'!$F$13</f>
        <v>652.99342850000005</v>
      </c>
      <c r="X374" s="37">
        <f>SUMIFS(СВЦЭМ!$K$34:$K$777,СВЦЭМ!$A$34:$A$777,$A374,СВЦЭМ!$B$34:$B$777,X$366)+'СЕТ СН'!$F$13</f>
        <v>639.63241560999995</v>
      </c>
      <c r="Y374" s="37">
        <f>SUMIFS(СВЦЭМ!$K$34:$K$777,СВЦЭМ!$A$34:$A$777,$A374,СВЦЭМ!$B$34:$B$777,Y$366)+'СЕТ СН'!$F$13</f>
        <v>678.64137158000005</v>
      </c>
    </row>
    <row r="375" spans="1:25" ht="15.75" x14ac:dyDescent="0.2">
      <c r="A375" s="36">
        <f t="shared" si="10"/>
        <v>43140</v>
      </c>
      <c r="B375" s="37">
        <f>SUMIFS(СВЦЭМ!$K$34:$K$777,СВЦЭМ!$A$34:$A$777,$A375,СВЦЭМ!$B$34:$B$777,B$366)+'СЕТ СН'!$F$13</f>
        <v>723.52913427999999</v>
      </c>
      <c r="C375" s="37">
        <f>SUMIFS(СВЦЭМ!$K$34:$K$777,СВЦЭМ!$A$34:$A$777,$A375,СВЦЭМ!$B$34:$B$777,C$366)+'СЕТ СН'!$F$13</f>
        <v>734.76383026999997</v>
      </c>
      <c r="D375" s="37">
        <f>SUMIFS(СВЦЭМ!$K$34:$K$777,СВЦЭМ!$A$34:$A$777,$A375,СВЦЭМ!$B$34:$B$777,D$366)+'СЕТ СН'!$F$13</f>
        <v>771.61125356000002</v>
      </c>
      <c r="E375" s="37">
        <f>SUMIFS(СВЦЭМ!$K$34:$K$777,СВЦЭМ!$A$34:$A$777,$A375,СВЦЭМ!$B$34:$B$777,E$366)+'СЕТ СН'!$F$13</f>
        <v>775.55429299000002</v>
      </c>
      <c r="F375" s="37">
        <f>SUMIFS(СВЦЭМ!$K$34:$K$777,СВЦЭМ!$A$34:$A$777,$A375,СВЦЭМ!$B$34:$B$777,F$366)+'СЕТ СН'!$F$13</f>
        <v>773.41858018000005</v>
      </c>
      <c r="G375" s="37">
        <f>SUMIFS(СВЦЭМ!$K$34:$K$777,СВЦЭМ!$A$34:$A$777,$A375,СВЦЭМ!$B$34:$B$777,G$366)+'СЕТ СН'!$F$13</f>
        <v>765.61028710999994</v>
      </c>
      <c r="H375" s="37">
        <f>SUMIFS(СВЦЭМ!$K$34:$K$777,СВЦЭМ!$A$34:$A$777,$A375,СВЦЭМ!$B$34:$B$777,H$366)+'СЕТ СН'!$F$13</f>
        <v>713.50542616999996</v>
      </c>
      <c r="I375" s="37">
        <f>SUMIFS(СВЦЭМ!$K$34:$K$777,СВЦЭМ!$A$34:$A$777,$A375,СВЦЭМ!$B$34:$B$777,I$366)+'СЕТ СН'!$F$13</f>
        <v>651.58072665999998</v>
      </c>
      <c r="J375" s="37">
        <f>SUMIFS(СВЦЭМ!$K$34:$K$777,СВЦЭМ!$A$34:$A$777,$A375,СВЦЭМ!$B$34:$B$777,J$366)+'СЕТ СН'!$F$13</f>
        <v>632.04659270000002</v>
      </c>
      <c r="K375" s="37">
        <f>SUMIFS(СВЦЭМ!$K$34:$K$777,СВЦЭМ!$A$34:$A$777,$A375,СВЦЭМ!$B$34:$B$777,K$366)+'СЕТ СН'!$F$13</f>
        <v>618.07583276000003</v>
      </c>
      <c r="L375" s="37">
        <f>SUMIFS(СВЦЭМ!$K$34:$K$777,СВЦЭМ!$A$34:$A$777,$A375,СВЦЭМ!$B$34:$B$777,L$366)+'СЕТ СН'!$F$13</f>
        <v>613.41764702</v>
      </c>
      <c r="M375" s="37">
        <f>SUMIFS(СВЦЭМ!$K$34:$K$777,СВЦЭМ!$A$34:$A$777,$A375,СВЦЭМ!$B$34:$B$777,M$366)+'СЕТ СН'!$F$13</f>
        <v>617.317499</v>
      </c>
      <c r="N375" s="37">
        <f>SUMIFS(СВЦЭМ!$K$34:$K$777,СВЦЭМ!$A$34:$A$777,$A375,СВЦЭМ!$B$34:$B$777,N$366)+'СЕТ СН'!$F$13</f>
        <v>622.17310034000002</v>
      </c>
      <c r="O375" s="37">
        <f>SUMIFS(СВЦЭМ!$K$34:$K$777,СВЦЭМ!$A$34:$A$777,$A375,СВЦЭМ!$B$34:$B$777,O$366)+'СЕТ СН'!$F$13</f>
        <v>623.26001291</v>
      </c>
      <c r="P375" s="37">
        <f>SUMIFS(СВЦЭМ!$K$34:$K$777,СВЦЭМ!$A$34:$A$777,$A375,СВЦЭМ!$B$34:$B$777,P$366)+'СЕТ СН'!$F$13</f>
        <v>644.23691341999995</v>
      </c>
      <c r="Q375" s="37">
        <f>SUMIFS(СВЦЭМ!$K$34:$K$777,СВЦЭМ!$A$34:$A$777,$A375,СВЦЭМ!$B$34:$B$777,Q$366)+'СЕТ СН'!$F$13</f>
        <v>660.53677788000005</v>
      </c>
      <c r="R375" s="37">
        <f>SUMIFS(СВЦЭМ!$K$34:$K$777,СВЦЭМ!$A$34:$A$777,$A375,СВЦЭМ!$B$34:$B$777,R$366)+'СЕТ СН'!$F$13</f>
        <v>661.36845331999996</v>
      </c>
      <c r="S375" s="37">
        <f>SUMIFS(СВЦЭМ!$K$34:$K$777,СВЦЭМ!$A$34:$A$777,$A375,СВЦЭМ!$B$34:$B$777,S$366)+'СЕТ СН'!$F$13</f>
        <v>652.69048381000005</v>
      </c>
      <c r="T375" s="37">
        <f>SUMIFS(СВЦЭМ!$K$34:$K$777,СВЦЭМ!$A$34:$A$777,$A375,СВЦЭМ!$B$34:$B$777,T$366)+'СЕТ СН'!$F$13</f>
        <v>624.51042585000005</v>
      </c>
      <c r="U375" s="37">
        <f>SUMIFS(СВЦЭМ!$K$34:$K$777,СВЦЭМ!$A$34:$A$777,$A375,СВЦЭМ!$B$34:$B$777,U$366)+'СЕТ СН'!$F$13</f>
        <v>609.47476042999995</v>
      </c>
      <c r="V375" s="37">
        <f>SUMIFS(СВЦЭМ!$K$34:$K$777,СВЦЭМ!$A$34:$A$777,$A375,СВЦЭМ!$B$34:$B$777,V$366)+'СЕТ СН'!$F$13</f>
        <v>616.84704013999999</v>
      </c>
      <c r="W375" s="37">
        <f>SUMIFS(СВЦЭМ!$K$34:$K$777,СВЦЭМ!$A$34:$A$777,$A375,СВЦЭМ!$B$34:$B$777,W$366)+'СЕТ СН'!$F$13</f>
        <v>617.99719979999998</v>
      </c>
      <c r="X375" s="37">
        <f>SUMIFS(СВЦЭМ!$K$34:$K$777,СВЦЭМ!$A$34:$A$777,$A375,СВЦЭМ!$B$34:$B$777,X$366)+'СЕТ СН'!$F$13</f>
        <v>639.90103853000005</v>
      </c>
      <c r="Y375" s="37">
        <f>SUMIFS(СВЦЭМ!$K$34:$K$777,СВЦЭМ!$A$34:$A$777,$A375,СВЦЭМ!$B$34:$B$777,Y$366)+'СЕТ СН'!$F$13</f>
        <v>661.54986861999998</v>
      </c>
    </row>
    <row r="376" spans="1:25" ht="15.75" x14ac:dyDescent="0.2">
      <c r="A376" s="36">
        <f t="shared" si="10"/>
        <v>43141</v>
      </c>
      <c r="B376" s="37">
        <f>SUMIFS(СВЦЭМ!$K$34:$K$777,СВЦЭМ!$A$34:$A$777,$A376,СВЦЭМ!$B$34:$B$777,B$366)+'СЕТ СН'!$F$13</f>
        <v>668.33518309999999</v>
      </c>
      <c r="C376" s="37">
        <f>SUMIFS(СВЦЭМ!$K$34:$K$777,СВЦЭМ!$A$34:$A$777,$A376,СВЦЭМ!$B$34:$B$777,C$366)+'СЕТ СН'!$F$13</f>
        <v>689.61858576999998</v>
      </c>
      <c r="D376" s="37">
        <f>SUMIFS(СВЦЭМ!$K$34:$K$777,СВЦЭМ!$A$34:$A$777,$A376,СВЦЭМ!$B$34:$B$777,D$366)+'СЕТ СН'!$F$13</f>
        <v>732.19128957999999</v>
      </c>
      <c r="E376" s="37">
        <f>SUMIFS(СВЦЭМ!$K$34:$K$777,СВЦЭМ!$A$34:$A$777,$A376,СВЦЭМ!$B$34:$B$777,E$366)+'СЕТ СН'!$F$13</f>
        <v>740.96646332</v>
      </c>
      <c r="F376" s="37">
        <f>SUMIFS(СВЦЭМ!$K$34:$K$777,СВЦЭМ!$A$34:$A$777,$A376,СВЦЭМ!$B$34:$B$777,F$366)+'СЕТ СН'!$F$13</f>
        <v>737.10679061999997</v>
      </c>
      <c r="G376" s="37">
        <f>SUMIFS(СВЦЭМ!$K$34:$K$777,СВЦЭМ!$A$34:$A$777,$A376,СВЦЭМ!$B$34:$B$777,G$366)+'СЕТ СН'!$F$13</f>
        <v>728.34286645999998</v>
      </c>
      <c r="H376" s="37">
        <f>SUMIFS(СВЦЭМ!$K$34:$K$777,СВЦЭМ!$A$34:$A$777,$A376,СВЦЭМ!$B$34:$B$777,H$366)+'СЕТ СН'!$F$13</f>
        <v>713.67014183000003</v>
      </c>
      <c r="I376" s="37">
        <f>SUMIFS(СВЦЭМ!$K$34:$K$777,СВЦЭМ!$A$34:$A$777,$A376,СВЦЭМ!$B$34:$B$777,I$366)+'СЕТ СН'!$F$13</f>
        <v>686.91339142000004</v>
      </c>
      <c r="J376" s="37">
        <f>SUMIFS(СВЦЭМ!$K$34:$K$777,СВЦЭМ!$A$34:$A$777,$A376,СВЦЭМ!$B$34:$B$777,J$366)+'СЕТ СН'!$F$13</f>
        <v>662.70205526999996</v>
      </c>
      <c r="K376" s="37">
        <f>SUMIFS(СВЦЭМ!$K$34:$K$777,СВЦЭМ!$A$34:$A$777,$A376,СВЦЭМ!$B$34:$B$777,K$366)+'СЕТ СН'!$F$13</f>
        <v>640.74157186000002</v>
      </c>
      <c r="L376" s="37">
        <f>SUMIFS(СВЦЭМ!$K$34:$K$777,СВЦЭМ!$A$34:$A$777,$A376,СВЦЭМ!$B$34:$B$777,L$366)+'СЕТ СН'!$F$13</f>
        <v>634.99444930000004</v>
      </c>
      <c r="M376" s="37">
        <f>SUMIFS(СВЦЭМ!$K$34:$K$777,СВЦЭМ!$A$34:$A$777,$A376,СВЦЭМ!$B$34:$B$777,M$366)+'СЕТ СН'!$F$13</f>
        <v>632.37309569000001</v>
      </c>
      <c r="N376" s="37">
        <f>SUMIFS(СВЦЭМ!$K$34:$K$777,СВЦЭМ!$A$34:$A$777,$A376,СВЦЭМ!$B$34:$B$777,N$366)+'СЕТ СН'!$F$13</f>
        <v>636.23951918</v>
      </c>
      <c r="O376" s="37">
        <f>SUMIFS(СВЦЭМ!$K$34:$K$777,СВЦЭМ!$A$34:$A$777,$A376,СВЦЭМ!$B$34:$B$777,O$366)+'СЕТ СН'!$F$13</f>
        <v>644.66402682</v>
      </c>
      <c r="P376" s="37">
        <f>SUMIFS(СВЦЭМ!$K$34:$K$777,СВЦЭМ!$A$34:$A$777,$A376,СВЦЭМ!$B$34:$B$777,P$366)+'СЕТ СН'!$F$13</f>
        <v>647.04386892000002</v>
      </c>
      <c r="Q376" s="37">
        <f>SUMIFS(СВЦЭМ!$K$34:$K$777,СВЦЭМ!$A$34:$A$777,$A376,СВЦЭМ!$B$34:$B$777,Q$366)+'СЕТ СН'!$F$13</f>
        <v>652.86977003000004</v>
      </c>
      <c r="R376" s="37">
        <f>SUMIFS(СВЦЭМ!$K$34:$K$777,СВЦЭМ!$A$34:$A$777,$A376,СВЦЭМ!$B$34:$B$777,R$366)+'СЕТ СН'!$F$13</f>
        <v>661.21120441000005</v>
      </c>
      <c r="S376" s="37">
        <f>SUMIFS(СВЦЭМ!$K$34:$K$777,СВЦЭМ!$A$34:$A$777,$A376,СВЦЭМ!$B$34:$B$777,S$366)+'СЕТ СН'!$F$13</f>
        <v>652.84203187000003</v>
      </c>
      <c r="T376" s="37">
        <f>SUMIFS(СВЦЭМ!$K$34:$K$777,СВЦЭМ!$A$34:$A$777,$A376,СВЦЭМ!$B$34:$B$777,T$366)+'СЕТ СН'!$F$13</f>
        <v>638.63117545</v>
      </c>
      <c r="U376" s="37">
        <f>SUMIFS(СВЦЭМ!$K$34:$K$777,СВЦЭМ!$A$34:$A$777,$A376,СВЦЭМ!$B$34:$B$777,U$366)+'СЕТ СН'!$F$13</f>
        <v>630.49740908000001</v>
      </c>
      <c r="V376" s="37">
        <f>SUMIFS(СВЦЭМ!$K$34:$K$777,СВЦЭМ!$A$34:$A$777,$A376,СВЦЭМ!$B$34:$B$777,V$366)+'СЕТ СН'!$F$13</f>
        <v>636.02472468999997</v>
      </c>
      <c r="W376" s="37">
        <f>SUMIFS(СВЦЭМ!$K$34:$K$777,СВЦЭМ!$A$34:$A$777,$A376,СВЦЭМ!$B$34:$B$777,W$366)+'СЕТ СН'!$F$13</f>
        <v>633.89138691999995</v>
      </c>
      <c r="X376" s="37">
        <f>SUMIFS(СВЦЭМ!$K$34:$K$777,СВЦЭМ!$A$34:$A$777,$A376,СВЦЭМ!$B$34:$B$777,X$366)+'СЕТ СН'!$F$13</f>
        <v>634.07599961999995</v>
      </c>
      <c r="Y376" s="37">
        <f>SUMIFS(СВЦЭМ!$K$34:$K$777,СВЦЭМ!$A$34:$A$777,$A376,СВЦЭМ!$B$34:$B$777,Y$366)+'СЕТ СН'!$F$13</f>
        <v>652.67616115999999</v>
      </c>
    </row>
    <row r="377" spans="1:25" ht="15.75" x14ac:dyDescent="0.2">
      <c r="A377" s="36">
        <f t="shared" si="10"/>
        <v>43142</v>
      </c>
      <c r="B377" s="37">
        <f>SUMIFS(СВЦЭМ!$K$34:$K$777,СВЦЭМ!$A$34:$A$777,$A377,СВЦЭМ!$B$34:$B$777,B$366)+'СЕТ СН'!$F$13</f>
        <v>651.87845588000005</v>
      </c>
      <c r="C377" s="37">
        <f>SUMIFS(СВЦЭМ!$K$34:$K$777,СВЦЭМ!$A$34:$A$777,$A377,СВЦЭМ!$B$34:$B$777,C$366)+'СЕТ СН'!$F$13</f>
        <v>670.74872359999995</v>
      </c>
      <c r="D377" s="37">
        <f>SUMIFS(СВЦЭМ!$K$34:$K$777,СВЦЭМ!$A$34:$A$777,$A377,СВЦЭМ!$B$34:$B$777,D$366)+'СЕТ СН'!$F$13</f>
        <v>709.45098056999996</v>
      </c>
      <c r="E377" s="37">
        <f>SUMIFS(СВЦЭМ!$K$34:$K$777,СВЦЭМ!$A$34:$A$777,$A377,СВЦЭМ!$B$34:$B$777,E$366)+'СЕТ СН'!$F$13</f>
        <v>719.99781791999999</v>
      </c>
      <c r="F377" s="37">
        <f>SUMIFS(СВЦЭМ!$K$34:$K$777,СВЦЭМ!$A$34:$A$777,$A377,СВЦЭМ!$B$34:$B$777,F$366)+'СЕТ СН'!$F$13</f>
        <v>717.57897181999999</v>
      </c>
      <c r="G377" s="37">
        <f>SUMIFS(СВЦЭМ!$K$34:$K$777,СВЦЭМ!$A$34:$A$777,$A377,СВЦЭМ!$B$34:$B$777,G$366)+'СЕТ СН'!$F$13</f>
        <v>708.08367022000004</v>
      </c>
      <c r="H377" s="37">
        <f>SUMIFS(СВЦЭМ!$K$34:$K$777,СВЦЭМ!$A$34:$A$777,$A377,СВЦЭМ!$B$34:$B$777,H$366)+'СЕТ СН'!$F$13</f>
        <v>696.81339879999996</v>
      </c>
      <c r="I377" s="37">
        <f>SUMIFS(СВЦЭМ!$K$34:$K$777,СВЦЭМ!$A$34:$A$777,$A377,СВЦЭМ!$B$34:$B$777,I$366)+'СЕТ СН'!$F$13</f>
        <v>666.98027029000002</v>
      </c>
      <c r="J377" s="37">
        <f>SUMIFS(СВЦЭМ!$K$34:$K$777,СВЦЭМ!$A$34:$A$777,$A377,СВЦЭМ!$B$34:$B$777,J$366)+'СЕТ СН'!$F$13</f>
        <v>643.22684019999997</v>
      </c>
      <c r="K377" s="37">
        <f>SUMIFS(СВЦЭМ!$K$34:$K$777,СВЦЭМ!$A$34:$A$777,$A377,СВЦЭМ!$B$34:$B$777,K$366)+'СЕТ СН'!$F$13</f>
        <v>622.90713647999996</v>
      </c>
      <c r="L377" s="37">
        <f>SUMIFS(СВЦЭМ!$K$34:$K$777,СВЦЭМ!$A$34:$A$777,$A377,СВЦЭМ!$B$34:$B$777,L$366)+'СЕТ СН'!$F$13</f>
        <v>617.69025025999997</v>
      </c>
      <c r="M377" s="37">
        <f>SUMIFS(СВЦЭМ!$K$34:$K$777,СВЦЭМ!$A$34:$A$777,$A377,СВЦЭМ!$B$34:$B$777,M$366)+'СЕТ СН'!$F$13</f>
        <v>618.46756001999995</v>
      </c>
      <c r="N377" s="37">
        <f>SUMIFS(СВЦЭМ!$K$34:$K$777,СВЦЭМ!$A$34:$A$777,$A377,СВЦЭМ!$B$34:$B$777,N$366)+'СЕТ СН'!$F$13</f>
        <v>613.92650999</v>
      </c>
      <c r="O377" s="37">
        <f>SUMIFS(СВЦЭМ!$K$34:$K$777,СВЦЭМ!$A$34:$A$777,$A377,СВЦЭМ!$B$34:$B$777,O$366)+'СЕТ СН'!$F$13</f>
        <v>611.45282693000001</v>
      </c>
      <c r="P377" s="37">
        <f>SUMIFS(СВЦЭМ!$K$34:$K$777,СВЦЭМ!$A$34:$A$777,$A377,СВЦЭМ!$B$34:$B$777,P$366)+'СЕТ СН'!$F$13</f>
        <v>615.20137872999999</v>
      </c>
      <c r="Q377" s="37">
        <f>SUMIFS(СВЦЭМ!$K$34:$K$777,СВЦЭМ!$A$34:$A$777,$A377,СВЦЭМ!$B$34:$B$777,Q$366)+'СЕТ СН'!$F$13</f>
        <v>615.93286294999996</v>
      </c>
      <c r="R377" s="37">
        <f>SUMIFS(СВЦЭМ!$K$34:$K$777,СВЦЭМ!$A$34:$A$777,$A377,СВЦЭМ!$B$34:$B$777,R$366)+'СЕТ СН'!$F$13</f>
        <v>616.37590523999995</v>
      </c>
      <c r="S377" s="37">
        <f>SUMIFS(СВЦЭМ!$K$34:$K$777,СВЦЭМ!$A$34:$A$777,$A377,СВЦЭМ!$B$34:$B$777,S$366)+'СЕТ СН'!$F$13</f>
        <v>609.10663729999999</v>
      </c>
      <c r="T377" s="37">
        <f>SUMIFS(СВЦЭМ!$K$34:$K$777,СВЦЭМ!$A$34:$A$777,$A377,СВЦЭМ!$B$34:$B$777,T$366)+'СЕТ СН'!$F$13</f>
        <v>600.13993615000004</v>
      </c>
      <c r="U377" s="37">
        <f>SUMIFS(СВЦЭМ!$K$34:$K$777,СВЦЭМ!$A$34:$A$777,$A377,СВЦЭМ!$B$34:$B$777,U$366)+'СЕТ СН'!$F$13</f>
        <v>602.02899661000004</v>
      </c>
      <c r="V377" s="37">
        <f>SUMIFS(СВЦЭМ!$K$34:$K$777,СВЦЭМ!$A$34:$A$777,$A377,СВЦЭМ!$B$34:$B$777,V$366)+'СЕТ СН'!$F$13</f>
        <v>602.34929279000005</v>
      </c>
      <c r="W377" s="37">
        <f>SUMIFS(СВЦЭМ!$K$34:$K$777,СВЦЭМ!$A$34:$A$777,$A377,СВЦЭМ!$B$34:$B$777,W$366)+'СЕТ СН'!$F$13</f>
        <v>603.83165899999995</v>
      </c>
      <c r="X377" s="37">
        <f>SUMIFS(СВЦЭМ!$K$34:$K$777,СВЦЭМ!$A$34:$A$777,$A377,СВЦЭМ!$B$34:$B$777,X$366)+'СЕТ СН'!$F$13</f>
        <v>602.11630445000003</v>
      </c>
      <c r="Y377" s="37">
        <f>SUMIFS(СВЦЭМ!$K$34:$K$777,СВЦЭМ!$A$34:$A$777,$A377,СВЦЭМ!$B$34:$B$777,Y$366)+'СЕТ СН'!$F$13</f>
        <v>612.10391100000004</v>
      </c>
    </row>
    <row r="378" spans="1:25" ht="15.75" x14ac:dyDescent="0.2">
      <c r="A378" s="36">
        <f t="shared" si="10"/>
        <v>43143</v>
      </c>
      <c r="B378" s="37">
        <f>SUMIFS(СВЦЭМ!$K$34:$K$777,СВЦЭМ!$A$34:$A$777,$A378,СВЦЭМ!$B$34:$B$777,B$366)+'СЕТ СН'!$F$13</f>
        <v>684.17771014000004</v>
      </c>
      <c r="C378" s="37">
        <f>SUMIFS(СВЦЭМ!$K$34:$K$777,СВЦЭМ!$A$34:$A$777,$A378,СВЦЭМ!$B$34:$B$777,C$366)+'СЕТ СН'!$F$13</f>
        <v>701.27448990000005</v>
      </c>
      <c r="D378" s="37">
        <f>SUMIFS(СВЦЭМ!$K$34:$K$777,СВЦЭМ!$A$34:$A$777,$A378,СВЦЭМ!$B$34:$B$777,D$366)+'СЕТ СН'!$F$13</f>
        <v>737.45414439000001</v>
      </c>
      <c r="E378" s="37">
        <f>SUMIFS(СВЦЭМ!$K$34:$K$777,СВЦЭМ!$A$34:$A$777,$A378,СВЦЭМ!$B$34:$B$777,E$366)+'СЕТ СН'!$F$13</f>
        <v>743.52323488000002</v>
      </c>
      <c r="F378" s="37">
        <f>SUMIFS(СВЦЭМ!$K$34:$K$777,СВЦЭМ!$A$34:$A$777,$A378,СВЦЭМ!$B$34:$B$777,F$366)+'СЕТ СН'!$F$13</f>
        <v>739.54288902999997</v>
      </c>
      <c r="G378" s="37">
        <f>SUMIFS(СВЦЭМ!$K$34:$K$777,СВЦЭМ!$A$34:$A$777,$A378,СВЦЭМ!$B$34:$B$777,G$366)+'СЕТ СН'!$F$13</f>
        <v>727.57205019000003</v>
      </c>
      <c r="H378" s="37">
        <f>SUMIFS(СВЦЭМ!$K$34:$K$777,СВЦЭМ!$A$34:$A$777,$A378,СВЦЭМ!$B$34:$B$777,H$366)+'СЕТ СН'!$F$13</f>
        <v>700.04863766000005</v>
      </c>
      <c r="I378" s="37">
        <f>SUMIFS(СВЦЭМ!$K$34:$K$777,СВЦЭМ!$A$34:$A$777,$A378,СВЦЭМ!$B$34:$B$777,I$366)+'СЕТ СН'!$F$13</f>
        <v>663.29601859000002</v>
      </c>
      <c r="J378" s="37">
        <f>SUMIFS(СВЦЭМ!$K$34:$K$777,СВЦЭМ!$A$34:$A$777,$A378,СВЦЭМ!$B$34:$B$777,J$366)+'СЕТ СН'!$F$13</f>
        <v>661.70893933000002</v>
      </c>
      <c r="K378" s="37">
        <f>SUMIFS(СВЦЭМ!$K$34:$K$777,СВЦЭМ!$A$34:$A$777,$A378,СВЦЭМ!$B$34:$B$777,K$366)+'СЕТ СН'!$F$13</f>
        <v>657.46109406000005</v>
      </c>
      <c r="L378" s="37">
        <f>SUMIFS(СВЦЭМ!$K$34:$K$777,СВЦЭМ!$A$34:$A$777,$A378,СВЦЭМ!$B$34:$B$777,L$366)+'СЕТ СН'!$F$13</f>
        <v>656.20942990000003</v>
      </c>
      <c r="M378" s="37">
        <f>SUMIFS(СВЦЭМ!$K$34:$K$777,СВЦЭМ!$A$34:$A$777,$A378,СВЦЭМ!$B$34:$B$777,M$366)+'СЕТ СН'!$F$13</f>
        <v>658.82406674000003</v>
      </c>
      <c r="N378" s="37">
        <f>SUMIFS(СВЦЭМ!$K$34:$K$777,СВЦЭМ!$A$34:$A$777,$A378,СВЦЭМ!$B$34:$B$777,N$366)+'СЕТ СН'!$F$13</f>
        <v>656.70517168000003</v>
      </c>
      <c r="O378" s="37">
        <f>SUMIFS(СВЦЭМ!$K$34:$K$777,СВЦЭМ!$A$34:$A$777,$A378,СВЦЭМ!$B$34:$B$777,O$366)+'СЕТ СН'!$F$13</f>
        <v>656.26881723999998</v>
      </c>
      <c r="P378" s="37">
        <f>SUMIFS(СВЦЭМ!$K$34:$K$777,СВЦЭМ!$A$34:$A$777,$A378,СВЦЭМ!$B$34:$B$777,P$366)+'СЕТ СН'!$F$13</f>
        <v>658.43748178999999</v>
      </c>
      <c r="Q378" s="37">
        <f>SUMIFS(СВЦЭМ!$K$34:$K$777,СВЦЭМ!$A$34:$A$777,$A378,СВЦЭМ!$B$34:$B$777,Q$366)+'СЕТ СН'!$F$13</f>
        <v>658.09279760000004</v>
      </c>
      <c r="R378" s="37">
        <f>SUMIFS(СВЦЭМ!$K$34:$K$777,СВЦЭМ!$A$34:$A$777,$A378,СВЦЭМ!$B$34:$B$777,R$366)+'СЕТ СН'!$F$13</f>
        <v>677.16924328000005</v>
      </c>
      <c r="S378" s="37">
        <f>SUMIFS(СВЦЭМ!$K$34:$K$777,СВЦЭМ!$A$34:$A$777,$A378,СВЦЭМ!$B$34:$B$777,S$366)+'СЕТ СН'!$F$13</f>
        <v>686.64317369000003</v>
      </c>
      <c r="T378" s="37">
        <f>SUMIFS(СВЦЭМ!$K$34:$K$777,СВЦЭМ!$A$34:$A$777,$A378,СВЦЭМ!$B$34:$B$777,T$366)+'СЕТ СН'!$F$13</f>
        <v>659.56016146000002</v>
      </c>
      <c r="U378" s="37">
        <f>SUMIFS(СВЦЭМ!$K$34:$K$777,СВЦЭМ!$A$34:$A$777,$A378,СВЦЭМ!$B$34:$B$777,U$366)+'СЕТ СН'!$F$13</f>
        <v>651.96068934000004</v>
      </c>
      <c r="V378" s="37">
        <f>SUMIFS(СВЦЭМ!$K$34:$K$777,СВЦЭМ!$A$34:$A$777,$A378,СВЦЭМ!$B$34:$B$777,V$366)+'СЕТ СН'!$F$13</f>
        <v>653.24347453999997</v>
      </c>
      <c r="W378" s="37">
        <f>SUMIFS(СВЦЭМ!$K$34:$K$777,СВЦЭМ!$A$34:$A$777,$A378,СВЦЭМ!$B$34:$B$777,W$366)+'СЕТ СН'!$F$13</f>
        <v>655.75526918000003</v>
      </c>
      <c r="X378" s="37">
        <f>SUMIFS(СВЦЭМ!$K$34:$K$777,СВЦЭМ!$A$34:$A$777,$A378,СВЦЭМ!$B$34:$B$777,X$366)+'СЕТ СН'!$F$13</f>
        <v>657.00603152999997</v>
      </c>
      <c r="Y378" s="37">
        <f>SUMIFS(СВЦЭМ!$K$34:$K$777,СВЦЭМ!$A$34:$A$777,$A378,СВЦЭМ!$B$34:$B$777,Y$366)+'СЕТ СН'!$F$13</f>
        <v>674.32761536999999</v>
      </c>
    </row>
    <row r="379" spans="1:25" ht="15.75" x14ac:dyDescent="0.2">
      <c r="A379" s="36">
        <f t="shared" si="10"/>
        <v>43144</v>
      </c>
      <c r="B379" s="37">
        <f>SUMIFS(СВЦЭМ!$K$34:$K$777,СВЦЭМ!$A$34:$A$777,$A379,СВЦЭМ!$B$34:$B$777,B$366)+'СЕТ СН'!$F$13</f>
        <v>673.45135538</v>
      </c>
      <c r="C379" s="37">
        <f>SUMIFS(СВЦЭМ!$K$34:$K$777,СВЦЭМ!$A$34:$A$777,$A379,СВЦЭМ!$B$34:$B$777,C$366)+'СЕТ СН'!$F$13</f>
        <v>694.69720457000005</v>
      </c>
      <c r="D379" s="37">
        <f>SUMIFS(СВЦЭМ!$K$34:$K$777,СВЦЭМ!$A$34:$A$777,$A379,СВЦЭМ!$B$34:$B$777,D$366)+'СЕТ СН'!$F$13</f>
        <v>735.04677988000003</v>
      </c>
      <c r="E379" s="37">
        <f>SUMIFS(СВЦЭМ!$K$34:$K$777,СВЦЭМ!$A$34:$A$777,$A379,СВЦЭМ!$B$34:$B$777,E$366)+'СЕТ СН'!$F$13</f>
        <v>747.56673123999997</v>
      </c>
      <c r="F379" s="37">
        <f>SUMIFS(СВЦЭМ!$K$34:$K$777,СВЦЭМ!$A$34:$A$777,$A379,СВЦЭМ!$B$34:$B$777,F$366)+'СЕТ СН'!$F$13</f>
        <v>738.92885482999998</v>
      </c>
      <c r="G379" s="37">
        <f>SUMIFS(СВЦЭМ!$K$34:$K$777,СВЦЭМ!$A$34:$A$777,$A379,СВЦЭМ!$B$34:$B$777,G$366)+'СЕТ СН'!$F$13</f>
        <v>725.27726614000005</v>
      </c>
      <c r="H379" s="37">
        <f>SUMIFS(СВЦЭМ!$K$34:$K$777,СВЦЭМ!$A$34:$A$777,$A379,СВЦЭМ!$B$34:$B$777,H$366)+'СЕТ СН'!$F$13</f>
        <v>688.26401075000001</v>
      </c>
      <c r="I379" s="37">
        <f>SUMIFS(СВЦЭМ!$K$34:$K$777,СВЦЭМ!$A$34:$A$777,$A379,СВЦЭМ!$B$34:$B$777,I$366)+'СЕТ СН'!$F$13</f>
        <v>644.72197487999995</v>
      </c>
      <c r="J379" s="37">
        <f>SUMIFS(СВЦЭМ!$K$34:$K$777,СВЦЭМ!$A$34:$A$777,$A379,СВЦЭМ!$B$34:$B$777,J$366)+'СЕТ СН'!$F$13</f>
        <v>659.14397764</v>
      </c>
      <c r="K379" s="37">
        <f>SUMIFS(СВЦЭМ!$K$34:$K$777,СВЦЭМ!$A$34:$A$777,$A379,СВЦЭМ!$B$34:$B$777,K$366)+'СЕТ СН'!$F$13</f>
        <v>651.99758674999998</v>
      </c>
      <c r="L379" s="37">
        <f>SUMIFS(СВЦЭМ!$K$34:$K$777,СВЦЭМ!$A$34:$A$777,$A379,СВЦЭМ!$B$34:$B$777,L$366)+'СЕТ СН'!$F$13</f>
        <v>647.26496335000002</v>
      </c>
      <c r="M379" s="37">
        <f>SUMIFS(СВЦЭМ!$K$34:$K$777,СВЦЭМ!$A$34:$A$777,$A379,СВЦЭМ!$B$34:$B$777,M$366)+'СЕТ СН'!$F$13</f>
        <v>649.38295123</v>
      </c>
      <c r="N379" s="37">
        <f>SUMIFS(СВЦЭМ!$K$34:$K$777,СВЦЭМ!$A$34:$A$777,$A379,СВЦЭМ!$B$34:$B$777,N$366)+'СЕТ СН'!$F$13</f>
        <v>650.66289527000004</v>
      </c>
      <c r="O379" s="37">
        <f>SUMIFS(СВЦЭМ!$K$34:$K$777,СВЦЭМ!$A$34:$A$777,$A379,СВЦЭМ!$B$34:$B$777,O$366)+'СЕТ СН'!$F$13</f>
        <v>643.62386101000004</v>
      </c>
      <c r="P379" s="37">
        <f>SUMIFS(СВЦЭМ!$K$34:$K$777,СВЦЭМ!$A$34:$A$777,$A379,СВЦЭМ!$B$34:$B$777,P$366)+'СЕТ СН'!$F$13</f>
        <v>655.38610069000003</v>
      </c>
      <c r="Q379" s="37">
        <f>SUMIFS(СВЦЭМ!$K$34:$K$777,СВЦЭМ!$A$34:$A$777,$A379,СВЦЭМ!$B$34:$B$777,Q$366)+'СЕТ СН'!$F$13</f>
        <v>668.91335019999997</v>
      </c>
      <c r="R379" s="37">
        <f>SUMIFS(СВЦЭМ!$K$34:$K$777,СВЦЭМ!$A$34:$A$777,$A379,СВЦЭМ!$B$34:$B$777,R$366)+'СЕТ СН'!$F$13</f>
        <v>674.83309985000005</v>
      </c>
      <c r="S379" s="37">
        <f>SUMIFS(СВЦЭМ!$K$34:$K$777,СВЦЭМ!$A$34:$A$777,$A379,СВЦЭМ!$B$34:$B$777,S$366)+'СЕТ СН'!$F$13</f>
        <v>660.81136578999997</v>
      </c>
      <c r="T379" s="37">
        <f>SUMIFS(СВЦЭМ!$K$34:$K$777,СВЦЭМ!$A$34:$A$777,$A379,СВЦЭМ!$B$34:$B$777,T$366)+'СЕТ СН'!$F$13</f>
        <v>649.31197583000005</v>
      </c>
      <c r="U379" s="37">
        <f>SUMIFS(СВЦЭМ!$K$34:$K$777,СВЦЭМ!$A$34:$A$777,$A379,СВЦЭМ!$B$34:$B$777,U$366)+'СЕТ СН'!$F$13</f>
        <v>647.54948621000005</v>
      </c>
      <c r="V379" s="37">
        <f>SUMIFS(СВЦЭМ!$K$34:$K$777,СВЦЭМ!$A$34:$A$777,$A379,СВЦЭМ!$B$34:$B$777,V$366)+'СЕТ СН'!$F$13</f>
        <v>653.72219010000003</v>
      </c>
      <c r="W379" s="37">
        <f>SUMIFS(СВЦЭМ!$K$34:$K$777,СВЦЭМ!$A$34:$A$777,$A379,СВЦЭМ!$B$34:$B$777,W$366)+'СЕТ СН'!$F$13</f>
        <v>658.44906410999999</v>
      </c>
      <c r="X379" s="37">
        <f>SUMIFS(СВЦЭМ!$K$34:$K$777,СВЦЭМ!$A$34:$A$777,$A379,СВЦЭМ!$B$34:$B$777,X$366)+'СЕТ СН'!$F$13</f>
        <v>665.71829549999995</v>
      </c>
      <c r="Y379" s="37">
        <f>SUMIFS(СВЦЭМ!$K$34:$K$777,СВЦЭМ!$A$34:$A$777,$A379,СВЦЭМ!$B$34:$B$777,Y$366)+'СЕТ СН'!$F$13</f>
        <v>694.77781285000003</v>
      </c>
    </row>
    <row r="380" spans="1:25" ht="15.75" x14ac:dyDescent="0.2">
      <c r="A380" s="36">
        <f t="shared" si="10"/>
        <v>43145</v>
      </c>
      <c r="B380" s="37">
        <f>SUMIFS(СВЦЭМ!$K$34:$K$777,СВЦЭМ!$A$34:$A$777,$A380,СВЦЭМ!$B$34:$B$777,B$366)+'СЕТ СН'!$F$13</f>
        <v>696.19541958000002</v>
      </c>
      <c r="C380" s="37">
        <f>SUMIFS(СВЦЭМ!$K$34:$K$777,СВЦЭМ!$A$34:$A$777,$A380,СВЦЭМ!$B$34:$B$777,C$366)+'СЕТ СН'!$F$13</f>
        <v>704.21572741</v>
      </c>
      <c r="D380" s="37">
        <f>SUMIFS(СВЦЭМ!$K$34:$K$777,СВЦЭМ!$A$34:$A$777,$A380,СВЦЭМ!$B$34:$B$777,D$366)+'СЕТ СН'!$F$13</f>
        <v>730.98192994999999</v>
      </c>
      <c r="E380" s="37">
        <f>SUMIFS(СВЦЭМ!$K$34:$K$777,СВЦЭМ!$A$34:$A$777,$A380,СВЦЭМ!$B$34:$B$777,E$366)+'СЕТ СН'!$F$13</f>
        <v>732.80582334999997</v>
      </c>
      <c r="F380" s="37">
        <f>SUMIFS(СВЦЭМ!$K$34:$K$777,СВЦЭМ!$A$34:$A$777,$A380,СВЦЭМ!$B$34:$B$777,F$366)+'СЕТ СН'!$F$13</f>
        <v>735.87269499000001</v>
      </c>
      <c r="G380" s="37">
        <f>SUMIFS(СВЦЭМ!$K$34:$K$777,СВЦЭМ!$A$34:$A$777,$A380,СВЦЭМ!$B$34:$B$777,G$366)+'СЕТ СН'!$F$13</f>
        <v>729.78246023999998</v>
      </c>
      <c r="H380" s="37">
        <f>SUMIFS(СВЦЭМ!$K$34:$K$777,СВЦЭМ!$A$34:$A$777,$A380,СВЦЭМ!$B$34:$B$777,H$366)+'СЕТ СН'!$F$13</f>
        <v>703.58182225999997</v>
      </c>
      <c r="I380" s="37">
        <f>SUMIFS(СВЦЭМ!$K$34:$K$777,СВЦЭМ!$A$34:$A$777,$A380,СВЦЭМ!$B$34:$B$777,I$366)+'СЕТ СН'!$F$13</f>
        <v>642.79259024999999</v>
      </c>
      <c r="J380" s="37">
        <f>SUMIFS(СВЦЭМ!$K$34:$K$777,СВЦЭМ!$A$34:$A$777,$A380,СВЦЭМ!$B$34:$B$777,J$366)+'СЕТ СН'!$F$13</f>
        <v>638.56054168000003</v>
      </c>
      <c r="K380" s="37">
        <f>SUMIFS(СВЦЭМ!$K$34:$K$777,СВЦЭМ!$A$34:$A$777,$A380,СВЦЭМ!$B$34:$B$777,K$366)+'СЕТ СН'!$F$13</f>
        <v>628.60845801999994</v>
      </c>
      <c r="L380" s="37">
        <f>SUMIFS(СВЦЭМ!$K$34:$K$777,СВЦЭМ!$A$34:$A$777,$A380,СВЦЭМ!$B$34:$B$777,L$366)+'СЕТ СН'!$F$13</f>
        <v>622.26076069999999</v>
      </c>
      <c r="M380" s="37">
        <f>SUMIFS(СВЦЭМ!$K$34:$K$777,СВЦЭМ!$A$34:$A$777,$A380,СВЦЭМ!$B$34:$B$777,M$366)+'СЕТ СН'!$F$13</f>
        <v>624.85606986000005</v>
      </c>
      <c r="N380" s="37">
        <f>SUMIFS(СВЦЭМ!$K$34:$K$777,СВЦЭМ!$A$34:$A$777,$A380,СВЦЭМ!$B$34:$B$777,N$366)+'СЕТ СН'!$F$13</f>
        <v>633.66796720000002</v>
      </c>
      <c r="O380" s="37">
        <f>SUMIFS(СВЦЭМ!$K$34:$K$777,СВЦЭМ!$A$34:$A$777,$A380,СВЦЭМ!$B$34:$B$777,O$366)+'СЕТ СН'!$F$13</f>
        <v>638.27386018000004</v>
      </c>
      <c r="P380" s="37">
        <f>SUMIFS(СВЦЭМ!$K$34:$K$777,СВЦЭМ!$A$34:$A$777,$A380,СВЦЭМ!$B$34:$B$777,P$366)+'СЕТ СН'!$F$13</f>
        <v>651.25652287000003</v>
      </c>
      <c r="Q380" s="37">
        <f>SUMIFS(СВЦЭМ!$K$34:$K$777,СВЦЭМ!$A$34:$A$777,$A380,СВЦЭМ!$B$34:$B$777,Q$366)+'СЕТ СН'!$F$13</f>
        <v>660.09107495000001</v>
      </c>
      <c r="R380" s="37">
        <f>SUMIFS(СВЦЭМ!$K$34:$K$777,СВЦЭМ!$A$34:$A$777,$A380,СВЦЭМ!$B$34:$B$777,R$366)+'СЕТ СН'!$F$13</f>
        <v>666.61065530999997</v>
      </c>
      <c r="S380" s="37">
        <f>SUMIFS(СВЦЭМ!$K$34:$K$777,СВЦЭМ!$A$34:$A$777,$A380,СВЦЭМ!$B$34:$B$777,S$366)+'СЕТ СН'!$F$13</f>
        <v>653.42543189000003</v>
      </c>
      <c r="T380" s="37">
        <f>SUMIFS(СВЦЭМ!$K$34:$K$777,СВЦЭМ!$A$34:$A$777,$A380,СВЦЭМ!$B$34:$B$777,T$366)+'СЕТ СН'!$F$13</f>
        <v>630.79770745999997</v>
      </c>
      <c r="U380" s="37">
        <f>SUMIFS(СВЦЭМ!$K$34:$K$777,СВЦЭМ!$A$34:$A$777,$A380,СВЦЭМ!$B$34:$B$777,U$366)+'СЕТ СН'!$F$13</f>
        <v>625.80037111000001</v>
      </c>
      <c r="V380" s="37">
        <f>SUMIFS(СВЦЭМ!$K$34:$K$777,СВЦЭМ!$A$34:$A$777,$A380,СВЦЭМ!$B$34:$B$777,V$366)+'СЕТ СН'!$F$13</f>
        <v>631.85853231999999</v>
      </c>
      <c r="W380" s="37">
        <f>SUMIFS(СВЦЭМ!$K$34:$K$777,СВЦЭМ!$A$34:$A$777,$A380,СВЦЭМ!$B$34:$B$777,W$366)+'СЕТ СН'!$F$13</f>
        <v>636.13761467999996</v>
      </c>
      <c r="X380" s="37">
        <f>SUMIFS(СВЦЭМ!$K$34:$K$777,СВЦЭМ!$A$34:$A$777,$A380,СВЦЭМ!$B$34:$B$777,X$366)+'СЕТ СН'!$F$13</f>
        <v>663.27669378999997</v>
      </c>
      <c r="Y380" s="37">
        <f>SUMIFS(СВЦЭМ!$K$34:$K$777,СВЦЭМ!$A$34:$A$777,$A380,СВЦЭМ!$B$34:$B$777,Y$366)+'СЕТ СН'!$F$13</f>
        <v>690.40443933999995</v>
      </c>
    </row>
    <row r="381" spans="1:25" ht="15.75" x14ac:dyDescent="0.2">
      <c r="A381" s="36">
        <f t="shared" si="10"/>
        <v>43146</v>
      </c>
      <c r="B381" s="37">
        <f>SUMIFS(СВЦЭМ!$K$34:$K$777,СВЦЭМ!$A$34:$A$777,$A381,СВЦЭМ!$B$34:$B$777,B$366)+'СЕТ СН'!$F$13</f>
        <v>690.06086617999995</v>
      </c>
      <c r="C381" s="37">
        <f>SUMIFS(СВЦЭМ!$K$34:$K$777,СВЦЭМ!$A$34:$A$777,$A381,СВЦЭМ!$B$34:$B$777,C$366)+'СЕТ СН'!$F$13</f>
        <v>712.48957869000003</v>
      </c>
      <c r="D381" s="37">
        <f>SUMIFS(СВЦЭМ!$K$34:$K$777,СВЦЭМ!$A$34:$A$777,$A381,СВЦЭМ!$B$34:$B$777,D$366)+'СЕТ СН'!$F$13</f>
        <v>746.28207815999997</v>
      </c>
      <c r="E381" s="37">
        <f>SUMIFS(СВЦЭМ!$K$34:$K$777,СВЦЭМ!$A$34:$A$777,$A381,СВЦЭМ!$B$34:$B$777,E$366)+'СЕТ СН'!$F$13</f>
        <v>744.52231022000001</v>
      </c>
      <c r="F381" s="37">
        <f>SUMIFS(СВЦЭМ!$K$34:$K$777,СВЦЭМ!$A$34:$A$777,$A381,СВЦЭМ!$B$34:$B$777,F$366)+'СЕТ СН'!$F$13</f>
        <v>744.80181878999997</v>
      </c>
      <c r="G381" s="37">
        <f>SUMIFS(СВЦЭМ!$K$34:$K$777,СВЦЭМ!$A$34:$A$777,$A381,СВЦЭМ!$B$34:$B$777,G$366)+'СЕТ СН'!$F$13</f>
        <v>739.57682867999995</v>
      </c>
      <c r="H381" s="37">
        <f>SUMIFS(СВЦЭМ!$K$34:$K$777,СВЦЭМ!$A$34:$A$777,$A381,СВЦЭМ!$B$34:$B$777,H$366)+'СЕТ СН'!$F$13</f>
        <v>697.11810757000001</v>
      </c>
      <c r="I381" s="37">
        <f>SUMIFS(СВЦЭМ!$K$34:$K$777,СВЦЭМ!$A$34:$A$777,$A381,СВЦЭМ!$B$34:$B$777,I$366)+'СЕТ СН'!$F$13</f>
        <v>645.43168129000003</v>
      </c>
      <c r="J381" s="37">
        <f>SUMIFS(СВЦЭМ!$K$34:$K$777,СВЦЭМ!$A$34:$A$777,$A381,СВЦЭМ!$B$34:$B$777,J$366)+'СЕТ СН'!$F$13</f>
        <v>638.46029610000005</v>
      </c>
      <c r="K381" s="37">
        <f>SUMIFS(СВЦЭМ!$K$34:$K$777,СВЦЭМ!$A$34:$A$777,$A381,СВЦЭМ!$B$34:$B$777,K$366)+'СЕТ СН'!$F$13</f>
        <v>628.21263188</v>
      </c>
      <c r="L381" s="37">
        <f>SUMIFS(СВЦЭМ!$K$34:$K$777,СВЦЭМ!$A$34:$A$777,$A381,СВЦЭМ!$B$34:$B$777,L$366)+'СЕТ СН'!$F$13</f>
        <v>624.00148831000001</v>
      </c>
      <c r="M381" s="37">
        <f>SUMIFS(СВЦЭМ!$K$34:$K$777,СВЦЭМ!$A$34:$A$777,$A381,СВЦЭМ!$B$34:$B$777,M$366)+'СЕТ СН'!$F$13</f>
        <v>624.29936152000005</v>
      </c>
      <c r="N381" s="37">
        <f>SUMIFS(СВЦЭМ!$K$34:$K$777,СВЦЭМ!$A$34:$A$777,$A381,СВЦЭМ!$B$34:$B$777,N$366)+'СЕТ СН'!$F$13</f>
        <v>631.65585236000004</v>
      </c>
      <c r="O381" s="37">
        <f>SUMIFS(СВЦЭМ!$K$34:$K$777,СВЦЭМ!$A$34:$A$777,$A381,СВЦЭМ!$B$34:$B$777,O$366)+'СЕТ СН'!$F$13</f>
        <v>635.21455570000001</v>
      </c>
      <c r="P381" s="37">
        <f>SUMIFS(СВЦЭМ!$K$34:$K$777,СВЦЭМ!$A$34:$A$777,$A381,СВЦЭМ!$B$34:$B$777,P$366)+'СЕТ СН'!$F$13</f>
        <v>643.96316782999997</v>
      </c>
      <c r="Q381" s="37">
        <f>SUMIFS(СВЦЭМ!$K$34:$K$777,СВЦЭМ!$A$34:$A$777,$A381,СВЦЭМ!$B$34:$B$777,Q$366)+'СЕТ СН'!$F$13</f>
        <v>655.58444727999995</v>
      </c>
      <c r="R381" s="37">
        <f>SUMIFS(СВЦЭМ!$K$34:$K$777,СВЦЭМ!$A$34:$A$777,$A381,СВЦЭМ!$B$34:$B$777,R$366)+'СЕТ СН'!$F$13</f>
        <v>655.32480055999997</v>
      </c>
      <c r="S381" s="37">
        <f>SUMIFS(СВЦЭМ!$K$34:$K$777,СВЦЭМ!$A$34:$A$777,$A381,СВЦЭМ!$B$34:$B$777,S$366)+'СЕТ СН'!$F$13</f>
        <v>656.68973299000004</v>
      </c>
      <c r="T381" s="37">
        <f>SUMIFS(СВЦЭМ!$K$34:$K$777,СВЦЭМ!$A$34:$A$777,$A381,СВЦЭМ!$B$34:$B$777,T$366)+'СЕТ СН'!$F$13</f>
        <v>632.80498366999996</v>
      </c>
      <c r="U381" s="37">
        <f>SUMIFS(СВЦЭМ!$K$34:$K$777,СВЦЭМ!$A$34:$A$777,$A381,СВЦЭМ!$B$34:$B$777,U$366)+'СЕТ СН'!$F$13</f>
        <v>623.78671377000001</v>
      </c>
      <c r="V381" s="37">
        <f>SUMIFS(СВЦЭМ!$K$34:$K$777,СВЦЭМ!$A$34:$A$777,$A381,СВЦЭМ!$B$34:$B$777,V$366)+'СЕТ СН'!$F$13</f>
        <v>624.86809403999996</v>
      </c>
      <c r="W381" s="37">
        <f>SUMIFS(СВЦЭМ!$K$34:$K$777,СВЦЭМ!$A$34:$A$777,$A381,СВЦЭМ!$B$34:$B$777,W$366)+'СЕТ СН'!$F$13</f>
        <v>630.94853439999997</v>
      </c>
      <c r="X381" s="37">
        <f>SUMIFS(СВЦЭМ!$K$34:$K$777,СВЦЭМ!$A$34:$A$777,$A381,СВЦЭМ!$B$34:$B$777,X$366)+'СЕТ СН'!$F$13</f>
        <v>645.12278259000004</v>
      </c>
      <c r="Y381" s="37">
        <f>SUMIFS(СВЦЭМ!$K$34:$K$777,СВЦЭМ!$A$34:$A$777,$A381,СВЦЭМ!$B$34:$B$777,Y$366)+'СЕТ СН'!$F$13</f>
        <v>670.32185118999996</v>
      </c>
    </row>
    <row r="382" spans="1:25" ht="15.75" x14ac:dyDescent="0.2">
      <c r="A382" s="36">
        <f t="shared" si="10"/>
        <v>43147</v>
      </c>
      <c r="B382" s="37">
        <f>SUMIFS(СВЦЭМ!$K$34:$K$777,СВЦЭМ!$A$34:$A$777,$A382,СВЦЭМ!$B$34:$B$777,B$366)+'СЕТ СН'!$F$13</f>
        <v>653.01675422999995</v>
      </c>
      <c r="C382" s="37">
        <f>SUMIFS(СВЦЭМ!$K$34:$K$777,СВЦЭМ!$A$34:$A$777,$A382,СВЦЭМ!$B$34:$B$777,C$366)+'СЕТ СН'!$F$13</f>
        <v>676.51949753999997</v>
      </c>
      <c r="D382" s="37">
        <f>SUMIFS(СВЦЭМ!$K$34:$K$777,СВЦЭМ!$A$34:$A$777,$A382,СВЦЭМ!$B$34:$B$777,D$366)+'СЕТ СН'!$F$13</f>
        <v>721.08416514999999</v>
      </c>
      <c r="E382" s="37">
        <f>SUMIFS(СВЦЭМ!$K$34:$K$777,СВЦЭМ!$A$34:$A$777,$A382,СВЦЭМ!$B$34:$B$777,E$366)+'СЕТ СН'!$F$13</f>
        <v>725.33050507999997</v>
      </c>
      <c r="F382" s="37">
        <f>SUMIFS(СВЦЭМ!$K$34:$K$777,СВЦЭМ!$A$34:$A$777,$A382,СВЦЭМ!$B$34:$B$777,F$366)+'СЕТ СН'!$F$13</f>
        <v>721.32531490999997</v>
      </c>
      <c r="G382" s="37">
        <f>SUMIFS(СВЦЭМ!$K$34:$K$777,СВЦЭМ!$A$34:$A$777,$A382,СВЦЭМ!$B$34:$B$777,G$366)+'СЕТ СН'!$F$13</f>
        <v>705.77193627999998</v>
      </c>
      <c r="H382" s="37">
        <f>SUMIFS(СВЦЭМ!$K$34:$K$777,СВЦЭМ!$A$34:$A$777,$A382,СВЦЭМ!$B$34:$B$777,H$366)+'СЕТ СН'!$F$13</f>
        <v>665.69071000999998</v>
      </c>
      <c r="I382" s="37">
        <f>SUMIFS(СВЦЭМ!$K$34:$K$777,СВЦЭМ!$A$34:$A$777,$A382,СВЦЭМ!$B$34:$B$777,I$366)+'СЕТ СН'!$F$13</f>
        <v>618.02468076000002</v>
      </c>
      <c r="J382" s="37">
        <f>SUMIFS(СВЦЭМ!$K$34:$K$777,СВЦЭМ!$A$34:$A$777,$A382,СВЦЭМ!$B$34:$B$777,J$366)+'СЕТ СН'!$F$13</f>
        <v>626.2623883</v>
      </c>
      <c r="K382" s="37">
        <f>SUMIFS(СВЦЭМ!$K$34:$K$777,СВЦЭМ!$A$34:$A$777,$A382,СВЦЭМ!$B$34:$B$777,K$366)+'СЕТ СН'!$F$13</f>
        <v>622.49270047000005</v>
      </c>
      <c r="L382" s="37">
        <f>SUMIFS(СВЦЭМ!$K$34:$K$777,СВЦЭМ!$A$34:$A$777,$A382,СВЦЭМ!$B$34:$B$777,L$366)+'СЕТ СН'!$F$13</f>
        <v>627.60821962</v>
      </c>
      <c r="M382" s="37">
        <f>SUMIFS(СВЦЭМ!$K$34:$K$777,СВЦЭМ!$A$34:$A$777,$A382,СВЦЭМ!$B$34:$B$777,M$366)+'СЕТ СН'!$F$13</f>
        <v>629.69737004000001</v>
      </c>
      <c r="N382" s="37">
        <f>SUMIFS(СВЦЭМ!$K$34:$K$777,СВЦЭМ!$A$34:$A$777,$A382,СВЦЭМ!$B$34:$B$777,N$366)+'СЕТ СН'!$F$13</f>
        <v>632.64308904999996</v>
      </c>
      <c r="O382" s="37">
        <f>SUMIFS(СВЦЭМ!$K$34:$K$777,СВЦЭМ!$A$34:$A$777,$A382,СВЦЭМ!$B$34:$B$777,O$366)+'СЕТ СН'!$F$13</f>
        <v>641.20230039</v>
      </c>
      <c r="P382" s="37">
        <f>SUMIFS(СВЦЭМ!$K$34:$K$777,СВЦЭМ!$A$34:$A$777,$A382,СВЦЭМ!$B$34:$B$777,P$366)+'СЕТ СН'!$F$13</f>
        <v>654.41909814999997</v>
      </c>
      <c r="Q382" s="37">
        <f>SUMIFS(СВЦЭМ!$K$34:$K$777,СВЦЭМ!$A$34:$A$777,$A382,СВЦЭМ!$B$34:$B$777,Q$366)+'СЕТ СН'!$F$13</f>
        <v>655.03467579999995</v>
      </c>
      <c r="R382" s="37">
        <f>SUMIFS(СВЦЭМ!$K$34:$K$777,СВЦЭМ!$A$34:$A$777,$A382,СВЦЭМ!$B$34:$B$777,R$366)+'СЕТ СН'!$F$13</f>
        <v>654.80646051999997</v>
      </c>
      <c r="S382" s="37">
        <f>SUMIFS(СВЦЭМ!$K$34:$K$777,СВЦЭМ!$A$34:$A$777,$A382,СВЦЭМ!$B$34:$B$777,S$366)+'СЕТ СН'!$F$13</f>
        <v>650.66654978999998</v>
      </c>
      <c r="T382" s="37">
        <f>SUMIFS(СВЦЭМ!$K$34:$K$777,СВЦЭМ!$A$34:$A$777,$A382,СВЦЭМ!$B$34:$B$777,T$366)+'СЕТ СН'!$F$13</f>
        <v>629.24043587000006</v>
      </c>
      <c r="U382" s="37">
        <f>SUMIFS(СВЦЭМ!$K$34:$K$777,СВЦЭМ!$A$34:$A$777,$A382,СВЦЭМ!$B$34:$B$777,U$366)+'СЕТ СН'!$F$13</f>
        <v>614.49293557999999</v>
      </c>
      <c r="V382" s="37">
        <f>SUMIFS(СВЦЭМ!$K$34:$K$777,СВЦЭМ!$A$34:$A$777,$A382,СВЦЭМ!$B$34:$B$777,V$366)+'СЕТ СН'!$F$13</f>
        <v>619.31609329000003</v>
      </c>
      <c r="W382" s="37">
        <f>SUMIFS(СВЦЭМ!$K$34:$K$777,СВЦЭМ!$A$34:$A$777,$A382,СВЦЭМ!$B$34:$B$777,W$366)+'СЕТ СН'!$F$13</f>
        <v>622.06007528999999</v>
      </c>
      <c r="X382" s="37">
        <f>SUMIFS(СВЦЭМ!$K$34:$K$777,СВЦЭМ!$A$34:$A$777,$A382,СВЦЭМ!$B$34:$B$777,X$366)+'СЕТ СН'!$F$13</f>
        <v>624.23354438000001</v>
      </c>
      <c r="Y382" s="37">
        <f>SUMIFS(СВЦЭМ!$K$34:$K$777,СВЦЭМ!$A$34:$A$777,$A382,СВЦЭМ!$B$34:$B$777,Y$366)+'СЕТ СН'!$F$13</f>
        <v>635.87113259</v>
      </c>
    </row>
    <row r="383" spans="1:25" ht="15.75" x14ac:dyDescent="0.2">
      <c r="A383" s="36">
        <f t="shared" si="10"/>
        <v>43148</v>
      </c>
      <c r="B383" s="37">
        <f>SUMIFS(СВЦЭМ!$K$34:$K$777,СВЦЭМ!$A$34:$A$777,$A383,СВЦЭМ!$B$34:$B$777,B$366)+'СЕТ СН'!$F$13</f>
        <v>634.42794750999997</v>
      </c>
      <c r="C383" s="37">
        <f>SUMIFS(СВЦЭМ!$K$34:$K$777,СВЦЭМ!$A$34:$A$777,$A383,СВЦЭМ!$B$34:$B$777,C$366)+'СЕТ СН'!$F$13</f>
        <v>648.08328849999998</v>
      </c>
      <c r="D383" s="37">
        <f>SUMIFS(СВЦЭМ!$K$34:$K$777,СВЦЭМ!$A$34:$A$777,$A383,СВЦЭМ!$B$34:$B$777,D$366)+'СЕТ СН'!$F$13</f>
        <v>693.07274400999995</v>
      </c>
      <c r="E383" s="37">
        <f>SUMIFS(СВЦЭМ!$K$34:$K$777,СВЦЭМ!$A$34:$A$777,$A383,СВЦЭМ!$B$34:$B$777,E$366)+'СЕТ СН'!$F$13</f>
        <v>716.49940878999996</v>
      </c>
      <c r="F383" s="37">
        <f>SUMIFS(СВЦЭМ!$K$34:$K$777,СВЦЭМ!$A$34:$A$777,$A383,СВЦЭМ!$B$34:$B$777,F$366)+'СЕТ СН'!$F$13</f>
        <v>718.79211323000004</v>
      </c>
      <c r="G383" s="37">
        <f>SUMIFS(СВЦЭМ!$K$34:$K$777,СВЦЭМ!$A$34:$A$777,$A383,СВЦЭМ!$B$34:$B$777,G$366)+'СЕТ СН'!$F$13</f>
        <v>715.17069900000001</v>
      </c>
      <c r="H383" s="37">
        <f>SUMIFS(СВЦЭМ!$K$34:$K$777,СВЦЭМ!$A$34:$A$777,$A383,СВЦЭМ!$B$34:$B$777,H$366)+'СЕТ СН'!$F$13</f>
        <v>697.44045110000002</v>
      </c>
      <c r="I383" s="37">
        <f>SUMIFS(СВЦЭМ!$K$34:$K$777,СВЦЭМ!$A$34:$A$777,$A383,СВЦЭМ!$B$34:$B$777,I$366)+'СЕТ СН'!$F$13</f>
        <v>656.14254813000002</v>
      </c>
      <c r="J383" s="37">
        <f>SUMIFS(СВЦЭМ!$K$34:$K$777,СВЦЭМ!$A$34:$A$777,$A383,СВЦЭМ!$B$34:$B$777,J$366)+'СЕТ СН'!$F$13</f>
        <v>637.65238970999997</v>
      </c>
      <c r="K383" s="37">
        <f>SUMIFS(СВЦЭМ!$K$34:$K$777,СВЦЭМ!$A$34:$A$777,$A383,СВЦЭМ!$B$34:$B$777,K$366)+'СЕТ СН'!$F$13</f>
        <v>607.76681361999999</v>
      </c>
      <c r="L383" s="37">
        <f>SUMIFS(СВЦЭМ!$K$34:$K$777,СВЦЭМ!$A$34:$A$777,$A383,СВЦЭМ!$B$34:$B$777,L$366)+'СЕТ СН'!$F$13</f>
        <v>593.76865852000003</v>
      </c>
      <c r="M383" s="37">
        <f>SUMIFS(СВЦЭМ!$K$34:$K$777,СВЦЭМ!$A$34:$A$777,$A383,СВЦЭМ!$B$34:$B$777,M$366)+'СЕТ СН'!$F$13</f>
        <v>597.28535454999997</v>
      </c>
      <c r="N383" s="37">
        <f>SUMIFS(СВЦЭМ!$K$34:$K$777,СВЦЭМ!$A$34:$A$777,$A383,СВЦЭМ!$B$34:$B$777,N$366)+'СЕТ СН'!$F$13</f>
        <v>600.14143794999995</v>
      </c>
      <c r="O383" s="37">
        <f>SUMIFS(СВЦЭМ!$K$34:$K$777,СВЦЭМ!$A$34:$A$777,$A383,СВЦЭМ!$B$34:$B$777,O$366)+'СЕТ СН'!$F$13</f>
        <v>615.25254475999998</v>
      </c>
      <c r="P383" s="37">
        <f>SUMIFS(СВЦЭМ!$K$34:$K$777,СВЦЭМ!$A$34:$A$777,$A383,СВЦЭМ!$B$34:$B$777,P$366)+'СЕТ СН'!$F$13</f>
        <v>628.57475911999995</v>
      </c>
      <c r="Q383" s="37">
        <f>SUMIFS(СВЦЭМ!$K$34:$K$777,СВЦЭМ!$A$34:$A$777,$A383,СВЦЭМ!$B$34:$B$777,Q$366)+'СЕТ СН'!$F$13</f>
        <v>624.14954261000003</v>
      </c>
      <c r="R383" s="37">
        <f>SUMIFS(СВЦЭМ!$K$34:$K$777,СВЦЭМ!$A$34:$A$777,$A383,СВЦЭМ!$B$34:$B$777,R$366)+'СЕТ СН'!$F$13</f>
        <v>633.64252279000004</v>
      </c>
      <c r="S383" s="37">
        <f>SUMIFS(СВЦЭМ!$K$34:$K$777,СВЦЭМ!$A$34:$A$777,$A383,СВЦЭМ!$B$34:$B$777,S$366)+'СЕТ СН'!$F$13</f>
        <v>630.06657677999999</v>
      </c>
      <c r="T383" s="37">
        <f>SUMIFS(СВЦЭМ!$K$34:$K$777,СВЦЭМ!$A$34:$A$777,$A383,СВЦЭМ!$B$34:$B$777,T$366)+'СЕТ СН'!$F$13</f>
        <v>602.00358677999998</v>
      </c>
      <c r="U383" s="37">
        <f>SUMIFS(СВЦЭМ!$K$34:$K$777,СВЦЭМ!$A$34:$A$777,$A383,СВЦЭМ!$B$34:$B$777,U$366)+'СЕТ СН'!$F$13</f>
        <v>586.78194987999996</v>
      </c>
      <c r="V383" s="37">
        <f>SUMIFS(СВЦЭМ!$K$34:$K$777,СВЦЭМ!$A$34:$A$777,$A383,СВЦЭМ!$B$34:$B$777,V$366)+'СЕТ СН'!$F$13</f>
        <v>597.80416995999997</v>
      </c>
      <c r="W383" s="37">
        <f>SUMIFS(СВЦЭМ!$K$34:$K$777,СВЦЭМ!$A$34:$A$777,$A383,СВЦЭМ!$B$34:$B$777,W$366)+'СЕТ СН'!$F$13</f>
        <v>607.35663497999997</v>
      </c>
      <c r="X383" s="37">
        <f>SUMIFS(СВЦЭМ!$K$34:$K$777,СВЦЭМ!$A$34:$A$777,$A383,СВЦЭМ!$B$34:$B$777,X$366)+'СЕТ СН'!$F$13</f>
        <v>628.71745815999998</v>
      </c>
      <c r="Y383" s="37">
        <f>SUMIFS(СВЦЭМ!$K$34:$K$777,СВЦЭМ!$A$34:$A$777,$A383,СВЦЭМ!$B$34:$B$777,Y$366)+'СЕТ СН'!$F$13</f>
        <v>642.68093714999998</v>
      </c>
    </row>
    <row r="384" spans="1:25" ht="15.75" x14ac:dyDescent="0.2">
      <c r="A384" s="36">
        <f t="shared" si="10"/>
        <v>43149</v>
      </c>
      <c r="B384" s="37">
        <f>SUMIFS(СВЦЭМ!$K$34:$K$777,СВЦЭМ!$A$34:$A$777,$A384,СВЦЭМ!$B$34:$B$777,B$366)+'СЕТ СН'!$F$13</f>
        <v>666.22125153000002</v>
      </c>
      <c r="C384" s="37">
        <f>SUMIFS(СВЦЭМ!$K$34:$K$777,СВЦЭМ!$A$34:$A$777,$A384,СВЦЭМ!$B$34:$B$777,C$366)+'СЕТ СН'!$F$13</f>
        <v>697.21668075000002</v>
      </c>
      <c r="D384" s="37">
        <f>SUMIFS(СВЦЭМ!$K$34:$K$777,СВЦЭМ!$A$34:$A$777,$A384,СВЦЭМ!$B$34:$B$777,D$366)+'СЕТ СН'!$F$13</f>
        <v>725.79600447999997</v>
      </c>
      <c r="E384" s="37">
        <f>SUMIFS(СВЦЭМ!$K$34:$K$777,СВЦЭМ!$A$34:$A$777,$A384,СВЦЭМ!$B$34:$B$777,E$366)+'СЕТ СН'!$F$13</f>
        <v>740.53525704000003</v>
      </c>
      <c r="F384" s="37">
        <f>SUMIFS(СВЦЭМ!$K$34:$K$777,СВЦЭМ!$A$34:$A$777,$A384,СВЦЭМ!$B$34:$B$777,F$366)+'СЕТ СН'!$F$13</f>
        <v>721.71514450999996</v>
      </c>
      <c r="G384" s="37">
        <f>SUMIFS(СВЦЭМ!$K$34:$K$777,СВЦЭМ!$A$34:$A$777,$A384,СВЦЭМ!$B$34:$B$777,G$366)+'СЕТ СН'!$F$13</f>
        <v>702.98755202999996</v>
      </c>
      <c r="H384" s="37">
        <f>SUMIFS(СВЦЭМ!$K$34:$K$777,СВЦЭМ!$A$34:$A$777,$A384,СВЦЭМ!$B$34:$B$777,H$366)+'СЕТ СН'!$F$13</f>
        <v>691.66895297999997</v>
      </c>
      <c r="I384" s="37">
        <f>SUMIFS(СВЦЭМ!$K$34:$K$777,СВЦЭМ!$A$34:$A$777,$A384,СВЦЭМ!$B$34:$B$777,I$366)+'СЕТ СН'!$F$13</f>
        <v>664.02783380999995</v>
      </c>
      <c r="J384" s="37">
        <f>SUMIFS(СВЦЭМ!$K$34:$K$777,СВЦЭМ!$A$34:$A$777,$A384,СВЦЭМ!$B$34:$B$777,J$366)+'СЕТ СН'!$F$13</f>
        <v>661.78549969000005</v>
      </c>
      <c r="K384" s="37">
        <f>SUMIFS(СВЦЭМ!$K$34:$K$777,СВЦЭМ!$A$34:$A$777,$A384,СВЦЭМ!$B$34:$B$777,K$366)+'СЕТ СН'!$F$13</f>
        <v>647.65491018</v>
      </c>
      <c r="L384" s="37">
        <f>SUMIFS(СВЦЭМ!$K$34:$K$777,СВЦЭМ!$A$34:$A$777,$A384,СВЦЭМ!$B$34:$B$777,L$366)+'СЕТ СН'!$F$13</f>
        <v>631.44502647000002</v>
      </c>
      <c r="M384" s="37">
        <f>SUMIFS(СВЦЭМ!$K$34:$K$777,СВЦЭМ!$A$34:$A$777,$A384,СВЦЭМ!$B$34:$B$777,M$366)+'СЕТ СН'!$F$13</f>
        <v>630.62345182000001</v>
      </c>
      <c r="N384" s="37">
        <f>SUMIFS(СВЦЭМ!$K$34:$K$777,СВЦЭМ!$A$34:$A$777,$A384,СВЦЭМ!$B$34:$B$777,N$366)+'СЕТ СН'!$F$13</f>
        <v>634.33130279</v>
      </c>
      <c r="O384" s="37">
        <f>SUMIFS(СВЦЭМ!$K$34:$K$777,СВЦЭМ!$A$34:$A$777,$A384,СВЦЭМ!$B$34:$B$777,O$366)+'СЕТ СН'!$F$13</f>
        <v>641.04045478</v>
      </c>
      <c r="P384" s="37">
        <f>SUMIFS(СВЦЭМ!$K$34:$K$777,СВЦЭМ!$A$34:$A$777,$A384,СВЦЭМ!$B$34:$B$777,P$366)+'СЕТ СН'!$F$13</f>
        <v>646.32431135000002</v>
      </c>
      <c r="Q384" s="37">
        <f>SUMIFS(СВЦЭМ!$K$34:$K$777,СВЦЭМ!$A$34:$A$777,$A384,СВЦЭМ!$B$34:$B$777,Q$366)+'СЕТ СН'!$F$13</f>
        <v>646.00819329000001</v>
      </c>
      <c r="R384" s="37">
        <f>SUMIFS(СВЦЭМ!$K$34:$K$777,СВЦЭМ!$A$34:$A$777,$A384,СВЦЭМ!$B$34:$B$777,R$366)+'СЕТ СН'!$F$13</f>
        <v>647.99002254000004</v>
      </c>
      <c r="S384" s="37">
        <f>SUMIFS(СВЦЭМ!$K$34:$K$777,СВЦЭМ!$A$34:$A$777,$A384,СВЦЭМ!$B$34:$B$777,S$366)+'СЕТ СН'!$F$13</f>
        <v>631.18611403</v>
      </c>
      <c r="T384" s="37">
        <f>SUMIFS(СВЦЭМ!$K$34:$K$777,СВЦЭМ!$A$34:$A$777,$A384,СВЦЭМ!$B$34:$B$777,T$366)+'СЕТ СН'!$F$13</f>
        <v>612.22618193000005</v>
      </c>
      <c r="U384" s="37">
        <f>SUMIFS(СВЦЭМ!$K$34:$K$777,СВЦЭМ!$A$34:$A$777,$A384,СВЦЭМ!$B$34:$B$777,U$366)+'СЕТ СН'!$F$13</f>
        <v>592.21295619</v>
      </c>
      <c r="V384" s="37">
        <f>SUMIFS(СВЦЭМ!$K$34:$K$777,СВЦЭМ!$A$34:$A$777,$A384,СВЦЭМ!$B$34:$B$777,V$366)+'СЕТ СН'!$F$13</f>
        <v>601.23907010999994</v>
      </c>
      <c r="W384" s="37">
        <f>SUMIFS(СВЦЭМ!$K$34:$K$777,СВЦЭМ!$A$34:$A$777,$A384,СВЦЭМ!$B$34:$B$777,W$366)+'СЕТ СН'!$F$13</f>
        <v>607.24095218000002</v>
      </c>
      <c r="X384" s="37">
        <f>SUMIFS(СВЦЭМ!$K$34:$K$777,СВЦЭМ!$A$34:$A$777,$A384,СВЦЭМ!$B$34:$B$777,X$366)+'СЕТ СН'!$F$13</f>
        <v>625.24925961999998</v>
      </c>
      <c r="Y384" s="37">
        <f>SUMIFS(СВЦЭМ!$K$34:$K$777,СВЦЭМ!$A$34:$A$777,$A384,СВЦЭМ!$B$34:$B$777,Y$366)+'СЕТ СН'!$F$13</f>
        <v>645.78025687000002</v>
      </c>
    </row>
    <row r="385" spans="1:26" ht="15.75" x14ac:dyDescent="0.2">
      <c r="A385" s="36">
        <f t="shared" si="10"/>
        <v>43150</v>
      </c>
      <c r="B385" s="37">
        <f>SUMIFS(СВЦЭМ!$K$34:$K$777,СВЦЭМ!$A$34:$A$777,$A385,СВЦЭМ!$B$34:$B$777,B$366)+'СЕТ СН'!$F$13</f>
        <v>627.07354728999996</v>
      </c>
      <c r="C385" s="37">
        <f>SUMIFS(СВЦЭМ!$K$34:$K$777,СВЦЭМ!$A$34:$A$777,$A385,СВЦЭМ!$B$34:$B$777,C$366)+'СЕТ СН'!$F$13</f>
        <v>646.53437635</v>
      </c>
      <c r="D385" s="37">
        <f>SUMIFS(СВЦЭМ!$K$34:$K$777,СВЦЭМ!$A$34:$A$777,$A385,СВЦЭМ!$B$34:$B$777,D$366)+'СЕТ СН'!$F$13</f>
        <v>677.67732455999999</v>
      </c>
      <c r="E385" s="37">
        <f>SUMIFS(СВЦЭМ!$K$34:$K$777,СВЦЭМ!$A$34:$A$777,$A385,СВЦЭМ!$B$34:$B$777,E$366)+'СЕТ СН'!$F$13</f>
        <v>680.62267602999998</v>
      </c>
      <c r="F385" s="37">
        <f>SUMIFS(СВЦЭМ!$K$34:$K$777,СВЦЭМ!$A$34:$A$777,$A385,СВЦЭМ!$B$34:$B$777,F$366)+'СЕТ СН'!$F$13</f>
        <v>681.38363604000006</v>
      </c>
      <c r="G385" s="37">
        <f>SUMIFS(СВЦЭМ!$K$34:$K$777,СВЦЭМ!$A$34:$A$777,$A385,СВЦЭМ!$B$34:$B$777,G$366)+'СЕТ СН'!$F$13</f>
        <v>676.74721060000002</v>
      </c>
      <c r="H385" s="37">
        <f>SUMIFS(СВЦЭМ!$K$34:$K$777,СВЦЭМ!$A$34:$A$777,$A385,СВЦЭМ!$B$34:$B$777,H$366)+'СЕТ СН'!$F$13</f>
        <v>644.35657485000002</v>
      </c>
      <c r="I385" s="37">
        <f>SUMIFS(СВЦЭМ!$K$34:$K$777,СВЦЭМ!$A$34:$A$777,$A385,СВЦЭМ!$B$34:$B$777,I$366)+'СЕТ СН'!$F$13</f>
        <v>613.70153175999997</v>
      </c>
      <c r="J385" s="37">
        <f>SUMIFS(СВЦЭМ!$K$34:$K$777,СВЦЭМ!$A$34:$A$777,$A385,СВЦЭМ!$B$34:$B$777,J$366)+'СЕТ СН'!$F$13</f>
        <v>628.41653555000005</v>
      </c>
      <c r="K385" s="37">
        <f>SUMIFS(СВЦЭМ!$K$34:$K$777,СВЦЭМ!$A$34:$A$777,$A385,СВЦЭМ!$B$34:$B$777,K$366)+'СЕТ СН'!$F$13</f>
        <v>631.94969304999995</v>
      </c>
      <c r="L385" s="37">
        <f>SUMIFS(СВЦЭМ!$K$34:$K$777,СВЦЭМ!$A$34:$A$777,$A385,СВЦЭМ!$B$34:$B$777,L$366)+'СЕТ СН'!$F$13</f>
        <v>628.62389328999996</v>
      </c>
      <c r="M385" s="37">
        <f>SUMIFS(СВЦЭМ!$K$34:$K$777,СВЦЭМ!$A$34:$A$777,$A385,СВЦЭМ!$B$34:$B$777,M$366)+'СЕТ СН'!$F$13</f>
        <v>635.04852913000002</v>
      </c>
      <c r="N385" s="37">
        <f>SUMIFS(СВЦЭМ!$K$34:$K$777,СВЦЭМ!$A$34:$A$777,$A385,СВЦЭМ!$B$34:$B$777,N$366)+'СЕТ СН'!$F$13</f>
        <v>633.32303508999996</v>
      </c>
      <c r="O385" s="37">
        <f>SUMIFS(СВЦЭМ!$K$34:$K$777,СВЦЭМ!$A$34:$A$777,$A385,СВЦЭМ!$B$34:$B$777,O$366)+'СЕТ СН'!$F$13</f>
        <v>637.20781766000005</v>
      </c>
      <c r="P385" s="37">
        <f>SUMIFS(СВЦЭМ!$K$34:$K$777,СВЦЭМ!$A$34:$A$777,$A385,СВЦЭМ!$B$34:$B$777,P$366)+'СЕТ СН'!$F$13</f>
        <v>651.44896279</v>
      </c>
      <c r="Q385" s="37">
        <f>SUMIFS(СВЦЭМ!$K$34:$K$777,СВЦЭМ!$A$34:$A$777,$A385,СВЦЭМ!$B$34:$B$777,Q$366)+'СЕТ СН'!$F$13</f>
        <v>644.83584325000004</v>
      </c>
      <c r="R385" s="37">
        <f>SUMIFS(СВЦЭМ!$K$34:$K$777,СВЦЭМ!$A$34:$A$777,$A385,СВЦЭМ!$B$34:$B$777,R$366)+'СЕТ СН'!$F$13</f>
        <v>643.11454308999998</v>
      </c>
      <c r="S385" s="37">
        <f>SUMIFS(СВЦЭМ!$K$34:$K$777,СВЦЭМ!$A$34:$A$777,$A385,СВЦЭМ!$B$34:$B$777,S$366)+'СЕТ СН'!$F$13</f>
        <v>638.58779817000004</v>
      </c>
      <c r="T385" s="37">
        <f>SUMIFS(СВЦЭМ!$K$34:$K$777,СВЦЭМ!$A$34:$A$777,$A385,СВЦЭМ!$B$34:$B$777,T$366)+'СЕТ СН'!$F$13</f>
        <v>620.53749935999997</v>
      </c>
      <c r="U385" s="37">
        <f>SUMIFS(СВЦЭМ!$K$34:$K$777,СВЦЭМ!$A$34:$A$777,$A385,СВЦЭМ!$B$34:$B$777,U$366)+'СЕТ СН'!$F$13</f>
        <v>611.89561834999995</v>
      </c>
      <c r="V385" s="37">
        <f>SUMIFS(СВЦЭМ!$K$34:$K$777,СВЦЭМ!$A$34:$A$777,$A385,СВЦЭМ!$B$34:$B$777,V$366)+'СЕТ СН'!$F$13</f>
        <v>631.27532858999996</v>
      </c>
      <c r="W385" s="37">
        <f>SUMIFS(СВЦЭМ!$K$34:$K$777,СВЦЭМ!$A$34:$A$777,$A385,СВЦЭМ!$B$34:$B$777,W$366)+'СЕТ СН'!$F$13</f>
        <v>633.50089991000004</v>
      </c>
      <c r="X385" s="37">
        <f>SUMIFS(СВЦЭМ!$K$34:$K$777,СВЦЭМ!$A$34:$A$777,$A385,СВЦЭМ!$B$34:$B$777,X$366)+'СЕТ СН'!$F$13</f>
        <v>641.77034856</v>
      </c>
      <c r="Y385" s="37">
        <f>SUMIFS(СВЦЭМ!$K$34:$K$777,СВЦЭМ!$A$34:$A$777,$A385,СВЦЭМ!$B$34:$B$777,Y$366)+'СЕТ СН'!$F$13</f>
        <v>660.69477443000005</v>
      </c>
    </row>
    <row r="386" spans="1:26" ht="15.75" x14ac:dyDescent="0.2">
      <c r="A386" s="36">
        <f t="shared" si="10"/>
        <v>43151</v>
      </c>
      <c r="B386" s="37">
        <f>SUMIFS(СВЦЭМ!$K$34:$K$777,СВЦЭМ!$A$34:$A$777,$A386,СВЦЭМ!$B$34:$B$777,B$366)+'СЕТ СН'!$F$13</f>
        <v>664.53812551999999</v>
      </c>
      <c r="C386" s="37">
        <f>SUMIFS(СВЦЭМ!$K$34:$K$777,СВЦЭМ!$A$34:$A$777,$A386,СВЦЭМ!$B$34:$B$777,C$366)+'СЕТ СН'!$F$13</f>
        <v>685.71668952000005</v>
      </c>
      <c r="D386" s="37">
        <f>SUMIFS(СВЦЭМ!$K$34:$K$777,СВЦЭМ!$A$34:$A$777,$A386,СВЦЭМ!$B$34:$B$777,D$366)+'СЕТ СН'!$F$13</f>
        <v>718.12907713000004</v>
      </c>
      <c r="E386" s="37">
        <f>SUMIFS(СВЦЭМ!$K$34:$K$777,СВЦЭМ!$A$34:$A$777,$A386,СВЦЭМ!$B$34:$B$777,E$366)+'СЕТ СН'!$F$13</f>
        <v>725.49670828000001</v>
      </c>
      <c r="F386" s="37">
        <f>SUMIFS(СВЦЭМ!$K$34:$K$777,СВЦЭМ!$A$34:$A$777,$A386,СВЦЭМ!$B$34:$B$777,F$366)+'СЕТ СН'!$F$13</f>
        <v>725.74989736999999</v>
      </c>
      <c r="G386" s="37">
        <f>SUMIFS(СВЦЭМ!$K$34:$K$777,СВЦЭМ!$A$34:$A$777,$A386,СВЦЭМ!$B$34:$B$777,G$366)+'СЕТ СН'!$F$13</f>
        <v>720.70834878000005</v>
      </c>
      <c r="H386" s="37">
        <f>SUMIFS(СВЦЭМ!$K$34:$K$777,СВЦЭМ!$A$34:$A$777,$A386,СВЦЭМ!$B$34:$B$777,H$366)+'СЕТ СН'!$F$13</f>
        <v>686.45912599999997</v>
      </c>
      <c r="I386" s="37">
        <f>SUMIFS(СВЦЭМ!$K$34:$K$777,СВЦЭМ!$A$34:$A$777,$A386,СВЦЭМ!$B$34:$B$777,I$366)+'СЕТ СН'!$F$13</f>
        <v>636.59460512999999</v>
      </c>
      <c r="J386" s="37">
        <f>SUMIFS(СВЦЭМ!$K$34:$K$777,СВЦЭМ!$A$34:$A$777,$A386,СВЦЭМ!$B$34:$B$777,J$366)+'СЕТ СН'!$F$13</f>
        <v>646.75006643999996</v>
      </c>
      <c r="K386" s="37">
        <f>SUMIFS(СВЦЭМ!$K$34:$K$777,СВЦЭМ!$A$34:$A$777,$A386,СВЦЭМ!$B$34:$B$777,K$366)+'СЕТ СН'!$F$13</f>
        <v>636.92099453000003</v>
      </c>
      <c r="L386" s="37">
        <f>SUMIFS(СВЦЭМ!$K$34:$K$777,СВЦЭМ!$A$34:$A$777,$A386,СВЦЭМ!$B$34:$B$777,L$366)+'СЕТ СН'!$F$13</f>
        <v>633.41286996999997</v>
      </c>
      <c r="M386" s="37">
        <f>SUMIFS(СВЦЭМ!$K$34:$K$777,СВЦЭМ!$A$34:$A$777,$A386,СВЦЭМ!$B$34:$B$777,M$366)+'СЕТ СН'!$F$13</f>
        <v>641.36228596000001</v>
      </c>
      <c r="N386" s="37">
        <f>SUMIFS(СВЦЭМ!$K$34:$K$777,СВЦЭМ!$A$34:$A$777,$A386,СВЦЭМ!$B$34:$B$777,N$366)+'СЕТ СН'!$F$13</f>
        <v>640.68834311000001</v>
      </c>
      <c r="O386" s="37">
        <f>SUMIFS(СВЦЭМ!$K$34:$K$777,СВЦЭМ!$A$34:$A$777,$A386,СВЦЭМ!$B$34:$B$777,O$366)+'СЕТ СН'!$F$13</f>
        <v>644.50217845999998</v>
      </c>
      <c r="P386" s="37">
        <f>SUMIFS(СВЦЭМ!$K$34:$K$777,СВЦЭМ!$A$34:$A$777,$A386,СВЦЭМ!$B$34:$B$777,P$366)+'СЕТ СН'!$F$13</f>
        <v>653.91385578999996</v>
      </c>
      <c r="Q386" s="37">
        <f>SUMIFS(СВЦЭМ!$K$34:$K$777,СВЦЭМ!$A$34:$A$777,$A386,СВЦЭМ!$B$34:$B$777,Q$366)+'СЕТ СН'!$F$13</f>
        <v>654.79843014000005</v>
      </c>
      <c r="R386" s="37">
        <f>SUMIFS(СВЦЭМ!$K$34:$K$777,СВЦЭМ!$A$34:$A$777,$A386,СВЦЭМ!$B$34:$B$777,R$366)+'СЕТ СН'!$F$13</f>
        <v>663.47591982999995</v>
      </c>
      <c r="S386" s="37">
        <f>SUMIFS(СВЦЭМ!$K$34:$K$777,СВЦЭМ!$A$34:$A$777,$A386,СВЦЭМ!$B$34:$B$777,S$366)+'СЕТ СН'!$F$13</f>
        <v>655.99877614000002</v>
      </c>
      <c r="T386" s="37">
        <f>SUMIFS(СВЦЭМ!$K$34:$K$777,СВЦЭМ!$A$34:$A$777,$A386,СВЦЭМ!$B$34:$B$777,T$366)+'СЕТ СН'!$F$13</f>
        <v>640.79740480999999</v>
      </c>
      <c r="U386" s="37">
        <f>SUMIFS(СВЦЭМ!$K$34:$K$777,СВЦЭМ!$A$34:$A$777,$A386,СВЦЭМ!$B$34:$B$777,U$366)+'СЕТ СН'!$F$13</f>
        <v>637.32974822000006</v>
      </c>
      <c r="V386" s="37">
        <f>SUMIFS(СВЦЭМ!$K$34:$K$777,СВЦЭМ!$A$34:$A$777,$A386,СВЦЭМ!$B$34:$B$777,V$366)+'СЕТ СН'!$F$13</f>
        <v>609.81677743</v>
      </c>
      <c r="W386" s="37">
        <f>SUMIFS(СВЦЭМ!$K$34:$K$777,СВЦЭМ!$A$34:$A$777,$A386,СВЦЭМ!$B$34:$B$777,W$366)+'СЕТ СН'!$F$13</f>
        <v>617.43144268000003</v>
      </c>
      <c r="X386" s="37">
        <f>SUMIFS(СВЦЭМ!$K$34:$K$777,СВЦЭМ!$A$34:$A$777,$A386,СВЦЭМ!$B$34:$B$777,X$366)+'СЕТ СН'!$F$13</f>
        <v>636.9247249</v>
      </c>
      <c r="Y386" s="37">
        <f>SUMIFS(СВЦЭМ!$K$34:$K$777,СВЦЭМ!$A$34:$A$777,$A386,СВЦЭМ!$B$34:$B$777,Y$366)+'СЕТ СН'!$F$13</f>
        <v>658.61808851000001</v>
      </c>
    </row>
    <row r="387" spans="1:26" ht="15.75" x14ac:dyDescent="0.2">
      <c r="A387" s="36">
        <f t="shared" si="10"/>
        <v>43152</v>
      </c>
      <c r="B387" s="37">
        <f>SUMIFS(СВЦЭМ!$K$34:$K$777,СВЦЭМ!$A$34:$A$777,$A387,СВЦЭМ!$B$34:$B$777,B$366)+'СЕТ СН'!$F$13</f>
        <v>659.22799759999998</v>
      </c>
      <c r="C387" s="37">
        <f>SUMIFS(СВЦЭМ!$K$34:$K$777,СВЦЭМ!$A$34:$A$777,$A387,СВЦЭМ!$B$34:$B$777,C$366)+'СЕТ СН'!$F$13</f>
        <v>679.86627964000002</v>
      </c>
      <c r="D387" s="37">
        <f>SUMIFS(СВЦЭМ!$K$34:$K$777,СВЦЭМ!$A$34:$A$777,$A387,СВЦЭМ!$B$34:$B$777,D$366)+'СЕТ СН'!$F$13</f>
        <v>729.18541248999998</v>
      </c>
      <c r="E387" s="37">
        <f>SUMIFS(СВЦЭМ!$K$34:$K$777,СВЦЭМ!$A$34:$A$777,$A387,СВЦЭМ!$B$34:$B$777,E$366)+'СЕТ СН'!$F$13</f>
        <v>743.37176739999995</v>
      </c>
      <c r="F387" s="37">
        <f>SUMIFS(СВЦЭМ!$K$34:$K$777,СВЦЭМ!$A$34:$A$777,$A387,СВЦЭМ!$B$34:$B$777,F$366)+'СЕТ СН'!$F$13</f>
        <v>743.57523778999996</v>
      </c>
      <c r="G387" s="37">
        <f>SUMIFS(СВЦЭМ!$K$34:$K$777,СВЦЭМ!$A$34:$A$777,$A387,СВЦЭМ!$B$34:$B$777,G$366)+'СЕТ СН'!$F$13</f>
        <v>736.91710112999999</v>
      </c>
      <c r="H387" s="37">
        <f>SUMIFS(СВЦЭМ!$K$34:$K$777,СВЦЭМ!$A$34:$A$777,$A387,СВЦЭМ!$B$34:$B$777,H$366)+'СЕТ СН'!$F$13</f>
        <v>698.76916944000004</v>
      </c>
      <c r="I387" s="37">
        <f>SUMIFS(СВЦЭМ!$K$34:$K$777,СВЦЭМ!$A$34:$A$777,$A387,СВЦЭМ!$B$34:$B$777,I$366)+'СЕТ СН'!$F$13</f>
        <v>652.49136067999996</v>
      </c>
      <c r="J387" s="37">
        <f>SUMIFS(СВЦЭМ!$K$34:$K$777,СВЦЭМ!$A$34:$A$777,$A387,СВЦЭМ!$B$34:$B$777,J$366)+'СЕТ СН'!$F$13</f>
        <v>656.43348557000002</v>
      </c>
      <c r="K387" s="37">
        <f>SUMIFS(СВЦЭМ!$K$34:$K$777,СВЦЭМ!$A$34:$A$777,$A387,СВЦЭМ!$B$34:$B$777,K$366)+'СЕТ СН'!$F$13</f>
        <v>635.16960964999998</v>
      </c>
      <c r="L387" s="37">
        <f>SUMIFS(СВЦЭМ!$K$34:$K$777,СВЦЭМ!$A$34:$A$777,$A387,СВЦЭМ!$B$34:$B$777,L$366)+'СЕТ СН'!$F$13</f>
        <v>630.52485034999995</v>
      </c>
      <c r="M387" s="37">
        <f>SUMIFS(СВЦЭМ!$K$34:$K$777,СВЦЭМ!$A$34:$A$777,$A387,СВЦЭМ!$B$34:$B$777,M$366)+'СЕТ СН'!$F$13</f>
        <v>638.69556</v>
      </c>
      <c r="N387" s="37">
        <f>SUMIFS(СВЦЭМ!$K$34:$K$777,СВЦЭМ!$A$34:$A$777,$A387,СВЦЭМ!$B$34:$B$777,N$366)+'СЕТ СН'!$F$13</f>
        <v>630.90151066999999</v>
      </c>
      <c r="O387" s="37">
        <f>SUMIFS(СВЦЭМ!$K$34:$K$777,СВЦЭМ!$A$34:$A$777,$A387,СВЦЭМ!$B$34:$B$777,O$366)+'СЕТ СН'!$F$13</f>
        <v>630.04843588999995</v>
      </c>
      <c r="P387" s="37">
        <f>SUMIFS(СВЦЭМ!$K$34:$K$777,СВЦЭМ!$A$34:$A$777,$A387,СВЦЭМ!$B$34:$B$777,P$366)+'СЕТ СН'!$F$13</f>
        <v>639.75798571999997</v>
      </c>
      <c r="Q387" s="37">
        <f>SUMIFS(СВЦЭМ!$K$34:$K$777,СВЦЭМ!$A$34:$A$777,$A387,СВЦЭМ!$B$34:$B$777,Q$366)+'СЕТ СН'!$F$13</f>
        <v>645.59027334999996</v>
      </c>
      <c r="R387" s="37">
        <f>SUMIFS(СВЦЭМ!$K$34:$K$777,СВЦЭМ!$A$34:$A$777,$A387,СВЦЭМ!$B$34:$B$777,R$366)+'СЕТ СН'!$F$13</f>
        <v>646.86371654000004</v>
      </c>
      <c r="S387" s="37">
        <f>SUMIFS(СВЦЭМ!$K$34:$K$777,СВЦЭМ!$A$34:$A$777,$A387,СВЦЭМ!$B$34:$B$777,S$366)+'СЕТ СН'!$F$13</f>
        <v>643.55053626999995</v>
      </c>
      <c r="T387" s="37">
        <f>SUMIFS(СВЦЭМ!$K$34:$K$777,СВЦЭМ!$A$34:$A$777,$A387,СВЦЭМ!$B$34:$B$777,T$366)+'СЕТ СН'!$F$13</f>
        <v>622.88938115999997</v>
      </c>
      <c r="U387" s="37">
        <f>SUMIFS(СВЦЭМ!$K$34:$K$777,СВЦЭМ!$A$34:$A$777,$A387,СВЦЭМ!$B$34:$B$777,U$366)+'СЕТ СН'!$F$13</f>
        <v>597.00536556999998</v>
      </c>
      <c r="V387" s="37">
        <f>SUMIFS(СВЦЭМ!$K$34:$K$777,СВЦЭМ!$A$34:$A$777,$A387,СВЦЭМ!$B$34:$B$777,V$366)+'СЕТ СН'!$F$13</f>
        <v>602.25408063999998</v>
      </c>
      <c r="W387" s="37">
        <f>SUMIFS(СВЦЭМ!$K$34:$K$777,СВЦЭМ!$A$34:$A$777,$A387,СВЦЭМ!$B$34:$B$777,W$366)+'СЕТ СН'!$F$13</f>
        <v>612.76990902</v>
      </c>
      <c r="X387" s="37">
        <f>SUMIFS(СВЦЭМ!$K$34:$K$777,СВЦЭМ!$A$34:$A$777,$A387,СВЦЭМ!$B$34:$B$777,X$366)+'СЕТ СН'!$F$13</f>
        <v>629.95995629000004</v>
      </c>
      <c r="Y387" s="37">
        <f>SUMIFS(СВЦЭМ!$K$34:$K$777,СВЦЭМ!$A$34:$A$777,$A387,СВЦЭМ!$B$34:$B$777,Y$366)+'СЕТ СН'!$F$13</f>
        <v>647.14324305000002</v>
      </c>
    </row>
    <row r="388" spans="1:26" ht="15.75" x14ac:dyDescent="0.2">
      <c r="A388" s="36">
        <f t="shared" si="10"/>
        <v>43153</v>
      </c>
      <c r="B388" s="37">
        <f>SUMIFS(СВЦЭМ!$K$34:$K$777,СВЦЭМ!$A$34:$A$777,$A388,СВЦЭМ!$B$34:$B$777,B$366)+'СЕТ СН'!$F$13</f>
        <v>685.89219900000001</v>
      </c>
      <c r="C388" s="37">
        <f>SUMIFS(СВЦЭМ!$K$34:$K$777,СВЦЭМ!$A$34:$A$777,$A388,СВЦЭМ!$B$34:$B$777,C$366)+'СЕТ СН'!$F$13</f>
        <v>682.13297718000001</v>
      </c>
      <c r="D388" s="37">
        <f>SUMIFS(СВЦЭМ!$K$34:$K$777,СВЦЭМ!$A$34:$A$777,$A388,СВЦЭМ!$B$34:$B$777,D$366)+'СЕТ СН'!$F$13</f>
        <v>716.29088320999995</v>
      </c>
      <c r="E388" s="37">
        <f>SUMIFS(СВЦЭМ!$K$34:$K$777,СВЦЭМ!$A$34:$A$777,$A388,СВЦЭМ!$B$34:$B$777,E$366)+'СЕТ СН'!$F$13</f>
        <v>723.49175283</v>
      </c>
      <c r="F388" s="37">
        <f>SUMIFS(СВЦЭМ!$K$34:$K$777,СВЦЭМ!$A$34:$A$777,$A388,СВЦЭМ!$B$34:$B$777,F$366)+'СЕТ СН'!$F$13</f>
        <v>726.01140372999998</v>
      </c>
      <c r="G388" s="37">
        <f>SUMIFS(СВЦЭМ!$K$34:$K$777,СВЦЭМ!$A$34:$A$777,$A388,СВЦЭМ!$B$34:$B$777,G$366)+'СЕТ СН'!$F$13</f>
        <v>715.15189264000003</v>
      </c>
      <c r="H388" s="37">
        <f>SUMIFS(СВЦЭМ!$K$34:$K$777,СВЦЭМ!$A$34:$A$777,$A388,СВЦЭМ!$B$34:$B$777,H$366)+'СЕТ СН'!$F$13</f>
        <v>681.13189167999997</v>
      </c>
      <c r="I388" s="37">
        <f>SUMIFS(СВЦЭМ!$K$34:$K$777,СВЦЭМ!$A$34:$A$777,$A388,СВЦЭМ!$B$34:$B$777,I$366)+'СЕТ СН'!$F$13</f>
        <v>628.49539926</v>
      </c>
      <c r="J388" s="37">
        <f>SUMIFS(СВЦЭМ!$K$34:$K$777,СВЦЭМ!$A$34:$A$777,$A388,СВЦЭМ!$B$34:$B$777,J$366)+'СЕТ СН'!$F$13</f>
        <v>623.01733536999996</v>
      </c>
      <c r="K388" s="37">
        <f>SUMIFS(СВЦЭМ!$K$34:$K$777,СВЦЭМ!$A$34:$A$777,$A388,СВЦЭМ!$B$34:$B$777,K$366)+'СЕТ СН'!$F$13</f>
        <v>604.54061846000002</v>
      </c>
      <c r="L388" s="37">
        <f>SUMIFS(СВЦЭМ!$K$34:$K$777,СВЦЭМ!$A$34:$A$777,$A388,СВЦЭМ!$B$34:$B$777,L$366)+'СЕТ СН'!$F$13</f>
        <v>605.15802888999997</v>
      </c>
      <c r="M388" s="37">
        <f>SUMIFS(СВЦЭМ!$K$34:$K$777,СВЦЭМ!$A$34:$A$777,$A388,СВЦЭМ!$B$34:$B$777,M$366)+'СЕТ СН'!$F$13</f>
        <v>616.11784886999999</v>
      </c>
      <c r="N388" s="37">
        <f>SUMIFS(СВЦЭМ!$K$34:$K$777,СВЦЭМ!$A$34:$A$777,$A388,СВЦЭМ!$B$34:$B$777,N$366)+'СЕТ СН'!$F$13</f>
        <v>625.34358628999996</v>
      </c>
      <c r="O388" s="37">
        <f>SUMIFS(СВЦЭМ!$K$34:$K$777,СВЦЭМ!$A$34:$A$777,$A388,СВЦЭМ!$B$34:$B$777,O$366)+'СЕТ СН'!$F$13</f>
        <v>629.02262857999995</v>
      </c>
      <c r="P388" s="37">
        <f>SUMIFS(СВЦЭМ!$K$34:$K$777,СВЦЭМ!$A$34:$A$777,$A388,СВЦЭМ!$B$34:$B$777,P$366)+'СЕТ СН'!$F$13</f>
        <v>640.23186472999998</v>
      </c>
      <c r="Q388" s="37">
        <f>SUMIFS(СВЦЭМ!$K$34:$K$777,СВЦЭМ!$A$34:$A$777,$A388,СВЦЭМ!$B$34:$B$777,Q$366)+'СЕТ СН'!$F$13</f>
        <v>651.43046758000003</v>
      </c>
      <c r="R388" s="37">
        <f>SUMIFS(СВЦЭМ!$K$34:$K$777,СВЦЭМ!$A$34:$A$777,$A388,СВЦЭМ!$B$34:$B$777,R$366)+'СЕТ СН'!$F$13</f>
        <v>658.63393521</v>
      </c>
      <c r="S388" s="37">
        <f>SUMIFS(СВЦЭМ!$K$34:$K$777,СВЦЭМ!$A$34:$A$777,$A388,СВЦЭМ!$B$34:$B$777,S$366)+'СЕТ СН'!$F$13</f>
        <v>655.22062275999997</v>
      </c>
      <c r="T388" s="37">
        <f>SUMIFS(СВЦЭМ!$K$34:$K$777,СВЦЭМ!$A$34:$A$777,$A388,СВЦЭМ!$B$34:$B$777,T$366)+'СЕТ СН'!$F$13</f>
        <v>631.02602569999999</v>
      </c>
      <c r="U388" s="37">
        <f>SUMIFS(СВЦЭМ!$K$34:$K$777,СВЦЭМ!$A$34:$A$777,$A388,СВЦЭМ!$B$34:$B$777,U$366)+'СЕТ СН'!$F$13</f>
        <v>611.00031952999996</v>
      </c>
      <c r="V388" s="37">
        <f>SUMIFS(СВЦЭМ!$K$34:$K$777,СВЦЭМ!$A$34:$A$777,$A388,СВЦЭМ!$B$34:$B$777,V$366)+'СЕТ СН'!$F$13</f>
        <v>619.97383543000001</v>
      </c>
      <c r="W388" s="37">
        <f>SUMIFS(СВЦЭМ!$K$34:$K$777,СВЦЭМ!$A$34:$A$777,$A388,СВЦЭМ!$B$34:$B$777,W$366)+'СЕТ СН'!$F$13</f>
        <v>625.63219646000005</v>
      </c>
      <c r="X388" s="37">
        <f>SUMIFS(СВЦЭМ!$K$34:$K$777,СВЦЭМ!$A$34:$A$777,$A388,СВЦЭМ!$B$34:$B$777,X$366)+'СЕТ СН'!$F$13</f>
        <v>641.40449090000004</v>
      </c>
      <c r="Y388" s="37">
        <f>SUMIFS(СВЦЭМ!$K$34:$K$777,СВЦЭМ!$A$34:$A$777,$A388,СВЦЭМ!$B$34:$B$777,Y$366)+'СЕТ СН'!$F$13</f>
        <v>668.07911396999998</v>
      </c>
    </row>
    <row r="389" spans="1:26" ht="15.75" x14ac:dyDescent="0.2">
      <c r="A389" s="36">
        <f t="shared" si="10"/>
        <v>43154</v>
      </c>
      <c r="B389" s="37">
        <f>SUMIFS(СВЦЭМ!$K$34:$K$777,СВЦЭМ!$A$34:$A$777,$A389,СВЦЭМ!$B$34:$B$777,B$366)+'СЕТ СН'!$F$13</f>
        <v>673.64610060999996</v>
      </c>
      <c r="C389" s="37">
        <f>SUMIFS(СВЦЭМ!$K$34:$K$777,СВЦЭМ!$A$34:$A$777,$A389,СВЦЭМ!$B$34:$B$777,C$366)+'СЕТ СН'!$F$13</f>
        <v>698.03268866999997</v>
      </c>
      <c r="D389" s="37">
        <f>SUMIFS(СВЦЭМ!$K$34:$K$777,СВЦЭМ!$A$34:$A$777,$A389,СВЦЭМ!$B$34:$B$777,D$366)+'СЕТ СН'!$F$13</f>
        <v>722.19670665000001</v>
      </c>
      <c r="E389" s="37">
        <f>SUMIFS(СВЦЭМ!$K$34:$K$777,СВЦЭМ!$A$34:$A$777,$A389,СВЦЭМ!$B$34:$B$777,E$366)+'СЕТ СН'!$F$13</f>
        <v>722.99571771000001</v>
      </c>
      <c r="F389" s="37">
        <f>SUMIFS(СВЦЭМ!$K$34:$K$777,СВЦЭМ!$A$34:$A$777,$A389,СВЦЭМ!$B$34:$B$777,F$366)+'СЕТ СН'!$F$13</f>
        <v>719.50763519999998</v>
      </c>
      <c r="G389" s="37">
        <f>SUMIFS(СВЦЭМ!$K$34:$K$777,СВЦЭМ!$A$34:$A$777,$A389,СВЦЭМ!$B$34:$B$777,G$366)+'СЕТ СН'!$F$13</f>
        <v>712.45651136000004</v>
      </c>
      <c r="H389" s="37">
        <f>SUMIFS(СВЦЭМ!$K$34:$K$777,СВЦЭМ!$A$34:$A$777,$A389,СВЦЭМ!$B$34:$B$777,H$366)+'СЕТ СН'!$F$13</f>
        <v>700.08154360000003</v>
      </c>
      <c r="I389" s="37">
        <f>SUMIFS(СВЦЭМ!$K$34:$K$777,СВЦЭМ!$A$34:$A$777,$A389,СВЦЭМ!$B$34:$B$777,I$366)+'СЕТ СН'!$F$13</f>
        <v>656.45676622999997</v>
      </c>
      <c r="J389" s="37">
        <f>SUMIFS(СВЦЭМ!$K$34:$K$777,СВЦЭМ!$A$34:$A$777,$A389,СВЦЭМ!$B$34:$B$777,J$366)+'СЕТ СН'!$F$13</f>
        <v>629.36527961000002</v>
      </c>
      <c r="K389" s="37">
        <f>SUMIFS(СВЦЭМ!$K$34:$K$777,СВЦЭМ!$A$34:$A$777,$A389,СВЦЭМ!$B$34:$B$777,K$366)+'СЕТ СН'!$F$13</f>
        <v>603.32453633</v>
      </c>
      <c r="L389" s="37">
        <f>SUMIFS(СВЦЭМ!$K$34:$K$777,СВЦЭМ!$A$34:$A$777,$A389,СВЦЭМ!$B$34:$B$777,L$366)+'СЕТ СН'!$F$13</f>
        <v>591.37284782999996</v>
      </c>
      <c r="M389" s="37">
        <f>SUMIFS(СВЦЭМ!$K$34:$K$777,СВЦЭМ!$A$34:$A$777,$A389,СВЦЭМ!$B$34:$B$777,M$366)+'СЕТ СН'!$F$13</f>
        <v>597.458124</v>
      </c>
      <c r="N389" s="37">
        <f>SUMIFS(СВЦЭМ!$K$34:$K$777,СВЦЭМ!$A$34:$A$777,$A389,СВЦЭМ!$B$34:$B$777,N$366)+'СЕТ СН'!$F$13</f>
        <v>601.85866764000002</v>
      </c>
      <c r="O389" s="37">
        <f>SUMIFS(СВЦЭМ!$K$34:$K$777,СВЦЭМ!$A$34:$A$777,$A389,СВЦЭМ!$B$34:$B$777,O$366)+'СЕТ СН'!$F$13</f>
        <v>613.06426004000002</v>
      </c>
      <c r="P389" s="37">
        <f>SUMIFS(СВЦЭМ!$K$34:$K$777,СВЦЭМ!$A$34:$A$777,$A389,СВЦЭМ!$B$34:$B$777,P$366)+'СЕТ СН'!$F$13</f>
        <v>626.84839588</v>
      </c>
      <c r="Q389" s="37">
        <f>SUMIFS(СВЦЭМ!$K$34:$K$777,СВЦЭМ!$A$34:$A$777,$A389,СВЦЭМ!$B$34:$B$777,Q$366)+'СЕТ СН'!$F$13</f>
        <v>632.87083214999996</v>
      </c>
      <c r="R389" s="37">
        <f>SUMIFS(СВЦЭМ!$K$34:$K$777,СВЦЭМ!$A$34:$A$777,$A389,СВЦЭМ!$B$34:$B$777,R$366)+'СЕТ СН'!$F$13</f>
        <v>633.47824541</v>
      </c>
      <c r="S389" s="37">
        <f>SUMIFS(СВЦЭМ!$K$34:$K$777,СВЦЭМ!$A$34:$A$777,$A389,СВЦЭМ!$B$34:$B$777,S$366)+'СЕТ СН'!$F$13</f>
        <v>625.06399096999996</v>
      </c>
      <c r="T389" s="37">
        <f>SUMIFS(СВЦЭМ!$K$34:$K$777,СВЦЭМ!$A$34:$A$777,$A389,СВЦЭМ!$B$34:$B$777,T$366)+'СЕТ СН'!$F$13</f>
        <v>600.51967926999998</v>
      </c>
      <c r="U389" s="37">
        <f>SUMIFS(СВЦЭМ!$K$34:$K$777,СВЦЭМ!$A$34:$A$777,$A389,СВЦЭМ!$B$34:$B$777,U$366)+'СЕТ СН'!$F$13</f>
        <v>578.63796485</v>
      </c>
      <c r="V389" s="37">
        <f>SUMIFS(СВЦЭМ!$K$34:$K$777,СВЦЭМ!$A$34:$A$777,$A389,СВЦЭМ!$B$34:$B$777,V$366)+'СЕТ СН'!$F$13</f>
        <v>587.58172909999996</v>
      </c>
      <c r="W389" s="37">
        <f>SUMIFS(СВЦЭМ!$K$34:$K$777,СВЦЭМ!$A$34:$A$777,$A389,СВЦЭМ!$B$34:$B$777,W$366)+'СЕТ СН'!$F$13</f>
        <v>589.70621461999997</v>
      </c>
      <c r="X389" s="37">
        <f>SUMIFS(СВЦЭМ!$K$34:$K$777,СВЦЭМ!$A$34:$A$777,$A389,СВЦЭМ!$B$34:$B$777,X$366)+'СЕТ СН'!$F$13</f>
        <v>607.45839974</v>
      </c>
      <c r="Y389" s="37">
        <f>SUMIFS(СВЦЭМ!$K$34:$K$777,СВЦЭМ!$A$34:$A$777,$A389,СВЦЭМ!$B$34:$B$777,Y$366)+'СЕТ СН'!$F$13</f>
        <v>630.50907768000002</v>
      </c>
    </row>
    <row r="390" spans="1:26" ht="15.75" x14ac:dyDescent="0.2">
      <c r="A390" s="36">
        <f t="shared" si="10"/>
        <v>43155</v>
      </c>
      <c r="B390" s="37">
        <f>SUMIFS(СВЦЭМ!$K$34:$K$777,СВЦЭМ!$A$34:$A$777,$A390,СВЦЭМ!$B$34:$B$777,B$366)+'СЕТ СН'!$F$13</f>
        <v>657.03650470000002</v>
      </c>
      <c r="C390" s="37">
        <f>SUMIFS(СВЦЭМ!$K$34:$K$777,СВЦЭМ!$A$34:$A$777,$A390,СВЦЭМ!$B$34:$B$777,C$366)+'СЕТ СН'!$F$13</f>
        <v>680.13449429000002</v>
      </c>
      <c r="D390" s="37">
        <f>SUMIFS(СВЦЭМ!$K$34:$K$777,СВЦЭМ!$A$34:$A$777,$A390,СВЦЭМ!$B$34:$B$777,D$366)+'СЕТ СН'!$F$13</f>
        <v>717.95116561999998</v>
      </c>
      <c r="E390" s="37">
        <f>SUMIFS(СВЦЭМ!$K$34:$K$777,СВЦЭМ!$A$34:$A$777,$A390,СВЦЭМ!$B$34:$B$777,E$366)+'СЕТ СН'!$F$13</f>
        <v>724.38943093</v>
      </c>
      <c r="F390" s="37">
        <f>SUMIFS(СВЦЭМ!$K$34:$K$777,СВЦЭМ!$A$34:$A$777,$A390,СВЦЭМ!$B$34:$B$777,F$366)+'СЕТ СН'!$F$13</f>
        <v>726.80670849000001</v>
      </c>
      <c r="G390" s="37">
        <f>SUMIFS(СВЦЭМ!$K$34:$K$777,СВЦЭМ!$A$34:$A$777,$A390,СВЦЭМ!$B$34:$B$777,G$366)+'СЕТ СН'!$F$13</f>
        <v>720.44011638999996</v>
      </c>
      <c r="H390" s="37">
        <f>SUMIFS(СВЦЭМ!$K$34:$K$777,СВЦЭМ!$A$34:$A$777,$A390,СВЦЭМ!$B$34:$B$777,H$366)+'СЕТ СН'!$F$13</f>
        <v>705.17344045000004</v>
      </c>
      <c r="I390" s="37">
        <f>SUMIFS(СВЦЭМ!$K$34:$K$777,СВЦЭМ!$A$34:$A$777,$A390,СВЦЭМ!$B$34:$B$777,I$366)+'СЕТ СН'!$F$13</f>
        <v>663.11507571000004</v>
      </c>
      <c r="J390" s="37">
        <f>SUMIFS(СВЦЭМ!$K$34:$K$777,СВЦЭМ!$A$34:$A$777,$A390,СВЦЭМ!$B$34:$B$777,J$366)+'СЕТ СН'!$F$13</f>
        <v>644.08113398</v>
      </c>
      <c r="K390" s="37">
        <f>SUMIFS(СВЦЭМ!$K$34:$K$777,СВЦЭМ!$A$34:$A$777,$A390,СВЦЭМ!$B$34:$B$777,K$366)+'СЕТ СН'!$F$13</f>
        <v>617.28209312000001</v>
      </c>
      <c r="L390" s="37">
        <f>SUMIFS(СВЦЭМ!$K$34:$K$777,СВЦЭМ!$A$34:$A$777,$A390,СВЦЭМ!$B$34:$B$777,L$366)+'СЕТ СН'!$F$13</f>
        <v>597.65276056000005</v>
      </c>
      <c r="M390" s="37">
        <f>SUMIFS(СВЦЭМ!$K$34:$K$777,СВЦЭМ!$A$34:$A$777,$A390,СВЦЭМ!$B$34:$B$777,M$366)+'СЕТ СН'!$F$13</f>
        <v>601.16262959999995</v>
      </c>
      <c r="N390" s="37">
        <f>SUMIFS(СВЦЭМ!$K$34:$K$777,СВЦЭМ!$A$34:$A$777,$A390,СВЦЭМ!$B$34:$B$777,N$366)+'СЕТ СН'!$F$13</f>
        <v>607.98961346999999</v>
      </c>
      <c r="O390" s="37">
        <f>SUMIFS(СВЦЭМ!$K$34:$K$777,СВЦЭМ!$A$34:$A$777,$A390,СВЦЭМ!$B$34:$B$777,O$366)+'СЕТ СН'!$F$13</f>
        <v>616.02726310000003</v>
      </c>
      <c r="P390" s="37">
        <f>SUMIFS(СВЦЭМ!$K$34:$K$777,СВЦЭМ!$A$34:$A$777,$A390,СВЦЭМ!$B$34:$B$777,P$366)+'СЕТ СН'!$F$13</f>
        <v>627.4209654</v>
      </c>
      <c r="Q390" s="37">
        <f>SUMIFS(СВЦЭМ!$K$34:$K$777,СВЦЭМ!$A$34:$A$777,$A390,СВЦЭМ!$B$34:$B$777,Q$366)+'СЕТ СН'!$F$13</f>
        <v>637.26512749000005</v>
      </c>
      <c r="R390" s="37">
        <f>SUMIFS(СВЦЭМ!$K$34:$K$777,СВЦЭМ!$A$34:$A$777,$A390,СВЦЭМ!$B$34:$B$777,R$366)+'СЕТ СН'!$F$13</f>
        <v>647.86480466</v>
      </c>
      <c r="S390" s="37">
        <f>SUMIFS(СВЦЭМ!$K$34:$K$777,СВЦЭМ!$A$34:$A$777,$A390,СВЦЭМ!$B$34:$B$777,S$366)+'СЕТ СН'!$F$13</f>
        <v>641.38881321999997</v>
      </c>
      <c r="T390" s="37">
        <f>SUMIFS(СВЦЭМ!$K$34:$K$777,СВЦЭМ!$A$34:$A$777,$A390,СВЦЭМ!$B$34:$B$777,T$366)+'СЕТ СН'!$F$13</f>
        <v>615.75206163999997</v>
      </c>
      <c r="U390" s="37">
        <f>SUMIFS(СВЦЭМ!$K$34:$K$777,СВЦЭМ!$A$34:$A$777,$A390,СВЦЭМ!$B$34:$B$777,U$366)+'СЕТ СН'!$F$13</f>
        <v>588.64418779000005</v>
      </c>
      <c r="V390" s="37">
        <f>SUMIFS(СВЦЭМ!$K$34:$K$777,СВЦЭМ!$A$34:$A$777,$A390,СВЦЭМ!$B$34:$B$777,V$366)+'СЕТ СН'!$F$13</f>
        <v>595.24235324000006</v>
      </c>
      <c r="W390" s="37">
        <f>SUMIFS(СВЦЭМ!$K$34:$K$777,СВЦЭМ!$A$34:$A$777,$A390,СВЦЭМ!$B$34:$B$777,W$366)+'СЕТ СН'!$F$13</f>
        <v>595.31685311000001</v>
      </c>
      <c r="X390" s="37">
        <f>SUMIFS(СВЦЭМ!$K$34:$K$777,СВЦЭМ!$A$34:$A$777,$A390,СВЦЭМ!$B$34:$B$777,X$366)+'СЕТ СН'!$F$13</f>
        <v>617.15780407</v>
      </c>
      <c r="Y390" s="37">
        <f>SUMIFS(СВЦЭМ!$K$34:$K$777,СВЦЭМ!$A$34:$A$777,$A390,СВЦЭМ!$B$34:$B$777,Y$366)+'СЕТ СН'!$F$13</f>
        <v>642.73509447000004</v>
      </c>
    </row>
    <row r="391" spans="1:26" ht="15.75" x14ac:dyDescent="0.2">
      <c r="A391" s="36">
        <f t="shared" si="10"/>
        <v>43156</v>
      </c>
      <c r="B391" s="37">
        <f>SUMIFS(СВЦЭМ!$K$34:$K$777,СВЦЭМ!$A$34:$A$777,$A391,СВЦЭМ!$B$34:$B$777,B$366)+'СЕТ СН'!$F$13</f>
        <v>650.76896273</v>
      </c>
      <c r="C391" s="37">
        <f>SUMIFS(СВЦЭМ!$K$34:$K$777,СВЦЭМ!$A$34:$A$777,$A391,СВЦЭМ!$B$34:$B$777,C$366)+'СЕТ СН'!$F$13</f>
        <v>666.04265766000003</v>
      </c>
      <c r="D391" s="37">
        <f>SUMIFS(СВЦЭМ!$K$34:$K$777,СВЦЭМ!$A$34:$A$777,$A391,СВЦЭМ!$B$34:$B$777,D$366)+'СЕТ СН'!$F$13</f>
        <v>701.63340645999995</v>
      </c>
      <c r="E391" s="37">
        <f>SUMIFS(СВЦЭМ!$K$34:$K$777,СВЦЭМ!$A$34:$A$777,$A391,СВЦЭМ!$B$34:$B$777,E$366)+'СЕТ СН'!$F$13</f>
        <v>708.80596629000001</v>
      </c>
      <c r="F391" s="37">
        <f>SUMIFS(СВЦЭМ!$K$34:$K$777,СВЦЭМ!$A$34:$A$777,$A391,СВЦЭМ!$B$34:$B$777,F$366)+'СЕТ СН'!$F$13</f>
        <v>711.04231935999996</v>
      </c>
      <c r="G391" s="37">
        <f>SUMIFS(СВЦЭМ!$K$34:$K$777,СВЦЭМ!$A$34:$A$777,$A391,СВЦЭМ!$B$34:$B$777,G$366)+'СЕТ СН'!$F$13</f>
        <v>705.12058443000001</v>
      </c>
      <c r="H391" s="37">
        <f>SUMIFS(СВЦЭМ!$K$34:$K$777,СВЦЭМ!$A$34:$A$777,$A391,СВЦЭМ!$B$34:$B$777,H$366)+'СЕТ СН'!$F$13</f>
        <v>692.91510672000004</v>
      </c>
      <c r="I391" s="37">
        <f>SUMIFS(СВЦЭМ!$K$34:$K$777,СВЦЭМ!$A$34:$A$777,$A391,СВЦЭМ!$B$34:$B$777,I$366)+'СЕТ СН'!$F$13</f>
        <v>659.29202930999998</v>
      </c>
      <c r="J391" s="37">
        <f>SUMIFS(СВЦЭМ!$K$34:$K$777,СВЦЭМ!$A$34:$A$777,$A391,СВЦЭМ!$B$34:$B$777,J$366)+'СЕТ СН'!$F$13</f>
        <v>646.08731533000002</v>
      </c>
      <c r="K391" s="37">
        <f>SUMIFS(СВЦЭМ!$K$34:$K$777,СВЦЭМ!$A$34:$A$777,$A391,СВЦЭМ!$B$34:$B$777,K$366)+'СЕТ СН'!$F$13</f>
        <v>614.352756</v>
      </c>
      <c r="L391" s="37">
        <f>SUMIFS(СВЦЭМ!$K$34:$K$777,СВЦЭМ!$A$34:$A$777,$A391,СВЦЭМ!$B$34:$B$777,L$366)+'СЕТ СН'!$F$13</f>
        <v>593.16860721</v>
      </c>
      <c r="M391" s="37">
        <f>SUMIFS(СВЦЭМ!$K$34:$K$777,СВЦЭМ!$A$34:$A$777,$A391,СВЦЭМ!$B$34:$B$777,M$366)+'СЕТ СН'!$F$13</f>
        <v>596.07342161999998</v>
      </c>
      <c r="N391" s="37">
        <f>SUMIFS(СВЦЭМ!$K$34:$K$777,СВЦЭМ!$A$34:$A$777,$A391,СВЦЭМ!$B$34:$B$777,N$366)+'СЕТ СН'!$F$13</f>
        <v>601.89182412000002</v>
      </c>
      <c r="O391" s="37">
        <f>SUMIFS(СВЦЭМ!$K$34:$K$777,СВЦЭМ!$A$34:$A$777,$A391,СВЦЭМ!$B$34:$B$777,O$366)+'СЕТ СН'!$F$13</f>
        <v>607.82003110000005</v>
      </c>
      <c r="P391" s="37">
        <f>SUMIFS(СВЦЭМ!$K$34:$K$777,СВЦЭМ!$A$34:$A$777,$A391,СВЦЭМ!$B$34:$B$777,P$366)+'СЕТ СН'!$F$13</f>
        <v>618.09943123000005</v>
      </c>
      <c r="Q391" s="37">
        <f>SUMIFS(СВЦЭМ!$K$34:$K$777,СВЦЭМ!$A$34:$A$777,$A391,СВЦЭМ!$B$34:$B$777,Q$366)+'СЕТ СН'!$F$13</f>
        <v>623.56115623999995</v>
      </c>
      <c r="R391" s="37">
        <f>SUMIFS(СВЦЭМ!$K$34:$K$777,СВЦЭМ!$A$34:$A$777,$A391,СВЦЭМ!$B$34:$B$777,R$366)+'СЕТ СН'!$F$13</f>
        <v>627.48826107000002</v>
      </c>
      <c r="S391" s="37">
        <f>SUMIFS(СВЦЭМ!$K$34:$K$777,СВЦЭМ!$A$34:$A$777,$A391,СВЦЭМ!$B$34:$B$777,S$366)+'СЕТ СН'!$F$13</f>
        <v>618.73633520999999</v>
      </c>
      <c r="T391" s="37">
        <f>SUMIFS(СВЦЭМ!$K$34:$K$777,СВЦЭМ!$A$34:$A$777,$A391,СВЦЭМ!$B$34:$B$777,T$366)+'СЕТ СН'!$F$13</f>
        <v>595.66864845999999</v>
      </c>
      <c r="U391" s="37">
        <f>SUMIFS(СВЦЭМ!$K$34:$K$777,СВЦЭМ!$A$34:$A$777,$A391,СВЦЭМ!$B$34:$B$777,U$366)+'СЕТ СН'!$F$13</f>
        <v>571.16599450000001</v>
      </c>
      <c r="V391" s="37">
        <f>SUMIFS(СВЦЭМ!$K$34:$K$777,СВЦЭМ!$A$34:$A$777,$A391,СВЦЭМ!$B$34:$B$777,V$366)+'СЕТ СН'!$F$13</f>
        <v>574.94545693999999</v>
      </c>
      <c r="W391" s="37">
        <f>SUMIFS(СВЦЭМ!$K$34:$K$777,СВЦЭМ!$A$34:$A$777,$A391,СВЦЭМ!$B$34:$B$777,W$366)+'СЕТ СН'!$F$13</f>
        <v>581.05119862000004</v>
      </c>
      <c r="X391" s="37">
        <f>SUMIFS(СВЦЭМ!$K$34:$K$777,СВЦЭМ!$A$34:$A$777,$A391,СВЦЭМ!$B$34:$B$777,X$366)+'СЕТ СН'!$F$13</f>
        <v>601.12767283999995</v>
      </c>
      <c r="Y391" s="37">
        <f>SUMIFS(СВЦЭМ!$K$34:$K$777,СВЦЭМ!$A$34:$A$777,$A391,СВЦЭМ!$B$34:$B$777,Y$366)+'СЕТ СН'!$F$13</f>
        <v>626.04059470000004</v>
      </c>
    </row>
    <row r="392" spans="1:26" ht="15.75" x14ac:dyDescent="0.2">
      <c r="A392" s="36">
        <f t="shared" si="10"/>
        <v>43157</v>
      </c>
      <c r="B392" s="37">
        <f>SUMIFS(СВЦЭМ!$K$34:$K$777,СВЦЭМ!$A$34:$A$777,$A392,СВЦЭМ!$B$34:$B$777,B$366)+'СЕТ СН'!$F$13</f>
        <v>639.92708203999996</v>
      </c>
      <c r="C392" s="37">
        <f>SUMIFS(СВЦЭМ!$K$34:$K$777,СВЦЭМ!$A$34:$A$777,$A392,СВЦЭМ!$B$34:$B$777,C$366)+'СЕТ СН'!$F$13</f>
        <v>654.89700244000005</v>
      </c>
      <c r="D392" s="37">
        <f>SUMIFS(СВЦЭМ!$K$34:$K$777,СВЦЭМ!$A$34:$A$777,$A392,СВЦЭМ!$B$34:$B$777,D$366)+'СЕТ СН'!$F$13</f>
        <v>690.16413417000001</v>
      </c>
      <c r="E392" s="37">
        <f>SUMIFS(СВЦЭМ!$K$34:$K$777,СВЦЭМ!$A$34:$A$777,$A392,СВЦЭМ!$B$34:$B$777,E$366)+'СЕТ СН'!$F$13</f>
        <v>694.06177305999995</v>
      </c>
      <c r="F392" s="37">
        <f>SUMIFS(СВЦЭМ!$K$34:$K$777,СВЦЭМ!$A$34:$A$777,$A392,СВЦЭМ!$B$34:$B$777,F$366)+'СЕТ СН'!$F$13</f>
        <v>691.81107282000005</v>
      </c>
      <c r="G392" s="37">
        <f>SUMIFS(СВЦЭМ!$K$34:$K$777,СВЦЭМ!$A$34:$A$777,$A392,СВЦЭМ!$B$34:$B$777,G$366)+'СЕТ СН'!$F$13</f>
        <v>685.09791685000005</v>
      </c>
      <c r="H392" s="37">
        <f>SUMIFS(СВЦЭМ!$K$34:$K$777,СВЦЭМ!$A$34:$A$777,$A392,СВЦЭМ!$B$34:$B$777,H$366)+'СЕТ СН'!$F$13</f>
        <v>671.73814669000001</v>
      </c>
      <c r="I392" s="37">
        <f>SUMIFS(СВЦЭМ!$K$34:$K$777,СВЦЭМ!$A$34:$A$777,$A392,СВЦЭМ!$B$34:$B$777,I$366)+'СЕТ СН'!$F$13</f>
        <v>634.43183171999999</v>
      </c>
      <c r="J392" s="37">
        <f>SUMIFS(СВЦЭМ!$K$34:$K$777,СВЦЭМ!$A$34:$A$777,$A392,СВЦЭМ!$B$34:$B$777,J$366)+'СЕТ СН'!$F$13</f>
        <v>638.45268781000004</v>
      </c>
      <c r="K392" s="37">
        <f>SUMIFS(СВЦЭМ!$K$34:$K$777,СВЦЭМ!$A$34:$A$777,$A392,СВЦЭМ!$B$34:$B$777,K$366)+'СЕТ СН'!$F$13</f>
        <v>629.33872873999997</v>
      </c>
      <c r="L392" s="37">
        <f>SUMIFS(СВЦЭМ!$K$34:$K$777,СВЦЭМ!$A$34:$A$777,$A392,СВЦЭМ!$B$34:$B$777,L$366)+'СЕТ СН'!$F$13</f>
        <v>623.47872333999999</v>
      </c>
      <c r="M392" s="37">
        <f>SUMIFS(СВЦЭМ!$K$34:$K$777,СВЦЭМ!$A$34:$A$777,$A392,СВЦЭМ!$B$34:$B$777,M$366)+'СЕТ СН'!$F$13</f>
        <v>630.16001618999996</v>
      </c>
      <c r="N392" s="37">
        <f>SUMIFS(СВЦЭМ!$K$34:$K$777,СВЦЭМ!$A$34:$A$777,$A392,СВЦЭМ!$B$34:$B$777,N$366)+'СЕТ СН'!$F$13</f>
        <v>639.83341433999999</v>
      </c>
      <c r="O392" s="37">
        <f>SUMIFS(СВЦЭМ!$K$34:$K$777,СВЦЭМ!$A$34:$A$777,$A392,СВЦЭМ!$B$34:$B$777,O$366)+'СЕТ СН'!$F$13</f>
        <v>647.98180642</v>
      </c>
      <c r="P392" s="37">
        <f>SUMIFS(СВЦЭМ!$K$34:$K$777,СВЦЭМ!$A$34:$A$777,$A392,СВЦЭМ!$B$34:$B$777,P$366)+'СЕТ СН'!$F$13</f>
        <v>660.83921111999996</v>
      </c>
      <c r="Q392" s="37">
        <f>SUMIFS(СВЦЭМ!$K$34:$K$777,СВЦЭМ!$A$34:$A$777,$A392,СВЦЭМ!$B$34:$B$777,Q$366)+'СЕТ СН'!$F$13</f>
        <v>669.54557751000004</v>
      </c>
      <c r="R392" s="37">
        <f>SUMIFS(СВЦЭМ!$K$34:$K$777,СВЦЭМ!$A$34:$A$777,$A392,СВЦЭМ!$B$34:$B$777,R$366)+'СЕТ СН'!$F$13</f>
        <v>671.16240255000002</v>
      </c>
      <c r="S392" s="37">
        <f>SUMIFS(СВЦЭМ!$K$34:$K$777,СВЦЭМ!$A$34:$A$777,$A392,СВЦЭМ!$B$34:$B$777,S$366)+'СЕТ СН'!$F$13</f>
        <v>667.57034275000001</v>
      </c>
      <c r="T392" s="37">
        <f>SUMIFS(СВЦЭМ!$K$34:$K$777,СВЦЭМ!$A$34:$A$777,$A392,СВЦЭМ!$B$34:$B$777,T$366)+'СЕТ СН'!$F$13</f>
        <v>645.80466319000004</v>
      </c>
      <c r="U392" s="37">
        <f>SUMIFS(СВЦЭМ!$K$34:$K$777,СВЦЭМ!$A$34:$A$777,$A392,СВЦЭМ!$B$34:$B$777,U$366)+'СЕТ СН'!$F$13</f>
        <v>620.95909882000001</v>
      </c>
      <c r="V392" s="37">
        <f>SUMIFS(СВЦЭМ!$K$34:$K$777,СВЦЭМ!$A$34:$A$777,$A392,СВЦЭМ!$B$34:$B$777,V$366)+'СЕТ СН'!$F$13</f>
        <v>623.74811093999995</v>
      </c>
      <c r="W392" s="37">
        <f>SUMIFS(СВЦЭМ!$K$34:$K$777,СВЦЭМ!$A$34:$A$777,$A392,СВЦЭМ!$B$34:$B$777,W$366)+'СЕТ СН'!$F$13</f>
        <v>630.25330342999996</v>
      </c>
      <c r="X392" s="37">
        <f>SUMIFS(СВЦЭМ!$K$34:$K$777,СВЦЭМ!$A$34:$A$777,$A392,СВЦЭМ!$B$34:$B$777,X$366)+'СЕТ СН'!$F$13</f>
        <v>649.70408277000001</v>
      </c>
      <c r="Y392" s="37">
        <f>SUMIFS(СВЦЭМ!$K$34:$K$777,СВЦЭМ!$A$34:$A$777,$A392,СВЦЭМ!$B$34:$B$777,Y$366)+'СЕТ СН'!$F$13</f>
        <v>670.13422027000001</v>
      </c>
    </row>
    <row r="393" spans="1:26" ht="15.75" x14ac:dyDescent="0.2">
      <c r="A393" s="36">
        <f t="shared" si="10"/>
        <v>43158</v>
      </c>
      <c r="B393" s="37">
        <f>SUMIFS(СВЦЭМ!$K$34:$K$777,СВЦЭМ!$A$34:$A$777,$A393,СВЦЭМ!$B$34:$B$777,B$366)+'СЕТ СН'!$F$13</f>
        <v>641.64892392000002</v>
      </c>
      <c r="C393" s="37">
        <f>SUMIFS(СВЦЭМ!$K$34:$K$777,СВЦЭМ!$A$34:$A$777,$A393,СВЦЭМ!$B$34:$B$777,C$366)+'СЕТ СН'!$F$13</f>
        <v>657.18637652999996</v>
      </c>
      <c r="D393" s="37">
        <f>SUMIFS(СВЦЭМ!$K$34:$K$777,СВЦЭМ!$A$34:$A$777,$A393,СВЦЭМ!$B$34:$B$777,D$366)+'СЕТ СН'!$F$13</f>
        <v>693.26688724999997</v>
      </c>
      <c r="E393" s="37">
        <f>SUMIFS(СВЦЭМ!$K$34:$K$777,СВЦЭМ!$A$34:$A$777,$A393,СВЦЭМ!$B$34:$B$777,E$366)+'СЕТ СН'!$F$13</f>
        <v>705.78036011999995</v>
      </c>
      <c r="F393" s="37">
        <f>SUMIFS(СВЦЭМ!$K$34:$K$777,СВЦЭМ!$A$34:$A$777,$A393,СВЦЭМ!$B$34:$B$777,F$366)+'СЕТ СН'!$F$13</f>
        <v>703.98190956999997</v>
      </c>
      <c r="G393" s="37">
        <f>SUMIFS(СВЦЭМ!$K$34:$K$777,СВЦЭМ!$A$34:$A$777,$A393,СВЦЭМ!$B$34:$B$777,G$366)+'СЕТ СН'!$F$13</f>
        <v>691.99887576000003</v>
      </c>
      <c r="H393" s="37">
        <f>SUMIFS(СВЦЭМ!$K$34:$K$777,СВЦЭМ!$A$34:$A$777,$A393,СВЦЭМ!$B$34:$B$777,H$366)+'СЕТ СН'!$F$13</f>
        <v>679.90921709999998</v>
      </c>
      <c r="I393" s="37">
        <f>SUMIFS(СВЦЭМ!$K$34:$K$777,СВЦЭМ!$A$34:$A$777,$A393,СВЦЭМ!$B$34:$B$777,I$366)+'СЕТ СН'!$F$13</f>
        <v>633.63321041999995</v>
      </c>
      <c r="J393" s="37">
        <f>SUMIFS(СВЦЭМ!$K$34:$K$777,СВЦЭМ!$A$34:$A$777,$A393,СВЦЭМ!$B$34:$B$777,J$366)+'СЕТ СН'!$F$13</f>
        <v>638.93984925999996</v>
      </c>
      <c r="K393" s="37">
        <f>SUMIFS(СВЦЭМ!$K$34:$K$777,СВЦЭМ!$A$34:$A$777,$A393,СВЦЭМ!$B$34:$B$777,K$366)+'СЕТ СН'!$F$13</f>
        <v>627.89103088000002</v>
      </c>
      <c r="L393" s="37">
        <f>SUMIFS(СВЦЭМ!$K$34:$K$777,СВЦЭМ!$A$34:$A$777,$A393,СВЦЭМ!$B$34:$B$777,L$366)+'СЕТ СН'!$F$13</f>
        <v>624.41019610000001</v>
      </c>
      <c r="M393" s="37">
        <f>SUMIFS(СВЦЭМ!$K$34:$K$777,СВЦЭМ!$A$34:$A$777,$A393,СВЦЭМ!$B$34:$B$777,M$366)+'СЕТ СН'!$F$13</f>
        <v>630.35019365000005</v>
      </c>
      <c r="N393" s="37">
        <f>SUMIFS(СВЦЭМ!$K$34:$K$777,СВЦЭМ!$A$34:$A$777,$A393,СВЦЭМ!$B$34:$B$777,N$366)+'СЕТ СН'!$F$13</f>
        <v>643.04324137000003</v>
      </c>
      <c r="O393" s="37">
        <f>SUMIFS(СВЦЭМ!$K$34:$K$777,СВЦЭМ!$A$34:$A$777,$A393,СВЦЭМ!$B$34:$B$777,O$366)+'СЕТ СН'!$F$13</f>
        <v>649.62388754000006</v>
      </c>
      <c r="P393" s="37">
        <f>SUMIFS(СВЦЭМ!$K$34:$K$777,СВЦЭМ!$A$34:$A$777,$A393,СВЦЭМ!$B$34:$B$777,P$366)+'СЕТ СН'!$F$13</f>
        <v>658.12183345000005</v>
      </c>
      <c r="Q393" s="37">
        <f>SUMIFS(СВЦЭМ!$K$34:$K$777,СВЦЭМ!$A$34:$A$777,$A393,СВЦЭМ!$B$34:$B$777,Q$366)+'СЕТ СН'!$F$13</f>
        <v>662.10703363000005</v>
      </c>
      <c r="R393" s="37">
        <f>SUMIFS(СВЦЭМ!$K$34:$K$777,СВЦЭМ!$A$34:$A$777,$A393,СВЦЭМ!$B$34:$B$777,R$366)+'СЕТ СН'!$F$13</f>
        <v>663.18924658000003</v>
      </c>
      <c r="S393" s="37">
        <f>SUMIFS(СВЦЭМ!$K$34:$K$777,СВЦЭМ!$A$34:$A$777,$A393,СВЦЭМ!$B$34:$B$777,S$366)+'СЕТ СН'!$F$13</f>
        <v>662.77648574</v>
      </c>
      <c r="T393" s="37">
        <f>SUMIFS(СВЦЭМ!$K$34:$K$777,СВЦЭМ!$A$34:$A$777,$A393,СВЦЭМ!$B$34:$B$777,T$366)+'СЕТ СН'!$F$13</f>
        <v>638.36134302999994</v>
      </c>
      <c r="U393" s="37">
        <f>SUMIFS(СВЦЭМ!$K$34:$K$777,СВЦЭМ!$A$34:$A$777,$A393,СВЦЭМ!$B$34:$B$777,U$366)+'СЕТ СН'!$F$13</f>
        <v>618.79466732000003</v>
      </c>
      <c r="V393" s="37">
        <f>SUMIFS(СВЦЭМ!$K$34:$K$777,СВЦЭМ!$A$34:$A$777,$A393,СВЦЭМ!$B$34:$B$777,V$366)+'СЕТ СН'!$F$13</f>
        <v>620.14799661999996</v>
      </c>
      <c r="W393" s="37">
        <f>SUMIFS(СВЦЭМ!$K$34:$K$777,СВЦЭМ!$A$34:$A$777,$A393,СВЦЭМ!$B$34:$B$777,W$366)+'СЕТ СН'!$F$13</f>
        <v>620.51059067999995</v>
      </c>
      <c r="X393" s="37">
        <f>SUMIFS(СВЦЭМ!$K$34:$K$777,СВЦЭМ!$A$34:$A$777,$A393,СВЦЭМ!$B$34:$B$777,X$366)+'СЕТ СН'!$F$13</f>
        <v>636.88976964000005</v>
      </c>
      <c r="Y393" s="37">
        <f>SUMIFS(СВЦЭМ!$K$34:$K$777,СВЦЭМ!$A$34:$A$777,$A393,СВЦЭМ!$B$34:$B$777,Y$366)+'СЕТ СН'!$F$13</f>
        <v>659.33733839000001</v>
      </c>
    </row>
    <row r="394" spans="1:26" ht="15.75" x14ac:dyDescent="0.2">
      <c r="A394" s="36">
        <f t="shared" si="10"/>
        <v>43159</v>
      </c>
      <c r="B394" s="37">
        <f>SUMIFS(СВЦЭМ!$K$34:$K$777,СВЦЭМ!$A$34:$A$777,$A394,СВЦЭМ!$B$34:$B$777,B$366)+'СЕТ СН'!$F$13</f>
        <v>651.48236281000004</v>
      </c>
      <c r="C394" s="37">
        <f>SUMIFS(СВЦЭМ!$K$34:$K$777,СВЦЭМ!$A$34:$A$777,$A394,СВЦЭМ!$B$34:$B$777,C$366)+'СЕТ СН'!$F$13</f>
        <v>672.09016311000005</v>
      </c>
      <c r="D394" s="37">
        <f>SUMIFS(СВЦЭМ!$K$34:$K$777,СВЦЭМ!$A$34:$A$777,$A394,СВЦЭМ!$B$34:$B$777,D$366)+'СЕТ СН'!$F$13</f>
        <v>706.11825337000005</v>
      </c>
      <c r="E394" s="37">
        <f>SUMIFS(СВЦЭМ!$K$34:$K$777,СВЦЭМ!$A$34:$A$777,$A394,СВЦЭМ!$B$34:$B$777,E$366)+'СЕТ СН'!$F$13</f>
        <v>713.69193470000005</v>
      </c>
      <c r="F394" s="37">
        <f>SUMIFS(СВЦЭМ!$K$34:$K$777,СВЦЭМ!$A$34:$A$777,$A394,СВЦЭМ!$B$34:$B$777,F$366)+'СЕТ СН'!$F$13</f>
        <v>710.01437896000004</v>
      </c>
      <c r="G394" s="37">
        <f>SUMIFS(СВЦЭМ!$K$34:$K$777,СВЦЭМ!$A$34:$A$777,$A394,СВЦЭМ!$B$34:$B$777,G$366)+'СЕТ СН'!$F$13</f>
        <v>692.60364191999997</v>
      </c>
      <c r="H394" s="37">
        <f>SUMIFS(СВЦЭМ!$K$34:$K$777,СВЦЭМ!$A$34:$A$777,$A394,СВЦЭМ!$B$34:$B$777,H$366)+'СЕТ СН'!$F$13</f>
        <v>659.95813712999995</v>
      </c>
      <c r="I394" s="37">
        <f>SUMIFS(СВЦЭМ!$K$34:$K$777,СВЦЭМ!$A$34:$A$777,$A394,СВЦЭМ!$B$34:$B$777,I$366)+'СЕТ СН'!$F$13</f>
        <v>622.90332378000005</v>
      </c>
      <c r="J394" s="37">
        <f>SUMIFS(СВЦЭМ!$K$34:$K$777,СВЦЭМ!$A$34:$A$777,$A394,СВЦЭМ!$B$34:$B$777,J$366)+'СЕТ СН'!$F$13</f>
        <v>632.54348162999997</v>
      </c>
      <c r="K394" s="37">
        <f>SUMIFS(СВЦЭМ!$K$34:$K$777,СВЦЭМ!$A$34:$A$777,$A394,СВЦЭМ!$B$34:$B$777,K$366)+'СЕТ СН'!$F$13</f>
        <v>615.25407548999999</v>
      </c>
      <c r="L394" s="37">
        <f>SUMIFS(СВЦЭМ!$K$34:$K$777,СВЦЭМ!$A$34:$A$777,$A394,СВЦЭМ!$B$34:$B$777,L$366)+'СЕТ СН'!$F$13</f>
        <v>614.00603981999996</v>
      </c>
      <c r="M394" s="37">
        <f>SUMIFS(СВЦЭМ!$K$34:$K$777,СВЦЭМ!$A$34:$A$777,$A394,СВЦЭМ!$B$34:$B$777,M$366)+'СЕТ СН'!$F$13</f>
        <v>625.01835401999995</v>
      </c>
      <c r="N394" s="37">
        <f>SUMIFS(СВЦЭМ!$K$34:$K$777,СВЦЭМ!$A$34:$A$777,$A394,СВЦЭМ!$B$34:$B$777,N$366)+'СЕТ СН'!$F$13</f>
        <v>625.87679344000003</v>
      </c>
      <c r="O394" s="37">
        <f>SUMIFS(СВЦЭМ!$K$34:$K$777,СВЦЭМ!$A$34:$A$777,$A394,СВЦЭМ!$B$34:$B$777,O$366)+'СЕТ СН'!$F$13</f>
        <v>624.00235281000005</v>
      </c>
      <c r="P394" s="37">
        <f>SUMIFS(СВЦЭМ!$K$34:$K$777,СВЦЭМ!$A$34:$A$777,$A394,СВЦЭМ!$B$34:$B$777,P$366)+'СЕТ СН'!$F$13</f>
        <v>645.30994227999997</v>
      </c>
      <c r="Q394" s="37">
        <f>SUMIFS(СВЦЭМ!$K$34:$K$777,СВЦЭМ!$A$34:$A$777,$A394,СВЦЭМ!$B$34:$B$777,Q$366)+'СЕТ СН'!$F$13</f>
        <v>646.34563027000002</v>
      </c>
      <c r="R394" s="37">
        <f>SUMIFS(СВЦЭМ!$K$34:$K$777,СВЦЭМ!$A$34:$A$777,$A394,СВЦЭМ!$B$34:$B$777,R$366)+'СЕТ СН'!$F$13</f>
        <v>647.12006801999996</v>
      </c>
      <c r="S394" s="37">
        <f>SUMIFS(СВЦЭМ!$K$34:$K$777,СВЦЭМ!$A$34:$A$777,$A394,СВЦЭМ!$B$34:$B$777,S$366)+'СЕТ СН'!$F$13</f>
        <v>639.23753212999998</v>
      </c>
      <c r="T394" s="37">
        <f>SUMIFS(СВЦЭМ!$K$34:$K$777,СВЦЭМ!$A$34:$A$777,$A394,СВЦЭМ!$B$34:$B$777,T$366)+'СЕТ СН'!$F$13</f>
        <v>631.24856150000005</v>
      </c>
      <c r="U394" s="37">
        <f>SUMIFS(СВЦЭМ!$K$34:$K$777,СВЦЭМ!$A$34:$A$777,$A394,СВЦЭМ!$B$34:$B$777,U$366)+'СЕТ СН'!$F$13</f>
        <v>612.37509359000001</v>
      </c>
      <c r="V394" s="37">
        <f>SUMIFS(СВЦЭМ!$K$34:$K$777,СВЦЭМ!$A$34:$A$777,$A394,СВЦЭМ!$B$34:$B$777,V$366)+'СЕТ СН'!$F$13</f>
        <v>614.22851806000006</v>
      </c>
      <c r="W394" s="37">
        <f>SUMIFS(СВЦЭМ!$K$34:$K$777,СВЦЭМ!$A$34:$A$777,$A394,СВЦЭМ!$B$34:$B$777,W$366)+'СЕТ СН'!$F$13</f>
        <v>622.49155826000003</v>
      </c>
      <c r="X394" s="37">
        <f>SUMIFS(СВЦЭМ!$K$34:$K$777,СВЦЭМ!$A$34:$A$777,$A394,СВЦЭМ!$B$34:$B$777,X$366)+'СЕТ СН'!$F$13</f>
        <v>637.62522459000002</v>
      </c>
      <c r="Y394" s="37">
        <f>SUMIFS(СВЦЭМ!$K$34:$K$777,СВЦЭМ!$A$34:$A$777,$A394,СВЦЭМ!$B$34:$B$777,Y$366)+'СЕТ СН'!$F$13</f>
        <v>642.93698590999998</v>
      </c>
    </row>
    <row r="395" spans="1:26" ht="15.75" hidden="1" x14ac:dyDescent="0.2">
      <c r="A395" s="36">
        <f t="shared" si="10"/>
        <v>43160</v>
      </c>
      <c r="B395" s="37">
        <f>SUMIFS(СВЦЭМ!$K$34:$K$777,СВЦЭМ!$A$34:$A$777,$A395,СВЦЭМ!$B$34:$B$777,B$366)+'СЕТ СН'!$F$13</f>
        <v>0</v>
      </c>
      <c r="C395" s="37">
        <f>SUMIFS(СВЦЭМ!$K$34:$K$777,СВЦЭМ!$A$34:$A$777,$A395,СВЦЭМ!$B$34:$B$777,C$366)+'СЕТ СН'!$F$13</f>
        <v>0</v>
      </c>
      <c r="D395" s="37">
        <f>SUMIFS(СВЦЭМ!$K$34:$K$777,СВЦЭМ!$A$34:$A$777,$A395,СВЦЭМ!$B$34:$B$777,D$366)+'СЕТ СН'!$F$13</f>
        <v>0</v>
      </c>
      <c r="E395" s="37">
        <f>SUMIFS(СВЦЭМ!$K$34:$K$777,СВЦЭМ!$A$34:$A$777,$A395,СВЦЭМ!$B$34:$B$777,E$366)+'СЕТ СН'!$F$13</f>
        <v>0</v>
      </c>
      <c r="F395" s="37">
        <f>SUMIFS(СВЦЭМ!$K$34:$K$777,СВЦЭМ!$A$34:$A$777,$A395,СВЦЭМ!$B$34:$B$777,F$366)+'СЕТ СН'!$F$13</f>
        <v>0</v>
      </c>
      <c r="G395" s="37">
        <f>SUMIFS(СВЦЭМ!$K$34:$K$777,СВЦЭМ!$A$34:$A$777,$A395,СВЦЭМ!$B$34:$B$777,G$366)+'СЕТ СН'!$F$13</f>
        <v>0</v>
      </c>
      <c r="H395" s="37">
        <f>SUMIFS(СВЦЭМ!$K$34:$K$777,СВЦЭМ!$A$34:$A$777,$A395,СВЦЭМ!$B$34:$B$777,H$366)+'СЕТ СН'!$F$13</f>
        <v>0</v>
      </c>
      <c r="I395" s="37">
        <f>SUMIFS(СВЦЭМ!$K$34:$K$777,СВЦЭМ!$A$34:$A$777,$A395,СВЦЭМ!$B$34:$B$777,I$366)+'СЕТ СН'!$F$13</f>
        <v>0</v>
      </c>
      <c r="J395" s="37">
        <f>SUMIFS(СВЦЭМ!$K$34:$K$777,СВЦЭМ!$A$34:$A$777,$A395,СВЦЭМ!$B$34:$B$777,J$366)+'СЕТ СН'!$F$13</f>
        <v>0</v>
      </c>
      <c r="K395" s="37">
        <f>SUMIFS(СВЦЭМ!$K$34:$K$777,СВЦЭМ!$A$34:$A$777,$A395,СВЦЭМ!$B$34:$B$777,K$366)+'СЕТ СН'!$F$13</f>
        <v>0</v>
      </c>
      <c r="L395" s="37">
        <f>SUMIFS(СВЦЭМ!$K$34:$K$777,СВЦЭМ!$A$34:$A$777,$A395,СВЦЭМ!$B$34:$B$777,L$366)+'СЕТ СН'!$F$13</f>
        <v>0</v>
      </c>
      <c r="M395" s="37">
        <f>SUMIFS(СВЦЭМ!$K$34:$K$777,СВЦЭМ!$A$34:$A$777,$A395,СВЦЭМ!$B$34:$B$777,M$366)+'СЕТ СН'!$F$13</f>
        <v>0</v>
      </c>
      <c r="N395" s="37">
        <f>SUMIFS(СВЦЭМ!$K$34:$K$777,СВЦЭМ!$A$34:$A$777,$A395,СВЦЭМ!$B$34:$B$777,N$366)+'СЕТ СН'!$F$13</f>
        <v>0</v>
      </c>
      <c r="O395" s="37">
        <f>SUMIFS(СВЦЭМ!$K$34:$K$777,СВЦЭМ!$A$34:$A$777,$A395,СВЦЭМ!$B$34:$B$777,O$366)+'СЕТ СН'!$F$13</f>
        <v>0</v>
      </c>
      <c r="P395" s="37">
        <f>SUMIFS(СВЦЭМ!$K$34:$K$777,СВЦЭМ!$A$34:$A$777,$A395,СВЦЭМ!$B$34:$B$777,P$366)+'СЕТ СН'!$F$13</f>
        <v>0</v>
      </c>
      <c r="Q395" s="37">
        <f>SUMIFS(СВЦЭМ!$K$34:$K$777,СВЦЭМ!$A$34:$A$777,$A395,СВЦЭМ!$B$34:$B$777,Q$366)+'СЕТ СН'!$F$13</f>
        <v>0</v>
      </c>
      <c r="R395" s="37">
        <f>SUMIFS(СВЦЭМ!$K$34:$K$777,СВЦЭМ!$A$34:$A$777,$A395,СВЦЭМ!$B$34:$B$777,R$366)+'СЕТ СН'!$F$13</f>
        <v>0</v>
      </c>
      <c r="S395" s="37">
        <f>SUMIFS(СВЦЭМ!$K$34:$K$777,СВЦЭМ!$A$34:$A$777,$A395,СВЦЭМ!$B$34:$B$777,S$366)+'СЕТ СН'!$F$13</f>
        <v>0</v>
      </c>
      <c r="T395" s="37">
        <f>SUMIFS(СВЦЭМ!$K$34:$K$777,СВЦЭМ!$A$34:$A$777,$A395,СВЦЭМ!$B$34:$B$777,T$366)+'СЕТ СН'!$F$13</f>
        <v>0</v>
      </c>
      <c r="U395" s="37">
        <f>SUMIFS(СВЦЭМ!$K$34:$K$777,СВЦЭМ!$A$34:$A$777,$A395,СВЦЭМ!$B$34:$B$777,U$366)+'СЕТ СН'!$F$13</f>
        <v>0</v>
      </c>
      <c r="V395" s="37">
        <f>SUMIFS(СВЦЭМ!$K$34:$K$777,СВЦЭМ!$A$34:$A$777,$A395,СВЦЭМ!$B$34:$B$777,V$366)+'СЕТ СН'!$F$13</f>
        <v>0</v>
      </c>
      <c r="W395" s="37">
        <f>SUMIFS(СВЦЭМ!$K$34:$K$777,СВЦЭМ!$A$34:$A$777,$A395,СВЦЭМ!$B$34:$B$777,W$366)+'СЕТ СН'!$F$13</f>
        <v>0</v>
      </c>
      <c r="X395" s="37">
        <f>SUMIFS(СВЦЭМ!$K$34:$K$777,СВЦЭМ!$A$34:$A$777,$A395,СВЦЭМ!$B$34:$B$777,X$366)+'СЕТ СН'!$F$13</f>
        <v>0</v>
      </c>
      <c r="Y395" s="37">
        <f>SUMIFS(СВЦЭМ!$K$34:$K$777,СВЦЭМ!$A$34:$A$777,$A395,СВЦЭМ!$B$34:$B$777,Y$366)+'СЕТ СН'!$F$13</f>
        <v>0</v>
      </c>
    </row>
    <row r="396" spans="1:26" ht="15.75" hidden="1" x14ac:dyDescent="0.2">
      <c r="A396" s="36">
        <f t="shared" si="10"/>
        <v>43161</v>
      </c>
      <c r="B396" s="37">
        <f>SUMIFS(СВЦЭМ!$K$34:$K$777,СВЦЭМ!$A$34:$A$777,$A396,СВЦЭМ!$B$34:$B$777,B$366)+'СЕТ СН'!$F$13</f>
        <v>0</v>
      </c>
      <c r="C396" s="37">
        <f>SUMIFS(СВЦЭМ!$K$34:$K$777,СВЦЭМ!$A$34:$A$777,$A396,СВЦЭМ!$B$34:$B$777,C$366)+'СЕТ СН'!$F$13</f>
        <v>0</v>
      </c>
      <c r="D396" s="37">
        <f>SUMIFS(СВЦЭМ!$K$34:$K$777,СВЦЭМ!$A$34:$A$777,$A396,СВЦЭМ!$B$34:$B$777,D$366)+'СЕТ СН'!$F$13</f>
        <v>0</v>
      </c>
      <c r="E396" s="37">
        <f>SUMIFS(СВЦЭМ!$K$34:$K$777,СВЦЭМ!$A$34:$A$777,$A396,СВЦЭМ!$B$34:$B$777,E$366)+'СЕТ СН'!$F$13</f>
        <v>0</v>
      </c>
      <c r="F396" s="37">
        <f>SUMIFS(СВЦЭМ!$K$34:$K$777,СВЦЭМ!$A$34:$A$777,$A396,СВЦЭМ!$B$34:$B$777,F$366)+'СЕТ СН'!$F$13</f>
        <v>0</v>
      </c>
      <c r="G396" s="37">
        <f>SUMIFS(СВЦЭМ!$K$34:$K$777,СВЦЭМ!$A$34:$A$777,$A396,СВЦЭМ!$B$34:$B$777,G$366)+'СЕТ СН'!$F$13</f>
        <v>0</v>
      </c>
      <c r="H396" s="37">
        <f>SUMIFS(СВЦЭМ!$K$34:$K$777,СВЦЭМ!$A$34:$A$777,$A396,СВЦЭМ!$B$34:$B$777,H$366)+'СЕТ СН'!$F$13</f>
        <v>0</v>
      </c>
      <c r="I396" s="37">
        <f>SUMIFS(СВЦЭМ!$K$34:$K$777,СВЦЭМ!$A$34:$A$777,$A396,СВЦЭМ!$B$34:$B$777,I$366)+'СЕТ СН'!$F$13</f>
        <v>0</v>
      </c>
      <c r="J396" s="37">
        <f>SUMIFS(СВЦЭМ!$K$34:$K$777,СВЦЭМ!$A$34:$A$777,$A396,СВЦЭМ!$B$34:$B$777,J$366)+'СЕТ СН'!$F$13</f>
        <v>0</v>
      </c>
      <c r="K396" s="37">
        <f>SUMIFS(СВЦЭМ!$K$34:$K$777,СВЦЭМ!$A$34:$A$777,$A396,СВЦЭМ!$B$34:$B$777,K$366)+'СЕТ СН'!$F$13</f>
        <v>0</v>
      </c>
      <c r="L396" s="37">
        <f>SUMIFS(СВЦЭМ!$K$34:$K$777,СВЦЭМ!$A$34:$A$777,$A396,СВЦЭМ!$B$34:$B$777,L$366)+'СЕТ СН'!$F$13</f>
        <v>0</v>
      </c>
      <c r="M396" s="37">
        <f>SUMIFS(СВЦЭМ!$K$34:$K$777,СВЦЭМ!$A$34:$A$777,$A396,СВЦЭМ!$B$34:$B$777,M$366)+'СЕТ СН'!$F$13</f>
        <v>0</v>
      </c>
      <c r="N396" s="37">
        <f>SUMIFS(СВЦЭМ!$K$34:$K$777,СВЦЭМ!$A$34:$A$777,$A396,СВЦЭМ!$B$34:$B$777,N$366)+'СЕТ СН'!$F$13</f>
        <v>0</v>
      </c>
      <c r="O396" s="37">
        <f>SUMIFS(СВЦЭМ!$K$34:$K$777,СВЦЭМ!$A$34:$A$777,$A396,СВЦЭМ!$B$34:$B$777,O$366)+'СЕТ СН'!$F$13</f>
        <v>0</v>
      </c>
      <c r="P396" s="37">
        <f>SUMIFS(СВЦЭМ!$K$34:$K$777,СВЦЭМ!$A$34:$A$777,$A396,СВЦЭМ!$B$34:$B$777,P$366)+'СЕТ СН'!$F$13</f>
        <v>0</v>
      </c>
      <c r="Q396" s="37">
        <f>SUMIFS(СВЦЭМ!$K$34:$K$777,СВЦЭМ!$A$34:$A$777,$A396,СВЦЭМ!$B$34:$B$777,Q$366)+'СЕТ СН'!$F$13</f>
        <v>0</v>
      </c>
      <c r="R396" s="37">
        <f>SUMIFS(СВЦЭМ!$K$34:$K$777,СВЦЭМ!$A$34:$A$777,$A396,СВЦЭМ!$B$34:$B$777,R$366)+'СЕТ СН'!$F$13</f>
        <v>0</v>
      </c>
      <c r="S396" s="37">
        <f>SUMIFS(СВЦЭМ!$K$34:$K$777,СВЦЭМ!$A$34:$A$777,$A396,СВЦЭМ!$B$34:$B$777,S$366)+'СЕТ СН'!$F$13</f>
        <v>0</v>
      </c>
      <c r="T396" s="37">
        <f>SUMIFS(СВЦЭМ!$K$34:$K$777,СВЦЭМ!$A$34:$A$777,$A396,СВЦЭМ!$B$34:$B$777,T$366)+'СЕТ СН'!$F$13</f>
        <v>0</v>
      </c>
      <c r="U396" s="37">
        <f>SUMIFS(СВЦЭМ!$K$34:$K$777,СВЦЭМ!$A$34:$A$777,$A396,СВЦЭМ!$B$34:$B$777,U$366)+'СЕТ СН'!$F$13</f>
        <v>0</v>
      </c>
      <c r="V396" s="37">
        <f>SUMIFS(СВЦЭМ!$K$34:$K$777,СВЦЭМ!$A$34:$A$777,$A396,СВЦЭМ!$B$34:$B$777,V$366)+'СЕТ СН'!$F$13</f>
        <v>0</v>
      </c>
      <c r="W396" s="37">
        <f>SUMIFS(СВЦЭМ!$K$34:$K$777,СВЦЭМ!$A$34:$A$777,$A396,СВЦЭМ!$B$34:$B$777,W$366)+'СЕТ СН'!$F$13</f>
        <v>0</v>
      </c>
      <c r="X396" s="37">
        <f>SUMIFS(СВЦЭМ!$K$34:$K$777,СВЦЭМ!$A$34:$A$777,$A396,СВЦЭМ!$B$34:$B$777,X$366)+'СЕТ СН'!$F$13</f>
        <v>0</v>
      </c>
      <c r="Y396" s="37">
        <f>SUMIFS(СВЦЭМ!$K$34:$K$777,СВЦЭМ!$A$34:$A$777,$A396,СВЦЭМ!$B$34:$B$777,Y$366)+'СЕТ СН'!$F$13</f>
        <v>0</v>
      </c>
    </row>
    <row r="397" spans="1:26" ht="15.75" hidden="1" x14ac:dyDescent="0.2">
      <c r="A397" s="36">
        <f t="shared" si="10"/>
        <v>43162</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8"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19"/>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0"/>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01.02.2018</v>
      </c>
      <c r="B402" s="37">
        <f>SUMIFS(СВЦЭМ!$L$34:$L$777,СВЦЭМ!$A$34:$A$777,$A402,СВЦЭМ!$B$34:$B$777,B$401)+'СЕТ СН'!$F$13</f>
        <v>811.43281245000003</v>
      </c>
      <c r="C402" s="37">
        <f>SUMIFS(СВЦЭМ!$L$34:$L$777,СВЦЭМ!$A$34:$A$777,$A402,СВЦЭМ!$B$34:$B$777,C$401)+'СЕТ СН'!$F$13</f>
        <v>838.76461151000001</v>
      </c>
      <c r="D402" s="37">
        <f>SUMIFS(СВЦЭМ!$L$34:$L$777,СВЦЭМ!$A$34:$A$777,$A402,СВЦЭМ!$B$34:$B$777,D$401)+'СЕТ СН'!$F$13</f>
        <v>879.12943613000004</v>
      </c>
      <c r="E402" s="37">
        <f>SUMIFS(СВЦЭМ!$L$34:$L$777,СВЦЭМ!$A$34:$A$777,$A402,СВЦЭМ!$B$34:$B$777,E$401)+'СЕТ СН'!$F$13</f>
        <v>890.48437538999997</v>
      </c>
      <c r="F402" s="37">
        <f>SUMIFS(СВЦЭМ!$L$34:$L$777,СВЦЭМ!$A$34:$A$777,$A402,СВЦЭМ!$B$34:$B$777,F$401)+'СЕТ СН'!$F$13</f>
        <v>887.93516553999996</v>
      </c>
      <c r="G402" s="37">
        <f>SUMIFS(СВЦЭМ!$L$34:$L$777,СВЦЭМ!$A$34:$A$777,$A402,СВЦЭМ!$B$34:$B$777,G$401)+'СЕТ СН'!$F$13</f>
        <v>870.35988142999997</v>
      </c>
      <c r="H402" s="37">
        <f>SUMIFS(СВЦЭМ!$L$34:$L$777,СВЦЭМ!$A$34:$A$777,$A402,СВЦЭМ!$B$34:$B$777,H$401)+'СЕТ СН'!$F$13</f>
        <v>853.28967007999995</v>
      </c>
      <c r="I402" s="37">
        <f>SUMIFS(СВЦЭМ!$L$34:$L$777,СВЦЭМ!$A$34:$A$777,$A402,СВЦЭМ!$B$34:$B$777,I$401)+'СЕТ СН'!$F$13</f>
        <v>787.48609154999997</v>
      </c>
      <c r="J402" s="37">
        <f>SUMIFS(СВЦЭМ!$L$34:$L$777,СВЦЭМ!$A$34:$A$777,$A402,СВЦЭМ!$B$34:$B$777,J$401)+'СЕТ СН'!$F$13</f>
        <v>749.49127783999995</v>
      </c>
      <c r="K402" s="37">
        <f>SUMIFS(СВЦЭМ!$L$34:$L$777,СВЦЭМ!$A$34:$A$777,$A402,СВЦЭМ!$B$34:$B$777,K$401)+'СЕТ СН'!$F$13</f>
        <v>735.32724532999998</v>
      </c>
      <c r="L402" s="37">
        <f>SUMIFS(СВЦЭМ!$L$34:$L$777,СВЦЭМ!$A$34:$A$777,$A402,СВЦЭМ!$B$34:$B$777,L$401)+'СЕТ СН'!$F$13</f>
        <v>724.92633665000005</v>
      </c>
      <c r="M402" s="37">
        <f>SUMIFS(СВЦЭМ!$L$34:$L$777,СВЦЭМ!$A$34:$A$777,$A402,СВЦЭМ!$B$34:$B$777,M$401)+'СЕТ СН'!$F$13</f>
        <v>729.53980932000002</v>
      </c>
      <c r="N402" s="37">
        <f>SUMIFS(СВЦЭМ!$L$34:$L$777,СВЦЭМ!$A$34:$A$777,$A402,СВЦЭМ!$B$34:$B$777,N$401)+'СЕТ СН'!$F$13</f>
        <v>731.37980311000001</v>
      </c>
      <c r="O402" s="37">
        <f>SUMIFS(СВЦЭМ!$L$34:$L$777,СВЦЭМ!$A$34:$A$777,$A402,СВЦЭМ!$B$34:$B$777,O$401)+'СЕТ СН'!$F$13</f>
        <v>736.57867312999997</v>
      </c>
      <c r="P402" s="37">
        <f>SUMIFS(СВЦЭМ!$L$34:$L$777,СВЦЭМ!$A$34:$A$777,$A402,СВЦЭМ!$B$34:$B$777,P$401)+'СЕТ СН'!$F$13</f>
        <v>745.39066175000005</v>
      </c>
      <c r="Q402" s="37">
        <f>SUMIFS(СВЦЭМ!$L$34:$L$777,СВЦЭМ!$A$34:$A$777,$A402,СВЦЭМ!$B$34:$B$777,Q$401)+'СЕТ СН'!$F$13</f>
        <v>753.47457251000003</v>
      </c>
      <c r="R402" s="37">
        <f>SUMIFS(СВЦЭМ!$L$34:$L$777,СВЦЭМ!$A$34:$A$777,$A402,СВЦЭМ!$B$34:$B$777,R$401)+'СЕТ СН'!$F$13</f>
        <v>755.05031195000004</v>
      </c>
      <c r="S402" s="37">
        <f>SUMIFS(СВЦЭМ!$L$34:$L$777,СВЦЭМ!$A$34:$A$777,$A402,СВЦЭМ!$B$34:$B$777,S$401)+'СЕТ СН'!$F$13</f>
        <v>752.13566668999999</v>
      </c>
      <c r="T402" s="37">
        <f>SUMIFS(СВЦЭМ!$L$34:$L$777,СВЦЭМ!$A$34:$A$777,$A402,СВЦЭМ!$B$34:$B$777,T$401)+'СЕТ СН'!$F$13</f>
        <v>724.12295026000004</v>
      </c>
      <c r="U402" s="37">
        <f>SUMIFS(СВЦЭМ!$L$34:$L$777,СВЦЭМ!$A$34:$A$777,$A402,СВЦЭМ!$B$34:$B$777,U$401)+'СЕТ СН'!$F$13</f>
        <v>719.08761207999999</v>
      </c>
      <c r="V402" s="37">
        <f>SUMIFS(СВЦЭМ!$L$34:$L$777,СВЦЭМ!$A$34:$A$777,$A402,СВЦЭМ!$B$34:$B$777,V$401)+'СЕТ СН'!$F$13</f>
        <v>722.34444314999996</v>
      </c>
      <c r="W402" s="37">
        <f>SUMIFS(СВЦЭМ!$L$34:$L$777,СВЦЭМ!$A$34:$A$777,$A402,СВЦЭМ!$B$34:$B$777,W$401)+'СЕТ СН'!$F$13</f>
        <v>725.65999654999996</v>
      </c>
      <c r="X402" s="37">
        <f>SUMIFS(СВЦЭМ!$L$34:$L$777,СВЦЭМ!$A$34:$A$777,$A402,СВЦЭМ!$B$34:$B$777,X$401)+'СЕТ СН'!$F$13</f>
        <v>734.41022098999997</v>
      </c>
      <c r="Y402" s="37">
        <f>SUMIFS(СВЦЭМ!$L$34:$L$777,СВЦЭМ!$A$34:$A$777,$A402,СВЦЭМ!$B$34:$B$777,Y$401)+'СЕТ СН'!$F$13</f>
        <v>789.20505622999997</v>
      </c>
      <c r="AA402" s="46"/>
    </row>
    <row r="403" spans="1:27" ht="15.75" x14ac:dyDescent="0.2">
      <c r="A403" s="36">
        <f>A402+1</f>
        <v>43133</v>
      </c>
      <c r="B403" s="37">
        <f>SUMIFS(СВЦЭМ!$L$34:$L$777,СВЦЭМ!$A$34:$A$777,$A403,СВЦЭМ!$B$34:$B$777,B$401)+'СЕТ СН'!$F$13</f>
        <v>829.63116295999998</v>
      </c>
      <c r="C403" s="37">
        <f>SUMIFS(СВЦЭМ!$L$34:$L$777,СВЦЭМ!$A$34:$A$777,$A403,СВЦЭМ!$B$34:$B$777,C$401)+'СЕТ СН'!$F$13</f>
        <v>859.12843019000002</v>
      </c>
      <c r="D403" s="37">
        <f>SUMIFS(СВЦЭМ!$L$34:$L$777,СВЦЭМ!$A$34:$A$777,$A403,СВЦЭМ!$B$34:$B$777,D$401)+'СЕТ СН'!$F$13</f>
        <v>907.10183644999995</v>
      </c>
      <c r="E403" s="37">
        <f>SUMIFS(СВЦЭМ!$L$34:$L$777,СВЦЭМ!$A$34:$A$777,$A403,СВЦЭМ!$B$34:$B$777,E$401)+'СЕТ СН'!$F$13</f>
        <v>916.84922831999995</v>
      </c>
      <c r="F403" s="37">
        <f>SUMIFS(СВЦЭМ!$L$34:$L$777,СВЦЭМ!$A$34:$A$777,$A403,СВЦЭМ!$B$34:$B$777,F$401)+'СЕТ СН'!$F$13</f>
        <v>915.89010562999999</v>
      </c>
      <c r="G403" s="37">
        <f>SUMIFS(СВЦЭМ!$L$34:$L$777,СВЦЭМ!$A$34:$A$777,$A403,СВЦЭМ!$B$34:$B$777,G$401)+'СЕТ СН'!$F$13</f>
        <v>898.24181656999997</v>
      </c>
      <c r="H403" s="37">
        <f>SUMIFS(СВЦЭМ!$L$34:$L$777,СВЦЭМ!$A$34:$A$777,$A403,СВЦЭМ!$B$34:$B$777,H$401)+'СЕТ СН'!$F$13</f>
        <v>849.37137304999999</v>
      </c>
      <c r="I403" s="37">
        <f>SUMIFS(СВЦЭМ!$L$34:$L$777,СВЦЭМ!$A$34:$A$777,$A403,СВЦЭМ!$B$34:$B$777,I$401)+'СЕТ СН'!$F$13</f>
        <v>783.02498591000005</v>
      </c>
      <c r="J403" s="37">
        <f>SUMIFS(СВЦЭМ!$L$34:$L$777,СВЦЭМ!$A$34:$A$777,$A403,СВЦЭМ!$B$34:$B$777,J$401)+'СЕТ СН'!$F$13</f>
        <v>735.63580000000002</v>
      </c>
      <c r="K403" s="37">
        <f>SUMIFS(СВЦЭМ!$L$34:$L$777,СВЦЭМ!$A$34:$A$777,$A403,СВЦЭМ!$B$34:$B$777,K$401)+'СЕТ СН'!$F$13</f>
        <v>705.64034285000002</v>
      </c>
      <c r="L403" s="37">
        <f>SUMIFS(СВЦЭМ!$L$34:$L$777,СВЦЭМ!$A$34:$A$777,$A403,СВЦЭМ!$B$34:$B$777,L$401)+'СЕТ СН'!$F$13</f>
        <v>696.20907446000001</v>
      </c>
      <c r="M403" s="37">
        <f>SUMIFS(СВЦЭМ!$L$34:$L$777,СВЦЭМ!$A$34:$A$777,$A403,СВЦЭМ!$B$34:$B$777,M$401)+'СЕТ СН'!$F$13</f>
        <v>703.61848094000004</v>
      </c>
      <c r="N403" s="37">
        <f>SUMIFS(СВЦЭМ!$L$34:$L$777,СВЦЭМ!$A$34:$A$777,$A403,СВЦЭМ!$B$34:$B$777,N$401)+'СЕТ СН'!$F$13</f>
        <v>717.51255644000003</v>
      </c>
      <c r="O403" s="37">
        <f>SUMIFS(СВЦЭМ!$L$34:$L$777,СВЦЭМ!$A$34:$A$777,$A403,СВЦЭМ!$B$34:$B$777,O$401)+'СЕТ СН'!$F$13</f>
        <v>724.88543016000006</v>
      </c>
      <c r="P403" s="37">
        <f>SUMIFS(СВЦЭМ!$L$34:$L$777,СВЦЭМ!$A$34:$A$777,$A403,СВЦЭМ!$B$34:$B$777,P$401)+'СЕТ СН'!$F$13</f>
        <v>736.36217275000001</v>
      </c>
      <c r="Q403" s="37">
        <f>SUMIFS(СВЦЭМ!$L$34:$L$777,СВЦЭМ!$A$34:$A$777,$A403,СВЦЭМ!$B$34:$B$777,Q$401)+'СЕТ СН'!$F$13</f>
        <v>743.41895152999996</v>
      </c>
      <c r="R403" s="37">
        <f>SUMIFS(СВЦЭМ!$L$34:$L$777,СВЦЭМ!$A$34:$A$777,$A403,СВЦЭМ!$B$34:$B$777,R$401)+'СЕТ СН'!$F$13</f>
        <v>752.52524858000004</v>
      </c>
      <c r="S403" s="37">
        <f>SUMIFS(СВЦЭМ!$L$34:$L$777,СВЦЭМ!$A$34:$A$777,$A403,СВЦЭМ!$B$34:$B$777,S$401)+'СЕТ СН'!$F$13</f>
        <v>747.07926749000001</v>
      </c>
      <c r="T403" s="37">
        <f>SUMIFS(СВЦЭМ!$L$34:$L$777,СВЦЭМ!$A$34:$A$777,$A403,СВЦЭМ!$B$34:$B$777,T$401)+'СЕТ СН'!$F$13</f>
        <v>718.78174496999998</v>
      </c>
      <c r="U403" s="37">
        <f>SUMIFS(СВЦЭМ!$L$34:$L$777,СВЦЭМ!$A$34:$A$777,$A403,СВЦЭМ!$B$34:$B$777,U$401)+'СЕТ СН'!$F$13</f>
        <v>704.91795074000004</v>
      </c>
      <c r="V403" s="37">
        <f>SUMIFS(СВЦЭМ!$L$34:$L$777,СВЦЭМ!$A$34:$A$777,$A403,СВЦЭМ!$B$34:$B$777,V$401)+'СЕТ СН'!$F$13</f>
        <v>712.00203107000004</v>
      </c>
      <c r="W403" s="37">
        <f>SUMIFS(СВЦЭМ!$L$34:$L$777,СВЦЭМ!$A$34:$A$777,$A403,СВЦЭМ!$B$34:$B$777,W$401)+'СЕТ СН'!$F$13</f>
        <v>725.04324055999996</v>
      </c>
      <c r="X403" s="37">
        <f>SUMIFS(СВЦЭМ!$L$34:$L$777,СВЦЭМ!$A$34:$A$777,$A403,СВЦЭМ!$B$34:$B$777,X$401)+'СЕТ СН'!$F$13</f>
        <v>740.41828224999995</v>
      </c>
      <c r="Y403" s="37">
        <f>SUMIFS(СВЦЭМ!$L$34:$L$777,СВЦЭМ!$A$34:$A$777,$A403,СВЦЭМ!$B$34:$B$777,Y$401)+'СЕТ СН'!$F$13</f>
        <v>785.06506211999999</v>
      </c>
    </row>
    <row r="404" spans="1:27" ht="15.75" x14ac:dyDescent="0.2">
      <c r="A404" s="36">
        <f t="shared" ref="A404:A432" si="11">A403+1</f>
        <v>43134</v>
      </c>
      <c r="B404" s="37">
        <f>SUMIFS(СВЦЭМ!$L$34:$L$777,СВЦЭМ!$A$34:$A$777,$A404,СВЦЭМ!$B$34:$B$777,B$401)+'СЕТ СН'!$F$13</f>
        <v>812.54471218000003</v>
      </c>
      <c r="C404" s="37">
        <f>SUMIFS(СВЦЭМ!$L$34:$L$777,СВЦЭМ!$A$34:$A$777,$A404,СВЦЭМ!$B$34:$B$777,C$401)+'СЕТ СН'!$F$13</f>
        <v>840.80272964000005</v>
      </c>
      <c r="D404" s="37">
        <f>SUMIFS(СВЦЭМ!$L$34:$L$777,СВЦЭМ!$A$34:$A$777,$A404,СВЦЭМ!$B$34:$B$777,D$401)+'СЕТ СН'!$F$13</f>
        <v>889.11972139</v>
      </c>
      <c r="E404" s="37">
        <f>SUMIFS(СВЦЭМ!$L$34:$L$777,СВЦЭМ!$A$34:$A$777,$A404,СВЦЭМ!$B$34:$B$777,E$401)+'СЕТ СН'!$F$13</f>
        <v>896.42776790000005</v>
      </c>
      <c r="F404" s="37">
        <f>SUMIFS(СВЦЭМ!$L$34:$L$777,СВЦЭМ!$A$34:$A$777,$A404,СВЦЭМ!$B$34:$B$777,F$401)+'СЕТ СН'!$F$13</f>
        <v>900.47871700999997</v>
      </c>
      <c r="G404" s="37">
        <f>SUMIFS(СВЦЭМ!$L$34:$L$777,СВЦЭМ!$A$34:$A$777,$A404,СВЦЭМ!$B$34:$B$777,G$401)+'СЕТ СН'!$F$13</f>
        <v>885.84309109000003</v>
      </c>
      <c r="H404" s="37">
        <f>SUMIFS(СВЦЭМ!$L$34:$L$777,СВЦЭМ!$A$34:$A$777,$A404,СВЦЭМ!$B$34:$B$777,H$401)+'СЕТ СН'!$F$13</f>
        <v>867.26587586999995</v>
      </c>
      <c r="I404" s="37">
        <f>SUMIFS(СВЦЭМ!$L$34:$L$777,СВЦЭМ!$A$34:$A$777,$A404,СВЦЭМ!$B$34:$B$777,I$401)+'СЕТ СН'!$F$13</f>
        <v>810.32053812000004</v>
      </c>
      <c r="J404" s="37">
        <f>SUMIFS(СВЦЭМ!$L$34:$L$777,СВЦЭМ!$A$34:$A$777,$A404,СВЦЭМ!$B$34:$B$777,J$401)+'СЕТ СН'!$F$13</f>
        <v>766.33969379999996</v>
      </c>
      <c r="K404" s="37">
        <f>SUMIFS(СВЦЭМ!$L$34:$L$777,СВЦЭМ!$A$34:$A$777,$A404,СВЦЭМ!$B$34:$B$777,K$401)+'СЕТ СН'!$F$13</f>
        <v>728.83354831999998</v>
      </c>
      <c r="L404" s="37">
        <f>SUMIFS(СВЦЭМ!$L$34:$L$777,СВЦЭМ!$A$34:$A$777,$A404,СВЦЭМ!$B$34:$B$777,L$401)+'СЕТ СН'!$F$13</f>
        <v>704.62314085000003</v>
      </c>
      <c r="M404" s="37">
        <f>SUMIFS(СВЦЭМ!$L$34:$L$777,СВЦЭМ!$A$34:$A$777,$A404,СВЦЭМ!$B$34:$B$777,M$401)+'СЕТ СН'!$F$13</f>
        <v>705.15039577000005</v>
      </c>
      <c r="N404" s="37">
        <f>SUMIFS(СВЦЭМ!$L$34:$L$777,СВЦЭМ!$A$34:$A$777,$A404,СВЦЭМ!$B$34:$B$777,N$401)+'СЕТ СН'!$F$13</f>
        <v>710.41771535999999</v>
      </c>
      <c r="O404" s="37">
        <f>SUMIFS(СВЦЭМ!$L$34:$L$777,СВЦЭМ!$A$34:$A$777,$A404,СВЦЭМ!$B$34:$B$777,O$401)+'СЕТ СН'!$F$13</f>
        <v>717.53880890000005</v>
      </c>
      <c r="P404" s="37">
        <f>SUMIFS(СВЦЭМ!$L$34:$L$777,СВЦЭМ!$A$34:$A$777,$A404,СВЦЭМ!$B$34:$B$777,P$401)+'СЕТ СН'!$F$13</f>
        <v>727.78935514</v>
      </c>
      <c r="Q404" s="37">
        <f>SUMIFS(СВЦЭМ!$L$34:$L$777,СВЦЭМ!$A$34:$A$777,$A404,СВЦЭМ!$B$34:$B$777,Q$401)+'СЕТ СН'!$F$13</f>
        <v>735.94798283</v>
      </c>
      <c r="R404" s="37">
        <f>SUMIFS(СВЦЭМ!$L$34:$L$777,СВЦЭМ!$A$34:$A$777,$A404,СВЦЭМ!$B$34:$B$777,R$401)+'СЕТ СН'!$F$13</f>
        <v>737.63297094999996</v>
      </c>
      <c r="S404" s="37">
        <f>SUMIFS(СВЦЭМ!$L$34:$L$777,СВЦЭМ!$A$34:$A$777,$A404,СВЦЭМ!$B$34:$B$777,S$401)+'СЕТ СН'!$F$13</f>
        <v>728.47067364999998</v>
      </c>
      <c r="T404" s="37">
        <f>SUMIFS(СВЦЭМ!$L$34:$L$777,СВЦЭМ!$A$34:$A$777,$A404,СВЦЭМ!$B$34:$B$777,T$401)+'СЕТ СН'!$F$13</f>
        <v>704.72703937999995</v>
      </c>
      <c r="U404" s="37">
        <f>SUMIFS(СВЦЭМ!$L$34:$L$777,СВЦЭМ!$A$34:$A$777,$A404,СВЦЭМ!$B$34:$B$777,U$401)+'СЕТ СН'!$F$13</f>
        <v>698.57542923000005</v>
      </c>
      <c r="V404" s="37">
        <f>SUMIFS(СВЦЭМ!$L$34:$L$777,СВЦЭМ!$A$34:$A$777,$A404,СВЦЭМ!$B$34:$B$777,V$401)+'СЕТ СН'!$F$13</f>
        <v>705.73043356999995</v>
      </c>
      <c r="W404" s="37">
        <f>SUMIFS(СВЦЭМ!$L$34:$L$777,СВЦЭМ!$A$34:$A$777,$A404,СВЦЭМ!$B$34:$B$777,W$401)+'СЕТ СН'!$F$13</f>
        <v>718.68237879000003</v>
      </c>
      <c r="X404" s="37">
        <f>SUMIFS(СВЦЭМ!$L$34:$L$777,СВЦЭМ!$A$34:$A$777,$A404,СВЦЭМ!$B$34:$B$777,X$401)+'СЕТ СН'!$F$13</f>
        <v>738.77096427000004</v>
      </c>
      <c r="Y404" s="37">
        <f>SUMIFS(СВЦЭМ!$L$34:$L$777,СВЦЭМ!$A$34:$A$777,$A404,СВЦЭМ!$B$34:$B$777,Y$401)+'СЕТ СН'!$F$13</f>
        <v>792.18755461000001</v>
      </c>
    </row>
    <row r="405" spans="1:27" ht="15.75" x14ac:dyDescent="0.2">
      <c r="A405" s="36">
        <f t="shared" si="11"/>
        <v>43135</v>
      </c>
      <c r="B405" s="37">
        <f>SUMIFS(СВЦЭМ!$L$34:$L$777,СВЦЭМ!$A$34:$A$777,$A405,СВЦЭМ!$B$34:$B$777,B$401)+'СЕТ СН'!$F$13</f>
        <v>793.97568351999996</v>
      </c>
      <c r="C405" s="37">
        <f>SUMIFS(СВЦЭМ!$L$34:$L$777,СВЦЭМ!$A$34:$A$777,$A405,СВЦЭМ!$B$34:$B$777,C$401)+'СЕТ СН'!$F$13</f>
        <v>806.80600513000002</v>
      </c>
      <c r="D405" s="37">
        <f>SUMIFS(СВЦЭМ!$L$34:$L$777,СВЦЭМ!$A$34:$A$777,$A405,СВЦЭМ!$B$34:$B$777,D$401)+'СЕТ СН'!$F$13</f>
        <v>857.16871989000003</v>
      </c>
      <c r="E405" s="37">
        <f>SUMIFS(СВЦЭМ!$L$34:$L$777,СВЦЭМ!$A$34:$A$777,$A405,СВЦЭМ!$B$34:$B$777,E$401)+'СЕТ СН'!$F$13</f>
        <v>861.97448550000001</v>
      </c>
      <c r="F405" s="37">
        <f>SUMIFS(СВЦЭМ!$L$34:$L$777,СВЦЭМ!$A$34:$A$777,$A405,СВЦЭМ!$B$34:$B$777,F$401)+'СЕТ СН'!$F$13</f>
        <v>863.12737844000003</v>
      </c>
      <c r="G405" s="37">
        <f>SUMIFS(СВЦЭМ!$L$34:$L$777,СВЦЭМ!$A$34:$A$777,$A405,СВЦЭМ!$B$34:$B$777,G$401)+'СЕТ СН'!$F$13</f>
        <v>855.81508625000004</v>
      </c>
      <c r="H405" s="37">
        <f>SUMIFS(СВЦЭМ!$L$34:$L$777,СВЦЭМ!$A$34:$A$777,$A405,СВЦЭМ!$B$34:$B$777,H$401)+'СЕТ СН'!$F$13</f>
        <v>840.95616169000004</v>
      </c>
      <c r="I405" s="37">
        <f>SUMIFS(СВЦЭМ!$L$34:$L$777,СВЦЭМ!$A$34:$A$777,$A405,СВЦЭМ!$B$34:$B$777,I$401)+'СЕТ СН'!$F$13</f>
        <v>793.38780376</v>
      </c>
      <c r="J405" s="37">
        <f>SUMIFS(СВЦЭМ!$L$34:$L$777,СВЦЭМ!$A$34:$A$777,$A405,СВЦЭМ!$B$34:$B$777,J$401)+'СЕТ СН'!$F$13</f>
        <v>761.99250730999995</v>
      </c>
      <c r="K405" s="37">
        <f>SUMIFS(СВЦЭМ!$L$34:$L$777,СВЦЭМ!$A$34:$A$777,$A405,СВЦЭМ!$B$34:$B$777,K$401)+'СЕТ СН'!$F$13</f>
        <v>722.78926411999998</v>
      </c>
      <c r="L405" s="37">
        <f>SUMIFS(СВЦЭМ!$L$34:$L$777,СВЦЭМ!$A$34:$A$777,$A405,СВЦЭМ!$B$34:$B$777,L$401)+'СЕТ СН'!$F$13</f>
        <v>691.16604471999995</v>
      </c>
      <c r="M405" s="37">
        <f>SUMIFS(СВЦЭМ!$L$34:$L$777,СВЦЭМ!$A$34:$A$777,$A405,СВЦЭМ!$B$34:$B$777,M$401)+'СЕТ СН'!$F$13</f>
        <v>686.51090839000005</v>
      </c>
      <c r="N405" s="37">
        <f>SUMIFS(СВЦЭМ!$L$34:$L$777,СВЦЭМ!$A$34:$A$777,$A405,СВЦЭМ!$B$34:$B$777,N$401)+'СЕТ СН'!$F$13</f>
        <v>697.08102487999997</v>
      </c>
      <c r="O405" s="37">
        <f>SUMIFS(СВЦЭМ!$L$34:$L$777,СВЦЭМ!$A$34:$A$777,$A405,СВЦЭМ!$B$34:$B$777,O$401)+'СЕТ СН'!$F$13</f>
        <v>706.15936754999996</v>
      </c>
      <c r="P405" s="37">
        <f>SUMIFS(СВЦЭМ!$L$34:$L$777,СВЦЭМ!$A$34:$A$777,$A405,СВЦЭМ!$B$34:$B$777,P$401)+'СЕТ СН'!$F$13</f>
        <v>712.10899112000004</v>
      </c>
      <c r="Q405" s="37">
        <f>SUMIFS(СВЦЭМ!$L$34:$L$777,СВЦЭМ!$A$34:$A$777,$A405,СВЦЭМ!$B$34:$B$777,Q$401)+'СЕТ СН'!$F$13</f>
        <v>716.68568587000004</v>
      </c>
      <c r="R405" s="37">
        <f>SUMIFS(СВЦЭМ!$L$34:$L$777,СВЦЭМ!$A$34:$A$777,$A405,СВЦЭМ!$B$34:$B$777,R$401)+'СЕТ СН'!$F$13</f>
        <v>717.75788704000001</v>
      </c>
      <c r="S405" s="37">
        <f>SUMIFS(СВЦЭМ!$L$34:$L$777,СВЦЭМ!$A$34:$A$777,$A405,СВЦЭМ!$B$34:$B$777,S$401)+'СЕТ СН'!$F$13</f>
        <v>709.45208663000005</v>
      </c>
      <c r="T405" s="37">
        <f>SUMIFS(СВЦЭМ!$L$34:$L$777,СВЦЭМ!$A$34:$A$777,$A405,СВЦЭМ!$B$34:$B$777,T$401)+'СЕТ СН'!$F$13</f>
        <v>701.10301546999995</v>
      </c>
      <c r="U405" s="37">
        <f>SUMIFS(СВЦЭМ!$L$34:$L$777,СВЦЭМ!$A$34:$A$777,$A405,СВЦЭМ!$B$34:$B$777,U$401)+'СЕТ СН'!$F$13</f>
        <v>705.38376301000005</v>
      </c>
      <c r="V405" s="37">
        <f>SUMIFS(СВЦЭМ!$L$34:$L$777,СВЦЭМ!$A$34:$A$777,$A405,СВЦЭМ!$B$34:$B$777,V$401)+'СЕТ СН'!$F$13</f>
        <v>695.85623104000001</v>
      </c>
      <c r="W405" s="37">
        <f>SUMIFS(СВЦЭМ!$L$34:$L$777,СВЦЭМ!$A$34:$A$777,$A405,СВЦЭМ!$B$34:$B$777,W$401)+'СЕТ СН'!$F$13</f>
        <v>684.62554198999999</v>
      </c>
      <c r="X405" s="37">
        <f>SUMIFS(СВЦЭМ!$L$34:$L$777,СВЦЭМ!$A$34:$A$777,$A405,СВЦЭМ!$B$34:$B$777,X$401)+'СЕТ СН'!$F$13</f>
        <v>698.83790354999996</v>
      </c>
      <c r="Y405" s="37">
        <f>SUMIFS(СВЦЭМ!$L$34:$L$777,СВЦЭМ!$A$34:$A$777,$A405,СВЦЭМ!$B$34:$B$777,Y$401)+'СЕТ СН'!$F$13</f>
        <v>749.30169737999995</v>
      </c>
    </row>
    <row r="406" spans="1:27" ht="15.75" x14ac:dyDescent="0.2">
      <c r="A406" s="36">
        <f t="shared" si="11"/>
        <v>43136</v>
      </c>
      <c r="B406" s="37">
        <f>SUMIFS(СВЦЭМ!$L$34:$L$777,СВЦЭМ!$A$34:$A$777,$A406,СВЦЭМ!$B$34:$B$777,B$401)+'СЕТ СН'!$F$13</f>
        <v>828.25556218999998</v>
      </c>
      <c r="C406" s="37">
        <f>SUMIFS(СВЦЭМ!$L$34:$L$777,СВЦЭМ!$A$34:$A$777,$A406,СВЦЭМ!$B$34:$B$777,C$401)+'СЕТ СН'!$F$13</f>
        <v>853.80846068000005</v>
      </c>
      <c r="D406" s="37">
        <f>SUMIFS(СВЦЭМ!$L$34:$L$777,СВЦЭМ!$A$34:$A$777,$A406,СВЦЭМ!$B$34:$B$777,D$401)+'СЕТ СН'!$F$13</f>
        <v>896.04500674999997</v>
      </c>
      <c r="E406" s="37">
        <f>SUMIFS(СВЦЭМ!$L$34:$L$777,СВЦЭМ!$A$34:$A$777,$A406,СВЦЭМ!$B$34:$B$777,E$401)+'СЕТ СН'!$F$13</f>
        <v>906.05754090999994</v>
      </c>
      <c r="F406" s="37">
        <f>SUMIFS(СВЦЭМ!$L$34:$L$777,СВЦЭМ!$A$34:$A$777,$A406,СВЦЭМ!$B$34:$B$777,F$401)+'СЕТ СН'!$F$13</f>
        <v>905.56016645</v>
      </c>
      <c r="G406" s="37">
        <f>SUMIFS(СВЦЭМ!$L$34:$L$777,СВЦЭМ!$A$34:$A$777,$A406,СВЦЭМ!$B$34:$B$777,G$401)+'СЕТ СН'!$F$13</f>
        <v>894.05378699000005</v>
      </c>
      <c r="H406" s="37">
        <f>SUMIFS(СВЦЭМ!$L$34:$L$777,СВЦЭМ!$A$34:$A$777,$A406,СВЦЭМ!$B$34:$B$777,H$401)+'СЕТ СН'!$F$13</f>
        <v>845.90382202000001</v>
      </c>
      <c r="I406" s="37">
        <f>SUMIFS(СВЦЭМ!$L$34:$L$777,СВЦЭМ!$A$34:$A$777,$A406,СВЦЭМ!$B$34:$B$777,I$401)+'СЕТ СН'!$F$13</f>
        <v>767.97644111</v>
      </c>
      <c r="J406" s="37">
        <f>SUMIFS(СВЦЭМ!$L$34:$L$777,СВЦЭМ!$A$34:$A$777,$A406,СВЦЭМ!$B$34:$B$777,J$401)+'СЕТ СН'!$F$13</f>
        <v>744.97506042999998</v>
      </c>
      <c r="K406" s="37">
        <f>SUMIFS(СВЦЭМ!$L$34:$L$777,СВЦЭМ!$A$34:$A$777,$A406,СВЦЭМ!$B$34:$B$777,K$401)+'СЕТ СН'!$F$13</f>
        <v>741.82944214999998</v>
      </c>
      <c r="L406" s="37">
        <f>SUMIFS(СВЦЭМ!$L$34:$L$777,СВЦЭМ!$A$34:$A$777,$A406,СВЦЭМ!$B$34:$B$777,L$401)+'СЕТ СН'!$F$13</f>
        <v>738.13340119999998</v>
      </c>
      <c r="M406" s="37">
        <f>SUMIFS(СВЦЭМ!$L$34:$L$777,СВЦЭМ!$A$34:$A$777,$A406,СВЦЭМ!$B$34:$B$777,M$401)+'СЕТ СН'!$F$13</f>
        <v>737.79452862999995</v>
      </c>
      <c r="N406" s="37">
        <f>SUMIFS(СВЦЭМ!$L$34:$L$777,СВЦЭМ!$A$34:$A$777,$A406,СВЦЭМ!$B$34:$B$777,N$401)+'СЕТ СН'!$F$13</f>
        <v>734.29383827000004</v>
      </c>
      <c r="O406" s="37">
        <f>SUMIFS(СВЦЭМ!$L$34:$L$777,СВЦЭМ!$A$34:$A$777,$A406,СВЦЭМ!$B$34:$B$777,O$401)+'СЕТ СН'!$F$13</f>
        <v>735.82327295000005</v>
      </c>
      <c r="P406" s="37">
        <f>SUMIFS(СВЦЭМ!$L$34:$L$777,СВЦЭМ!$A$34:$A$777,$A406,СВЦЭМ!$B$34:$B$777,P$401)+'СЕТ СН'!$F$13</f>
        <v>747.23712485999999</v>
      </c>
      <c r="Q406" s="37">
        <f>SUMIFS(СВЦЭМ!$L$34:$L$777,СВЦЭМ!$A$34:$A$777,$A406,СВЦЭМ!$B$34:$B$777,Q$401)+'СЕТ СН'!$F$13</f>
        <v>751.31902646000003</v>
      </c>
      <c r="R406" s="37">
        <f>SUMIFS(СВЦЭМ!$L$34:$L$777,СВЦЭМ!$A$34:$A$777,$A406,СВЦЭМ!$B$34:$B$777,R$401)+'СЕТ СН'!$F$13</f>
        <v>756.55799209999998</v>
      </c>
      <c r="S406" s="37">
        <f>SUMIFS(СВЦЭМ!$L$34:$L$777,СВЦЭМ!$A$34:$A$777,$A406,СВЦЭМ!$B$34:$B$777,S$401)+'СЕТ СН'!$F$13</f>
        <v>754.31930890000001</v>
      </c>
      <c r="T406" s="37">
        <f>SUMIFS(СВЦЭМ!$L$34:$L$777,СВЦЭМ!$A$34:$A$777,$A406,СВЦЭМ!$B$34:$B$777,T$401)+'СЕТ СН'!$F$13</f>
        <v>735.39043876999995</v>
      </c>
      <c r="U406" s="37">
        <f>SUMIFS(СВЦЭМ!$L$34:$L$777,СВЦЭМ!$A$34:$A$777,$A406,СВЦЭМ!$B$34:$B$777,U$401)+'СЕТ СН'!$F$13</f>
        <v>730.17890776000002</v>
      </c>
      <c r="V406" s="37">
        <f>SUMIFS(СВЦЭМ!$L$34:$L$777,СВЦЭМ!$A$34:$A$777,$A406,СВЦЭМ!$B$34:$B$777,V$401)+'СЕТ СН'!$F$13</f>
        <v>728.59118720000004</v>
      </c>
      <c r="W406" s="37">
        <f>SUMIFS(СВЦЭМ!$L$34:$L$777,СВЦЭМ!$A$34:$A$777,$A406,СВЦЭМ!$B$34:$B$777,W$401)+'СЕТ СН'!$F$13</f>
        <v>731.96078509999995</v>
      </c>
      <c r="X406" s="37">
        <f>SUMIFS(СВЦЭМ!$L$34:$L$777,СВЦЭМ!$A$34:$A$777,$A406,СВЦЭМ!$B$34:$B$777,X$401)+'СЕТ СН'!$F$13</f>
        <v>746.49209272999997</v>
      </c>
      <c r="Y406" s="37">
        <f>SUMIFS(СВЦЭМ!$L$34:$L$777,СВЦЭМ!$A$34:$A$777,$A406,СВЦЭМ!$B$34:$B$777,Y$401)+'СЕТ СН'!$F$13</f>
        <v>805.53582088999997</v>
      </c>
    </row>
    <row r="407" spans="1:27" ht="15.75" x14ac:dyDescent="0.2">
      <c r="A407" s="36">
        <f t="shared" si="11"/>
        <v>43137</v>
      </c>
      <c r="B407" s="37">
        <f>SUMIFS(СВЦЭМ!$L$34:$L$777,СВЦЭМ!$A$34:$A$777,$A407,СВЦЭМ!$B$34:$B$777,B$401)+'СЕТ СН'!$F$13</f>
        <v>786.11581243000001</v>
      </c>
      <c r="C407" s="37">
        <f>SUMIFS(СВЦЭМ!$L$34:$L$777,СВЦЭМ!$A$34:$A$777,$A407,СВЦЭМ!$B$34:$B$777,C$401)+'СЕТ СН'!$F$13</f>
        <v>807.86570396000002</v>
      </c>
      <c r="D407" s="37">
        <f>SUMIFS(СВЦЭМ!$L$34:$L$777,СВЦЭМ!$A$34:$A$777,$A407,СВЦЭМ!$B$34:$B$777,D$401)+'СЕТ СН'!$F$13</f>
        <v>860.94111158999999</v>
      </c>
      <c r="E407" s="37">
        <f>SUMIFS(СВЦЭМ!$L$34:$L$777,СВЦЭМ!$A$34:$A$777,$A407,СВЦЭМ!$B$34:$B$777,E$401)+'СЕТ СН'!$F$13</f>
        <v>874.94203937999998</v>
      </c>
      <c r="F407" s="37">
        <f>SUMIFS(СВЦЭМ!$L$34:$L$777,СВЦЭМ!$A$34:$A$777,$A407,СВЦЭМ!$B$34:$B$777,F$401)+'СЕТ СН'!$F$13</f>
        <v>868.35385040000006</v>
      </c>
      <c r="G407" s="37">
        <f>SUMIFS(СВЦЭМ!$L$34:$L$777,СВЦЭМ!$A$34:$A$777,$A407,СВЦЭМ!$B$34:$B$777,G$401)+'СЕТ СН'!$F$13</f>
        <v>854.47144427000001</v>
      </c>
      <c r="H407" s="37">
        <f>SUMIFS(СВЦЭМ!$L$34:$L$777,СВЦЭМ!$A$34:$A$777,$A407,СВЦЭМ!$B$34:$B$777,H$401)+'СЕТ СН'!$F$13</f>
        <v>808.39145149000001</v>
      </c>
      <c r="I407" s="37">
        <f>SUMIFS(СВЦЭМ!$L$34:$L$777,СВЦЭМ!$A$34:$A$777,$A407,СВЦЭМ!$B$34:$B$777,I$401)+'СЕТ СН'!$F$13</f>
        <v>742.50938367000003</v>
      </c>
      <c r="J407" s="37">
        <f>SUMIFS(СВЦЭМ!$L$34:$L$777,СВЦЭМ!$A$34:$A$777,$A407,СВЦЭМ!$B$34:$B$777,J$401)+'СЕТ СН'!$F$13</f>
        <v>708.63309543000003</v>
      </c>
      <c r="K407" s="37">
        <f>SUMIFS(СВЦЭМ!$L$34:$L$777,СВЦЭМ!$A$34:$A$777,$A407,СВЦЭМ!$B$34:$B$777,K$401)+'СЕТ СН'!$F$13</f>
        <v>687.97835530999998</v>
      </c>
      <c r="L407" s="37">
        <f>SUMIFS(СВЦЭМ!$L$34:$L$777,СВЦЭМ!$A$34:$A$777,$A407,СВЦЭМ!$B$34:$B$777,L$401)+'СЕТ СН'!$F$13</f>
        <v>685.92085682000004</v>
      </c>
      <c r="M407" s="37">
        <f>SUMIFS(СВЦЭМ!$L$34:$L$777,СВЦЭМ!$A$34:$A$777,$A407,СВЦЭМ!$B$34:$B$777,M$401)+'СЕТ СН'!$F$13</f>
        <v>694.07759648000001</v>
      </c>
      <c r="N407" s="37">
        <f>SUMIFS(СВЦЭМ!$L$34:$L$777,СВЦЭМ!$A$34:$A$777,$A407,СВЦЭМ!$B$34:$B$777,N$401)+'СЕТ СН'!$F$13</f>
        <v>711.24384461</v>
      </c>
      <c r="O407" s="37">
        <f>SUMIFS(СВЦЭМ!$L$34:$L$777,СВЦЭМ!$A$34:$A$777,$A407,СВЦЭМ!$B$34:$B$777,O$401)+'СЕТ СН'!$F$13</f>
        <v>724.14898750999998</v>
      </c>
      <c r="P407" s="37">
        <f>SUMIFS(СВЦЭМ!$L$34:$L$777,СВЦЭМ!$A$34:$A$777,$A407,СВЦЭМ!$B$34:$B$777,P$401)+'СЕТ СН'!$F$13</f>
        <v>729.60333982999998</v>
      </c>
      <c r="Q407" s="37">
        <f>SUMIFS(СВЦЭМ!$L$34:$L$777,СВЦЭМ!$A$34:$A$777,$A407,СВЦЭМ!$B$34:$B$777,Q$401)+'СЕТ СН'!$F$13</f>
        <v>746.08870321999996</v>
      </c>
      <c r="R407" s="37">
        <f>SUMIFS(СВЦЭМ!$L$34:$L$777,СВЦЭМ!$A$34:$A$777,$A407,СВЦЭМ!$B$34:$B$777,R$401)+'СЕТ СН'!$F$13</f>
        <v>751.55047979999995</v>
      </c>
      <c r="S407" s="37">
        <f>SUMIFS(СВЦЭМ!$L$34:$L$777,СВЦЭМ!$A$34:$A$777,$A407,СВЦЭМ!$B$34:$B$777,S$401)+'СЕТ СН'!$F$13</f>
        <v>742.31345589</v>
      </c>
      <c r="T407" s="37">
        <f>SUMIFS(СВЦЭМ!$L$34:$L$777,СВЦЭМ!$A$34:$A$777,$A407,СВЦЭМ!$B$34:$B$777,T$401)+'СЕТ СН'!$F$13</f>
        <v>723.92634008000005</v>
      </c>
      <c r="U407" s="37">
        <f>SUMIFS(СВЦЭМ!$L$34:$L$777,СВЦЭМ!$A$34:$A$777,$A407,СВЦЭМ!$B$34:$B$777,U$401)+'СЕТ СН'!$F$13</f>
        <v>716.84063074999995</v>
      </c>
      <c r="V407" s="37">
        <f>SUMIFS(СВЦЭМ!$L$34:$L$777,СВЦЭМ!$A$34:$A$777,$A407,СВЦЭМ!$B$34:$B$777,V$401)+'СЕТ СН'!$F$13</f>
        <v>711.60249108999994</v>
      </c>
      <c r="W407" s="37">
        <f>SUMIFS(СВЦЭМ!$L$34:$L$777,СВЦЭМ!$A$34:$A$777,$A407,СВЦЭМ!$B$34:$B$777,W$401)+'СЕТ СН'!$F$13</f>
        <v>723.20701657999996</v>
      </c>
      <c r="X407" s="37">
        <f>SUMIFS(СВЦЭМ!$L$34:$L$777,СВЦЭМ!$A$34:$A$777,$A407,СВЦЭМ!$B$34:$B$777,X$401)+'СЕТ СН'!$F$13</f>
        <v>738.37878185</v>
      </c>
      <c r="Y407" s="37">
        <f>SUMIFS(СВЦЭМ!$L$34:$L$777,СВЦЭМ!$A$34:$A$777,$A407,СВЦЭМ!$B$34:$B$777,Y$401)+'СЕТ СН'!$F$13</f>
        <v>792.10570848999998</v>
      </c>
    </row>
    <row r="408" spans="1:27" ht="15.75" x14ac:dyDescent="0.2">
      <c r="A408" s="36">
        <f t="shared" si="11"/>
        <v>43138</v>
      </c>
      <c r="B408" s="37">
        <f>SUMIFS(СВЦЭМ!$L$34:$L$777,СВЦЭМ!$A$34:$A$777,$A408,СВЦЭМ!$B$34:$B$777,B$401)+'СЕТ СН'!$F$13</f>
        <v>836.59934936000002</v>
      </c>
      <c r="C408" s="37">
        <f>SUMIFS(СВЦЭМ!$L$34:$L$777,СВЦЭМ!$A$34:$A$777,$A408,СВЦЭМ!$B$34:$B$777,C$401)+'СЕТ СН'!$F$13</f>
        <v>861.04588519000004</v>
      </c>
      <c r="D408" s="37">
        <f>SUMIFS(СВЦЭМ!$L$34:$L$777,СВЦЭМ!$A$34:$A$777,$A408,СВЦЭМ!$B$34:$B$777,D$401)+'СЕТ СН'!$F$13</f>
        <v>911.84137562000001</v>
      </c>
      <c r="E408" s="37">
        <f>SUMIFS(СВЦЭМ!$L$34:$L$777,СВЦЭМ!$A$34:$A$777,$A408,СВЦЭМ!$B$34:$B$777,E$401)+'СЕТ СН'!$F$13</f>
        <v>919.02300442000001</v>
      </c>
      <c r="F408" s="37">
        <f>SUMIFS(СВЦЭМ!$L$34:$L$777,СВЦЭМ!$A$34:$A$777,$A408,СВЦЭМ!$B$34:$B$777,F$401)+'СЕТ СН'!$F$13</f>
        <v>916.54643772999998</v>
      </c>
      <c r="G408" s="37">
        <f>SUMIFS(СВЦЭМ!$L$34:$L$777,СВЦЭМ!$A$34:$A$777,$A408,СВЦЭМ!$B$34:$B$777,G$401)+'СЕТ СН'!$F$13</f>
        <v>892.69360160999997</v>
      </c>
      <c r="H408" s="37">
        <f>SUMIFS(СВЦЭМ!$L$34:$L$777,СВЦЭМ!$A$34:$A$777,$A408,СВЦЭМ!$B$34:$B$777,H$401)+'СЕТ СН'!$F$13</f>
        <v>843.40855411999996</v>
      </c>
      <c r="I408" s="37">
        <f>SUMIFS(СВЦЭМ!$L$34:$L$777,СВЦЭМ!$A$34:$A$777,$A408,СВЦЭМ!$B$34:$B$777,I$401)+'СЕТ СН'!$F$13</f>
        <v>772.04020592999996</v>
      </c>
      <c r="J408" s="37">
        <f>SUMIFS(СВЦЭМ!$L$34:$L$777,СВЦЭМ!$A$34:$A$777,$A408,СВЦЭМ!$B$34:$B$777,J$401)+'СЕТ СН'!$F$13</f>
        <v>726.72338810999997</v>
      </c>
      <c r="K408" s="37">
        <f>SUMIFS(СВЦЭМ!$L$34:$L$777,СВЦЭМ!$A$34:$A$777,$A408,СВЦЭМ!$B$34:$B$777,K$401)+'СЕТ СН'!$F$13</f>
        <v>714.70514361000005</v>
      </c>
      <c r="L408" s="37">
        <f>SUMIFS(СВЦЭМ!$L$34:$L$777,СВЦЭМ!$A$34:$A$777,$A408,СВЦЭМ!$B$34:$B$777,L$401)+'СЕТ СН'!$F$13</f>
        <v>712.18910941000001</v>
      </c>
      <c r="M408" s="37">
        <f>SUMIFS(СВЦЭМ!$L$34:$L$777,СВЦЭМ!$A$34:$A$777,$A408,СВЦЭМ!$B$34:$B$777,M$401)+'СЕТ СН'!$F$13</f>
        <v>708.87069641999994</v>
      </c>
      <c r="N408" s="37">
        <f>SUMIFS(СВЦЭМ!$L$34:$L$777,СВЦЭМ!$A$34:$A$777,$A408,СВЦЭМ!$B$34:$B$777,N$401)+'СЕТ СН'!$F$13</f>
        <v>708.77026980999995</v>
      </c>
      <c r="O408" s="37">
        <f>SUMIFS(СВЦЭМ!$L$34:$L$777,СВЦЭМ!$A$34:$A$777,$A408,СВЦЭМ!$B$34:$B$777,O$401)+'СЕТ СН'!$F$13</f>
        <v>713.34869102000005</v>
      </c>
      <c r="P408" s="37">
        <f>SUMIFS(СВЦЭМ!$L$34:$L$777,СВЦЭМ!$A$34:$A$777,$A408,СВЦЭМ!$B$34:$B$777,P$401)+'СЕТ СН'!$F$13</f>
        <v>725.95549671000003</v>
      </c>
      <c r="Q408" s="37">
        <f>SUMIFS(СВЦЭМ!$L$34:$L$777,СВЦЭМ!$A$34:$A$777,$A408,СВЦЭМ!$B$34:$B$777,Q$401)+'СЕТ СН'!$F$13</f>
        <v>739.08526978999998</v>
      </c>
      <c r="R408" s="37">
        <f>SUMIFS(СВЦЭМ!$L$34:$L$777,СВЦЭМ!$A$34:$A$777,$A408,СВЦЭМ!$B$34:$B$777,R$401)+'СЕТ СН'!$F$13</f>
        <v>744.65905201999999</v>
      </c>
      <c r="S408" s="37">
        <f>SUMIFS(СВЦЭМ!$L$34:$L$777,СВЦЭМ!$A$34:$A$777,$A408,СВЦЭМ!$B$34:$B$777,S$401)+'СЕТ СН'!$F$13</f>
        <v>731.46735077000005</v>
      </c>
      <c r="T408" s="37">
        <f>SUMIFS(СВЦЭМ!$L$34:$L$777,СВЦЭМ!$A$34:$A$777,$A408,СВЦЭМ!$B$34:$B$777,T$401)+'СЕТ СН'!$F$13</f>
        <v>708.96619571999997</v>
      </c>
      <c r="U408" s="37">
        <f>SUMIFS(СВЦЭМ!$L$34:$L$777,СВЦЭМ!$A$34:$A$777,$A408,СВЦЭМ!$B$34:$B$777,U$401)+'СЕТ СН'!$F$13</f>
        <v>706.20197884000004</v>
      </c>
      <c r="V408" s="37">
        <f>SUMIFS(СВЦЭМ!$L$34:$L$777,СВЦЭМ!$A$34:$A$777,$A408,СВЦЭМ!$B$34:$B$777,V$401)+'СЕТ СН'!$F$13</f>
        <v>699.97363439000003</v>
      </c>
      <c r="W408" s="37">
        <f>SUMIFS(СВЦЭМ!$L$34:$L$777,СВЦЭМ!$A$34:$A$777,$A408,СВЦЭМ!$B$34:$B$777,W$401)+'СЕТ СН'!$F$13</f>
        <v>703.94341034000001</v>
      </c>
      <c r="X408" s="37">
        <f>SUMIFS(СВЦЭМ!$L$34:$L$777,СВЦЭМ!$A$34:$A$777,$A408,СВЦЭМ!$B$34:$B$777,X$401)+'СЕТ СН'!$F$13</f>
        <v>730.2484829</v>
      </c>
      <c r="Y408" s="37">
        <f>SUMIFS(СВЦЭМ!$L$34:$L$777,СВЦЭМ!$A$34:$A$777,$A408,СВЦЭМ!$B$34:$B$777,Y$401)+'СЕТ СН'!$F$13</f>
        <v>785.50125863000005</v>
      </c>
    </row>
    <row r="409" spans="1:27" ht="15.75" x14ac:dyDescent="0.2">
      <c r="A409" s="36">
        <f t="shared" si="11"/>
        <v>43139</v>
      </c>
      <c r="B409" s="37">
        <f>SUMIFS(СВЦЭМ!$L$34:$L$777,СВЦЭМ!$A$34:$A$777,$A409,СВЦЭМ!$B$34:$B$777,B$401)+'СЕТ СН'!$F$13</f>
        <v>815.76235550000001</v>
      </c>
      <c r="C409" s="37">
        <f>SUMIFS(СВЦЭМ!$L$34:$L$777,СВЦЭМ!$A$34:$A$777,$A409,СВЦЭМ!$B$34:$B$777,C$401)+'СЕТ СН'!$F$13</f>
        <v>841.29968599999995</v>
      </c>
      <c r="D409" s="37">
        <f>SUMIFS(СВЦЭМ!$L$34:$L$777,СВЦЭМ!$A$34:$A$777,$A409,СВЦЭМ!$B$34:$B$777,D$401)+'СЕТ СН'!$F$13</f>
        <v>883.57337309000002</v>
      </c>
      <c r="E409" s="37">
        <f>SUMIFS(СВЦЭМ!$L$34:$L$777,СВЦЭМ!$A$34:$A$777,$A409,СВЦЭМ!$B$34:$B$777,E$401)+'СЕТ СН'!$F$13</f>
        <v>892.01757809000003</v>
      </c>
      <c r="F409" s="37">
        <f>SUMIFS(СВЦЭМ!$L$34:$L$777,СВЦЭМ!$A$34:$A$777,$A409,СВЦЭМ!$B$34:$B$777,F$401)+'СЕТ СН'!$F$13</f>
        <v>890.57819587999995</v>
      </c>
      <c r="G409" s="37">
        <f>SUMIFS(СВЦЭМ!$L$34:$L$777,СВЦЭМ!$A$34:$A$777,$A409,СВЦЭМ!$B$34:$B$777,G$401)+'СЕТ СН'!$F$13</f>
        <v>877.30569955999999</v>
      </c>
      <c r="H409" s="37">
        <f>SUMIFS(СВЦЭМ!$L$34:$L$777,СВЦЭМ!$A$34:$A$777,$A409,СВЦЭМ!$B$34:$B$777,H$401)+'СЕТ СН'!$F$13</f>
        <v>827.63304669000001</v>
      </c>
      <c r="I409" s="37">
        <f>SUMIFS(СВЦЭМ!$L$34:$L$777,СВЦЭМ!$A$34:$A$777,$A409,СВЦЭМ!$B$34:$B$777,I$401)+'СЕТ СН'!$F$13</f>
        <v>754.64832997999997</v>
      </c>
      <c r="J409" s="37">
        <f>SUMIFS(СВЦЭМ!$L$34:$L$777,СВЦЭМ!$A$34:$A$777,$A409,СВЦЭМ!$B$34:$B$777,J$401)+'СЕТ СН'!$F$13</f>
        <v>714.08911220000005</v>
      </c>
      <c r="K409" s="37">
        <f>SUMIFS(СВЦЭМ!$L$34:$L$777,СВЦЭМ!$A$34:$A$777,$A409,СВЦЭМ!$B$34:$B$777,K$401)+'СЕТ СН'!$F$13</f>
        <v>713.67033223999999</v>
      </c>
      <c r="L409" s="37">
        <f>SUMIFS(СВЦЭМ!$L$34:$L$777,СВЦЭМ!$A$34:$A$777,$A409,СВЦЭМ!$B$34:$B$777,L$401)+'СЕТ СН'!$F$13</f>
        <v>709.64438249</v>
      </c>
      <c r="M409" s="37">
        <f>SUMIFS(СВЦЭМ!$L$34:$L$777,СВЦЭМ!$A$34:$A$777,$A409,СВЦЭМ!$B$34:$B$777,M$401)+'СЕТ СН'!$F$13</f>
        <v>703.03007123999998</v>
      </c>
      <c r="N409" s="37">
        <f>SUMIFS(СВЦЭМ!$L$34:$L$777,СВЦЭМ!$A$34:$A$777,$A409,СВЦЭМ!$B$34:$B$777,N$401)+'СЕТ СН'!$F$13</f>
        <v>709.33222799999999</v>
      </c>
      <c r="O409" s="37">
        <f>SUMIFS(СВЦЭМ!$L$34:$L$777,СВЦЭМ!$A$34:$A$777,$A409,СВЦЭМ!$B$34:$B$777,O$401)+'СЕТ СН'!$F$13</f>
        <v>713.77935810999998</v>
      </c>
      <c r="P409" s="37">
        <f>SUMIFS(СВЦЭМ!$L$34:$L$777,СВЦЭМ!$A$34:$A$777,$A409,СВЦЭМ!$B$34:$B$777,P$401)+'СЕТ СН'!$F$13</f>
        <v>725.08487823999997</v>
      </c>
      <c r="Q409" s="37">
        <f>SUMIFS(СВЦЭМ!$L$34:$L$777,СВЦЭМ!$A$34:$A$777,$A409,СВЦЭМ!$B$34:$B$777,Q$401)+'СЕТ СН'!$F$13</f>
        <v>743.91874918999997</v>
      </c>
      <c r="R409" s="37">
        <f>SUMIFS(СВЦЭМ!$L$34:$L$777,СВЦЭМ!$A$34:$A$777,$A409,СВЦЭМ!$B$34:$B$777,R$401)+'СЕТ СН'!$F$13</f>
        <v>760.47420965000003</v>
      </c>
      <c r="S409" s="37">
        <f>SUMIFS(СВЦЭМ!$L$34:$L$777,СВЦЭМ!$A$34:$A$777,$A409,СВЦЭМ!$B$34:$B$777,S$401)+'СЕТ СН'!$F$13</f>
        <v>773.12309687000004</v>
      </c>
      <c r="T409" s="37">
        <f>SUMIFS(СВЦЭМ!$L$34:$L$777,СВЦЭМ!$A$34:$A$777,$A409,СВЦЭМ!$B$34:$B$777,T$401)+'СЕТ СН'!$F$13</f>
        <v>757.36061746999997</v>
      </c>
      <c r="U409" s="37">
        <f>SUMIFS(СВЦЭМ!$L$34:$L$777,СВЦЭМ!$A$34:$A$777,$A409,СВЦЭМ!$B$34:$B$777,U$401)+'СЕТ СН'!$F$13</f>
        <v>747.71767388000001</v>
      </c>
      <c r="V409" s="37">
        <f>SUMIFS(СВЦЭМ!$L$34:$L$777,СВЦЭМ!$A$34:$A$777,$A409,СВЦЭМ!$B$34:$B$777,V$401)+'СЕТ СН'!$F$13</f>
        <v>744.10790726000005</v>
      </c>
      <c r="W409" s="37">
        <f>SUMIFS(СВЦЭМ!$L$34:$L$777,СВЦЭМ!$A$34:$A$777,$A409,СВЦЭМ!$B$34:$B$777,W$401)+'СЕТ СН'!$F$13</f>
        <v>753.45395596000003</v>
      </c>
      <c r="X409" s="37">
        <f>SUMIFS(СВЦЭМ!$L$34:$L$777,СВЦЭМ!$A$34:$A$777,$A409,СВЦЭМ!$B$34:$B$777,X$401)+'СЕТ СН'!$F$13</f>
        <v>738.03740262999997</v>
      </c>
      <c r="Y409" s="37">
        <f>SUMIFS(СВЦЭМ!$L$34:$L$777,СВЦЭМ!$A$34:$A$777,$A409,СВЦЭМ!$B$34:$B$777,Y$401)+'СЕТ СН'!$F$13</f>
        <v>783.04773643999999</v>
      </c>
    </row>
    <row r="410" spans="1:27" ht="15.75" x14ac:dyDescent="0.2">
      <c r="A410" s="36">
        <f t="shared" si="11"/>
        <v>43140</v>
      </c>
      <c r="B410" s="37">
        <f>SUMIFS(СВЦЭМ!$L$34:$L$777,СВЦЭМ!$A$34:$A$777,$A410,СВЦЭМ!$B$34:$B$777,B$401)+'СЕТ СН'!$F$13</f>
        <v>834.84130878999997</v>
      </c>
      <c r="C410" s="37">
        <f>SUMIFS(СВЦЭМ!$L$34:$L$777,СВЦЭМ!$A$34:$A$777,$A410,СВЦЭМ!$B$34:$B$777,C$401)+'СЕТ СН'!$F$13</f>
        <v>847.80441954000003</v>
      </c>
      <c r="D410" s="37">
        <f>SUMIFS(СВЦЭМ!$L$34:$L$777,СВЦЭМ!$A$34:$A$777,$A410,СВЦЭМ!$B$34:$B$777,D$401)+'СЕТ СН'!$F$13</f>
        <v>890.32067718999997</v>
      </c>
      <c r="E410" s="37">
        <f>SUMIFS(СВЦЭМ!$L$34:$L$777,СВЦЭМ!$A$34:$A$777,$A410,СВЦЭМ!$B$34:$B$777,E$401)+'СЕТ СН'!$F$13</f>
        <v>894.87033807</v>
      </c>
      <c r="F410" s="37">
        <f>SUMIFS(СВЦЭМ!$L$34:$L$777,СВЦЭМ!$A$34:$A$777,$A410,СВЦЭМ!$B$34:$B$777,F$401)+'СЕТ СН'!$F$13</f>
        <v>892.40605405999997</v>
      </c>
      <c r="G410" s="37">
        <f>SUMIFS(СВЦЭМ!$L$34:$L$777,СВЦЭМ!$A$34:$A$777,$A410,СВЦЭМ!$B$34:$B$777,G$401)+'СЕТ СН'!$F$13</f>
        <v>883.39648512999997</v>
      </c>
      <c r="H410" s="37">
        <f>SUMIFS(СВЦЭМ!$L$34:$L$777,СВЦЭМ!$A$34:$A$777,$A410,СВЦЭМ!$B$34:$B$777,H$401)+'СЕТ СН'!$F$13</f>
        <v>823.27549173</v>
      </c>
      <c r="I410" s="37">
        <f>SUMIFS(СВЦЭМ!$L$34:$L$777,СВЦЭМ!$A$34:$A$777,$A410,СВЦЭМ!$B$34:$B$777,I$401)+'СЕТ СН'!$F$13</f>
        <v>751.82391538000002</v>
      </c>
      <c r="J410" s="37">
        <f>SUMIFS(СВЦЭМ!$L$34:$L$777,СВЦЭМ!$A$34:$A$777,$A410,СВЦЭМ!$B$34:$B$777,J$401)+'СЕТ СН'!$F$13</f>
        <v>729.28453004000005</v>
      </c>
      <c r="K410" s="37">
        <f>SUMIFS(СВЦЭМ!$L$34:$L$777,СВЦЭМ!$A$34:$A$777,$A410,СВЦЭМ!$B$34:$B$777,K$401)+'СЕТ СН'!$F$13</f>
        <v>713.16442241000004</v>
      </c>
      <c r="L410" s="37">
        <f>SUMIFS(СВЦЭМ!$L$34:$L$777,СВЦЭМ!$A$34:$A$777,$A410,СВЦЭМ!$B$34:$B$777,L$401)+'СЕТ СН'!$F$13</f>
        <v>707.78959271999997</v>
      </c>
      <c r="M410" s="37">
        <f>SUMIFS(СВЦЭМ!$L$34:$L$777,СВЦЭМ!$A$34:$A$777,$A410,СВЦЭМ!$B$34:$B$777,M$401)+'СЕТ СН'!$F$13</f>
        <v>712.28942192</v>
      </c>
      <c r="N410" s="37">
        <f>SUMIFS(СВЦЭМ!$L$34:$L$777,СВЦЭМ!$A$34:$A$777,$A410,СВЦЭМ!$B$34:$B$777,N$401)+'СЕТ СН'!$F$13</f>
        <v>717.89203885999996</v>
      </c>
      <c r="O410" s="37">
        <f>SUMIFS(СВЦЭМ!$L$34:$L$777,СВЦЭМ!$A$34:$A$777,$A410,СВЦЭМ!$B$34:$B$777,O$401)+'СЕТ СН'!$F$13</f>
        <v>719.14616874000001</v>
      </c>
      <c r="P410" s="37">
        <f>SUMIFS(СВЦЭМ!$L$34:$L$777,СВЦЭМ!$A$34:$A$777,$A410,СВЦЭМ!$B$34:$B$777,P$401)+'СЕТ СН'!$F$13</f>
        <v>743.35028471999999</v>
      </c>
      <c r="Q410" s="37">
        <f>SUMIFS(СВЦЭМ!$L$34:$L$777,СВЦЭМ!$A$34:$A$777,$A410,СВЦЭМ!$B$34:$B$777,Q$401)+'СЕТ СН'!$F$13</f>
        <v>762.15782062999995</v>
      </c>
      <c r="R410" s="37">
        <f>SUMIFS(СВЦЭМ!$L$34:$L$777,СВЦЭМ!$A$34:$A$777,$A410,СВЦЭМ!$B$34:$B$777,R$401)+'СЕТ СН'!$F$13</f>
        <v>763.11744613999997</v>
      </c>
      <c r="S410" s="37">
        <f>SUMIFS(СВЦЭМ!$L$34:$L$777,СВЦЭМ!$A$34:$A$777,$A410,СВЦЭМ!$B$34:$B$777,S$401)+'СЕТ СН'!$F$13</f>
        <v>753.10440440000002</v>
      </c>
      <c r="T410" s="37">
        <f>SUMIFS(СВЦЭМ!$L$34:$L$777,СВЦЭМ!$A$34:$A$777,$A410,СВЦЭМ!$B$34:$B$777,T$401)+'СЕТ СН'!$F$13</f>
        <v>720.58895290999999</v>
      </c>
      <c r="U410" s="37">
        <f>SUMIFS(СВЦЭМ!$L$34:$L$777,СВЦЭМ!$A$34:$A$777,$A410,СВЦЭМ!$B$34:$B$777,U$401)+'СЕТ СН'!$F$13</f>
        <v>703.24010819</v>
      </c>
      <c r="V410" s="37">
        <f>SUMIFS(СВЦЭМ!$L$34:$L$777,СВЦЭМ!$A$34:$A$777,$A410,СВЦЭМ!$B$34:$B$777,V$401)+'СЕТ СН'!$F$13</f>
        <v>711.74658478000003</v>
      </c>
      <c r="W410" s="37">
        <f>SUMIFS(СВЦЭМ!$L$34:$L$777,СВЦЭМ!$A$34:$A$777,$A410,СВЦЭМ!$B$34:$B$777,W$401)+'СЕТ СН'!$F$13</f>
        <v>713.07369208</v>
      </c>
      <c r="X410" s="37">
        <f>SUMIFS(СВЦЭМ!$L$34:$L$777,СВЦЭМ!$A$34:$A$777,$A410,СВЦЭМ!$B$34:$B$777,X$401)+'СЕТ СН'!$F$13</f>
        <v>738.34735215000001</v>
      </c>
      <c r="Y410" s="37">
        <f>SUMIFS(СВЦЭМ!$L$34:$L$777,СВЦЭМ!$A$34:$A$777,$A410,СВЦЭМ!$B$34:$B$777,Y$401)+'СЕТ СН'!$F$13</f>
        <v>763.32677149000006</v>
      </c>
    </row>
    <row r="411" spans="1:27" ht="15.75" x14ac:dyDescent="0.2">
      <c r="A411" s="36">
        <f t="shared" si="11"/>
        <v>43141</v>
      </c>
      <c r="B411" s="37">
        <f>SUMIFS(СВЦЭМ!$L$34:$L$777,СВЦЭМ!$A$34:$A$777,$A411,СВЦЭМ!$B$34:$B$777,B$401)+'СЕТ СН'!$F$13</f>
        <v>771.15598050000006</v>
      </c>
      <c r="C411" s="37">
        <f>SUMIFS(СВЦЭМ!$L$34:$L$777,СВЦЭМ!$A$34:$A$777,$A411,СВЦЭМ!$B$34:$B$777,C$401)+'СЕТ СН'!$F$13</f>
        <v>795.71375281999997</v>
      </c>
      <c r="D411" s="37">
        <f>SUMIFS(СВЦЭМ!$L$34:$L$777,СВЦЭМ!$A$34:$A$777,$A411,СВЦЭМ!$B$34:$B$777,D$401)+'СЕТ СН'!$F$13</f>
        <v>844.83610336000004</v>
      </c>
      <c r="E411" s="37">
        <f>SUMIFS(СВЦЭМ!$L$34:$L$777,СВЦЭМ!$A$34:$A$777,$A411,СВЦЭМ!$B$34:$B$777,E$401)+'СЕТ СН'!$F$13</f>
        <v>854.96130383000002</v>
      </c>
      <c r="F411" s="37">
        <f>SUMIFS(СВЦЭМ!$L$34:$L$777,СВЦЭМ!$A$34:$A$777,$A411,СВЦЭМ!$B$34:$B$777,F$401)+'СЕТ СН'!$F$13</f>
        <v>850.50783533000003</v>
      </c>
      <c r="G411" s="37">
        <f>SUMIFS(СВЦЭМ!$L$34:$L$777,СВЦЭМ!$A$34:$A$777,$A411,СВЦЭМ!$B$34:$B$777,G$401)+'СЕТ СН'!$F$13</f>
        <v>840.39561515000003</v>
      </c>
      <c r="H411" s="37">
        <f>SUMIFS(СВЦЭМ!$L$34:$L$777,СВЦЭМ!$A$34:$A$777,$A411,СВЦЭМ!$B$34:$B$777,H$401)+'СЕТ СН'!$F$13</f>
        <v>823.46554827</v>
      </c>
      <c r="I411" s="37">
        <f>SUMIFS(СВЦЭМ!$L$34:$L$777,СВЦЭМ!$A$34:$A$777,$A411,СВЦЭМ!$B$34:$B$777,I$401)+'СЕТ СН'!$F$13</f>
        <v>792.59237470999994</v>
      </c>
      <c r="J411" s="37">
        <f>SUMIFS(СВЦЭМ!$L$34:$L$777,СВЦЭМ!$A$34:$A$777,$A411,СВЦЭМ!$B$34:$B$777,J$401)+'СЕТ СН'!$F$13</f>
        <v>764.65621762000001</v>
      </c>
      <c r="K411" s="37">
        <f>SUMIFS(СВЦЭМ!$L$34:$L$777,СВЦЭМ!$A$34:$A$777,$A411,СВЦЭМ!$B$34:$B$777,K$401)+'СЕТ СН'!$F$13</f>
        <v>739.31719829999997</v>
      </c>
      <c r="L411" s="37">
        <f>SUMIFS(СВЦЭМ!$L$34:$L$777,СВЦЭМ!$A$34:$A$777,$A411,СВЦЭМ!$B$34:$B$777,L$401)+'СЕТ СН'!$F$13</f>
        <v>732.68590303999997</v>
      </c>
      <c r="M411" s="37">
        <f>SUMIFS(СВЦЭМ!$L$34:$L$777,СВЦЭМ!$A$34:$A$777,$A411,СВЦЭМ!$B$34:$B$777,M$401)+'СЕТ СН'!$F$13</f>
        <v>729.66126426000005</v>
      </c>
      <c r="N411" s="37">
        <f>SUMIFS(СВЦЭМ!$L$34:$L$777,СВЦЭМ!$A$34:$A$777,$A411,СВЦЭМ!$B$34:$B$777,N$401)+'СЕТ СН'!$F$13</f>
        <v>734.12252212999999</v>
      </c>
      <c r="O411" s="37">
        <f>SUMIFS(СВЦЭМ!$L$34:$L$777,СВЦЭМ!$A$34:$A$777,$A411,СВЦЭМ!$B$34:$B$777,O$401)+'СЕТ СН'!$F$13</f>
        <v>743.84310787000004</v>
      </c>
      <c r="P411" s="37">
        <f>SUMIFS(СВЦЭМ!$L$34:$L$777,СВЦЭМ!$A$34:$A$777,$A411,СВЦЭМ!$B$34:$B$777,P$401)+'СЕТ СН'!$F$13</f>
        <v>746.58907952000004</v>
      </c>
      <c r="Q411" s="37">
        <f>SUMIFS(СВЦЭМ!$L$34:$L$777,СВЦЭМ!$A$34:$A$777,$A411,СВЦЭМ!$B$34:$B$777,Q$401)+'СЕТ СН'!$F$13</f>
        <v>753.31127311</v>
      </c>
      <c r="R411" s="37">
        <f>SUMIFS(СВЦЭМ!$L$34:$L$777,СВЦЭМ!$A$34:$A$777,$A411,СВЦЭМ!$B$34:$B$777,R$401)+'СЕТ СН'!$F$13</f>
        <v>762.93600508999998</v>
      </c>
      <c r="S411" s="37">
        <f>SUMIFS(СВЦЭМ!$L$34:$L$777,СВЦЭМ!$A$34:$A$777,$A411,СВЦЭМ!$B$34:$B$777,S$401)+'СЕТ СН'!$F$13</f>
        <v>753.27926754999999</v>
      </c>
      <c r="T411" s="37">
        <f>SUMIFS(СВЦЭМ!$L$34:$L$777,СВЦЭМ!$A$34:$A$777,$A411,СВЦЭМ!$B$34:$B$777,T$401)+'СЕТ СН'!$F$13</f>
        <v>736.88212552000005</v>
      </c>
      <c r="U411" s="37">
        <f>SUMIFS(СВЦЭМ!$L$34:$L$777,СВЦЭМ!$A$34:$A$777,$A411,СВЦЭМ!$B$34:$B$777,U$401)+'СЕТ СН'!$F$13</f>
        <v>727.49701047999997</v>
      </c>
      <c r="V411" s="37">
        <f>SUMIFS(СВЦЭМ!$L$34:$L$777,СВЦЭМ!$A$34:$A$777,$A411,СВЦЭМ!$B$34:$B$777,V$401)+'СЕТ СН'!$F$13</f>
        <v>733.87468234000005</v>
      </c>
      <c r="W411" s="37">
        <f>SUMIFS(СВЦЭМ!$L$34:$L$777,СВЦЭМ!$A$34:$A$777,$A411,СВЦЭМ!$B$34:$B$777,W$401)+'СЕТ СН'!$F$13</f>
        <v>731.41313876000004</v>
      </c>
      <c r="X411" s="37">
        <f>SUMIFS(СВЦЭМ!$L$34:$L$777,СВЦЭМ!$A$34:$A$777,$A411,СВЦЭМ!$B$34:$B$777,X$401)+'СЕТ СН'!$F$13</f>
        <v>731.62615340000002</v>
      </c>
      <c r="Y411" s="37">
        <f>SUMIFS(СВЦЭМ!$L$34:$L$777,СВЦЭМ!$A$34:$A$777,$A411,СВЦЭМ!$B$34:$B$777,Y$401)+'СЕТ СН'!$F$13</f>
        <v>753.08787827000003</v>
      </c>
    </row>
    <row r="412" spans="1:27" ht="15.75" x14ac:dyDescent="0.2">
      <c r="A412" s="36">
        <f t="shared" si="11"/>
        <v>43142</v>
      </c>
      <c r="B412" s="37">
        <f>SUMIFS(СВЦЭМ!$L$34:$L$777,СВЦЭМ!$A$34:$A$777,$A412,СВЦЭМ!$B$34:$B$777,B$401)+'СЕТ СН'!$F$13</f>
        <v>752.1674491</v>
      </c>
      <c r="C412" s="37">
        <f>SUMIFS(СВЦЭМ!$L$34:$L$777,СВЦЭМ!$A$34:$A$777,$A412,СВЦЭМ!$B$34:$B$777,C$401)+'СЕТ СН'!$F$13</f>
        <v>773.94083492000004</v>
      </c>
      <c r="D412" s="37">
        <f>SUMIFS(СВЦЭМ!$L$34:$L$777,СВЦЭМ!$A$34:$A$777,$A412,СВЦЭМ!$B$34:$B$777,D$401)+'СЕТ СН'!$F$13</f>
        <v>818.59728527000004</v>
      </c>
      <c r="E412" s="37">
        <f>SUMIFS(СВЦЭМ!$L$34:$L$777,СВЦЭМ!$A$34:$A$777,$A412,СВЦЭМ!$B$34:$B$777,E$401)+'СЕТ СН'!$F$13</f>
        <v>830.76671297999997</v>
      </c>
      <c r="F412" s="37">
        <f>SUMIFS(СВЦЭМ!$L$34:$L$777,СВЦЭМ!$A$34:$A$777,$A412,СВЦЭМ!$B$34:$B$777,F$401)+'СЕТ СН'!$F$13</f>
        <v>827.97573671999999</v>
      </c>
      <c r="G412" s="37">
        <f>SUMIFS(СВЦЭМ!$L$34:$L$777,СВЦЭМ!$A$34:$A$777,$A412,СВЦЭМ!$B$34:$B$777,G$401)+'СЕТ СН'!$F$13</f>
        <v>817.01961948999997</v>
      </c>
      <c r="H412" s="37">
        <f>SUMIFS(СВЦЭМ!$L$34:$L$777,СВЦЭМ!$A$34:$A$777,$A412,СВЦЭМ!$B$34:$B$777,H$401)+'СЕТ СН'!$F$13</f>
        <v>804.01546015999998</v>
      </c>
      <c r="I412" s="37">
        <f>SUMIFS(СВЦЭМ!$L$34:$L$777,СВЦЭМ!$A$34:$A$777,$A412,СВЦЭМ!$B$34:$B$777,I$401)+'СЕТ СН'!$F$13</f>
        <v>769.59261956</v>
      </c>
      <c r="J412" s="37">
        <f>SUMIFS(СВЦЭМ!$L$34:$L$777,СВЦЭМ!$A$34:$A$777,$A412,СВЦЭМ!$B$34:$B$777,J$401)+'СЕТ СН'!$F$13</f>
        <v>742.18481560999999</v>
      </c>
      <c r="K412" s="37">
        <f>SUMIFS(СВЦЭМ!$L$34:$L$777,СВЦЭМ!$A$34:$A$777,$A412,СВЦЭМ!$B$34:$B$777,K$401)+'СЕТ СН'!$F$13</f>
        <v>718.73900362999996</v>
      </c>
      <c r="L412" s="37">
        <f>SUMIFS(СВЦЭМ!$L$34:$L$777,СВЦЭМ!$A$34:$A$777,$A412,СВЦЭМ!$B$34:$B$777,L$401)+'СЕТ СН'!$F$13</f>
        <v>712.71951952999996</v>
      </c>
      <c r="M412" s="37">
        <f>SUMIFS(СВЦЭМ!$L$34:$L$777,СВЦЭМ!$A$34:$A$777,$A412,СВЦЭМ!$B$34:$B$777,M$401)+'СЕТ СН'!$F$13</f>
        <v>713.61641540000005</v>
      </c>
      <c r="N412" s="37">
        <f>SUMIFS(СВЦЭМ!$L$34:$L$777,СВЦЭМ!$A$34:$A$777,$A412,СВЦЭМ!$B$34:$B$777,N$401)+'СЕТ СН'!$F$13</f>
        <v>708.37674230000005</v>
      </c>
      <c r="O412" s="37">
        <f>SUMIFS(СВЦЭМ!$L$34:$L$777,СВЦЭМ!$A$34:$A$777,$A412,СВЦЭМ!$B$34:$B$777,O$401)+'СЕТ СН'!$F$13</f>
        <v>705.52249260999997</v>
      </c>
      <c r="P412" s="37">
        <f>SUMIFS(СВЦЭМ!$L$34:$L$777,СВЦЭМ!$A$34:$A$777,$A412,СВЦЭМ!$B$34:$B$777,P$401)+'СЕТ СН'!$F$13</f>
        <v>709.84774469000001</v>
      </c>
      <c r="Q412" s="37">
        <f>SUMIFS(СВЦЭМ!$L$34:$L$777,СВЦЭМ!$A$34:$A$777,$A412,СВЦЭМ!$B$34:$B$777,Q$401)+'СЕТ СН'!$F$13</f>
        <v>710.69176494999999</v>
      </c>
      <c r="R412" s="37">
        <f>SUMIFS(СВЦЭМ!$L$34:$L$777,СВЦЭМ!$A$34:$A$777,$A412,СВЦЭМ!$B$34:$B$777,R$401)+'СЕТ СН'!$F$13</f>
        <v>711.20296758999996</v>
      </c>
      <c r="S412" s="37">
        <f>SUMIFS(СВЦЭМ!$L$34:$L$777,СВЦЭМ!$A$34:$A$777,$A412,СВЦЭМ!$B$34:$B$777,S$401)+'СЕТ СН'!$F$13</f>
        <v>702.81535072999998</v>
      </c>
      <c r="T412" s="37">
        <f>SUMIFS(СВЦЭМ!$L$34:$L$777,СВЦЭМ!$A$34:$A$777,$A412,СВЦЭМ!$B$34:$B$777,T$401)+'СЕТ СН'!$F$13</f>
        <v>692.46915709999996</v>
      </c>
      <c r="U412" s="37">
        <f>SUMIFS(СВЦЭМ!$L$34:$L$777,СВЦЭМ!$A$34:$A$777,$A412,СВЦЭМ!$B$34:$B$777,U$401)+'СЕТ СН'!$F$13</f>
        <v>694.64884224000002</v>
      </c>
      <c r="V412" s="37">
        <f>SUMIFS(СВЦЭМ!$L$34:$L$777,СВЦЭМ!$A$34:$A$777,$A412,СВЦЭМ!$B$34:$B$777,V$401)+'СЕТ СН'!$F$13</f>
        <v>695.01841476000004</v>
      </c>
      <c r="W412" s="37">
        <f>SUMIFS(СВЦЭМ!$L$34:$L$777,СВЦЭМ!$A$34:$A$777,$A412,СВЦЭМ!$B$34:$B$777,W$401)+'СЕТ СН'!$F$13</f>
        <v>696.72883730000001</v>
      </c>
      <c r="X412" s="37">
        <f>SUMIFS(СВЦЭМ!$L$34:$L$777,СВЦЭМ!$A$34:$A$777,$A412,СВЦЭМ!$B$34:$B$777,X$401)+'СЕТ СН'!$F$13</f>
        <v>694.74958204999996</v>
      </c>
      <c r="Y412" s="37">
        <f>SUMIFS(СВЦЭМ!$L$34:$L$777,СВЦЭМ!$A$34:$A$777,$A412,СВЦЭМ!$B$34:$B$777,Y$401)+'СЕТ СН'!$F$13</f>
        <v>706.27374345999999</v>
      </c>
    </row>
    <row r="413" spans="1:27" ht="15.75" x14ac:dyDescent="0.2">
      <c r="A413" s="36">
        <f t="shared" si="11"/>
        <v>43143</v>
      </c>
      <c r="B413" s="37">
        <f>SUMIFS(СВЦЭМ!$L$34:$L$777,СВЦЭМ!$A$34:$A$777,$A413,СВЦЭМ!$B$34:$B$777,B$401)+'СЕТ СН'!$F$13</f>
        <v>789.43581939000001</v>
      </c>
      <c r="C413" s="37">
        <f>SUMIFS(СВЦЭМ!$L$34:$L$777,СВЦЭМ!$A$34:$A$777,$A413,СВЦЭМ!$B$34:$B$777,C$401)+'СЕТ СН'!$F$13</f>
        <v>809.16287296999997</v>
      </c>
      <c r="D413" s="37">
        <f>SUMIFS(СВЦЭМ!$L$34:$L$777,СВЦЭМ!$A$34:$A$777,$A413,СВЦЭМ!$B$34:$B$777,D$401)+'СЕТ СН'!$F$13</f>
        <v>850.90862815000003</v>
      </c>
      <c r="E413" s="37">
        <f>SUMIFS(СВЦЭМ!$L$34:$L$777,СВЦЭМ!$A$34:$A$777,$A413,СВЦЭМ!$B$34:$B$777,E$401)+'СЕТ СН'!$F$13</f>
        <v>857.91142487000002</v>
      </c>
      <c r="F413" s="37">
        <f>SUMIFS(СВЦЭМ!$L$34:$L$777,СВЦЭМ!$A$34:$A$777,$A413,СВЦЭМ!$B$34:$B$777,F$401)+'СЕТ СН'!$F$13</f>
        <v>853.31871811999997</v>
      </c>
      <c r="G413" s="37">
        <f>SUMIFS(СВЦЭМ!$L$34:$L$777,СВЦЭМ!$A$34:$A$777,$A413,СВЦЭМ!$B$34:$B$777,G$401)+'СЕТ СН'!$F$13</f>
        <v>839.50621176000004</v>
      </c>
      <c r="H413" s="37">
        <f>SUMIFS(СВЦЭМ!$L$34:$L$777,СВЦЭМ!$A$34:$A$777,$A413,СВЦЭМ!$B$34:$B$777,H$401)+'СЕТ СН'!$F$13</f>
        <v>807.74842807000005</v>
      </c>
      <c r="I413" s="37">
        <f>SUMIFS(СВЦЭМ!$L$34:$L$777,СВЦЭМ!$A$34:$A$777,$A413,СВЦЭМ!$B$34:$B$777,I$401)+'СЕТ СН'!$F$13</f>
        <v>765.34155991</v>
      </c>
      <c r="J413" s="37">
        <f>SUMIFS(СВЦЭМ!$L$34:$L$777,СВЦЭМ!$A$34:$A$777,$A413,СВЦЭМ!$B$34:$B$777,J$401)+'СЕТ СН'!$F$13</f>
        <v>763.51031461000002</v>
      </c>
      <c r="K413" s="37">
        <f>SUMIFS(СВЦЭМ!$L$34:$L$777,СВЦЭМ!$A$34:$A$777,$A413,СВЦЭМ!$B$34:$B$777,K$401)+'СЕТ СН'!$F$13</f>
        <v>758.60895469000002</v>
      </c>
      <c r="L413" s="37">
        <f>SUMIFS(СВЦЭМ!$L$34:$L$777,СВЦЭМ!$A$34:$A$777,$A413,СВЦЭМ!$B$34:$B$777,L$401)+'СЕТ СН'!$F$13</f>
        <v>757.16472681000005</v>
      </c>
      <c r="M413" s="37">
        <f>SUMIFS(СВЦЭМ!$L$34:$L$777,СВЦЭМ!$A$34:$A$777,$A413,СВЦЭМ!$B$34:$B$777,M$401)+'СЕТ СН'!$F$13</f>
        <v>760.18161547</v>
      </c>
      <c r="N413" s="37">
        <f>SUMIFS(СВЦЭМ!$L$34:$L$777,СВЦЭМ!$A$34:$A$777,$A413,СВЦЭМ!$B$34:$B$777,N$401)+'СЕТ СН'!$F$13</f>
        <v>757.73673656000005</v>
      </c>
      <c r="O413" s="37">
        <f>SUMIFS(СВЦЭМ!$L$34:$L$777,СВЦЭМ!$A$34:$A$777,$A413,СВЦЭМ!$B$34:$B$777,O$401)+'СЕТ СН'!$F$13</f>
        <v>757.23325065999995</v>
      </c>
      <c r="P413" s="37">
        <f>SUMIFS(СВЦЭМ!$L$34:$L$777,СВЦЭМ!$A$34:$A$777,$A413,СВЦЭМ!$B$34:$B$777,P$401)+'СЕТ СН'!$F$13</f>
        <v>759.73555591000002</v>
      </c>
      <c r="Q413" s="37">
        <f>SUMIFS(СВЦЭМ!$L$34:$L$777,СВЦЭМ!$A$34:$A$777,$A413,СВЦЭМ!$B$34:$B$777,Q$401)+'СЕТ СН'!$F$13</f>
        <v>759.33784337999998</v>
      </c>
      <c r="R413" s="37">
        <f>SUMIFS(СВЦЭМ!$L$34:$L$777,СВЦЭМ!$A$34:$A$777,$A413,СВЦЭМ!$B$34:$B$777,R$401)+'СЕТ СН'!$F$13</f>
        <v>781.34912685999996</v>
      </c>
      <c r="S413" s="37">
        <f>SUMIFS(СВЦЭМ!$L$34:$L$777,СВЦЭМ!$A$34:$A$777,$A413,СВЦЭМ!$B$34:$B$777,S$401)+'СЕТ СН'!$F$13</f>
        <v>792.28058503</v>
      </c>
      <c r="T413" s="37">
        <f>SUMIFS(СВЦЭМ!$L$34:$L$777,СВЦЭМ!$A$34:$A$777,$A413,СВЦЭМ!$B$34:$B$777,T$401)+'СЕТ СН'!$F$13</f>
        <v>761.03095553000003</v>
      </c>
      <c r="U413" s="37">
        <f>SUMIFS(СВЦЭМ!$L$34:$L$777,СВЦЭМ!$A$34:$A$777,$A413,СВЦЭМ!$B$34:$B$777,U$401)+'СЕТ СН'!$F$13</f>
        <v>752.26233386000001</v>
      </c>
      <c r="V413" s="37">
        <f>SUMIFS(СВЦЭМ!$L$34:$L$777,СВЦЭМ!$A$34:$A$777,$A413,СВЦЭМ!$B$34:$B$777,V$401)+'СЕТ СН'!$F$13</f>
        <v>753.74247061999995</v>
      </c>
      <c r="W413" s="37">
        <f>SUMIFS(СВЦЭМ!$L$34:$L$777,СВЦЭМ!$A$34:$A$777,$A413,СВЦЭМ!$B$34:$B$777,W$401)+'СЕТ СН'!$F$13</f>
        <v>756.64069519999998</v>
      </c>
      <c r="X413" s="37">
        <f>SUMIFS(СВЦЭМ!$L$34:$L$777,СВЦЭМ!$A$34:$A$777,$A413,СВЦЭМ!$B$34:$B$777,X$401)+'СЕТ СН'!$F$13</f>
        <v>758.08388252999998</v>
      </c>
      <c r="Y413" s="37">
        <f>SUMIFS(СВЦЭМ!$L$34:$L$777,СВЦЭМ!$A$34:$A$777,$A413,СВЦЭМ!$B$34:$B$777,Y$401)+'СЕТ СН'!$F$13</f>
        <v>778.07032543000003</v>
      </c>
    </row>
    <row r="414" spans="1:27" ht="15.75" x14ac:dyDescent="0.2">
      <c r="A414" s="36">
        <f t="shared" si="11"/>
        <v>43144</v>
      </c>
      <c r="B414" s="37">
        <f>SUMIFS(СВЦЭМ!$L$34:$L$777,СВЦЭМ!$A$34:$A$777,$A414,СВЦЭМ!$B$34:$B$777,B$401)+'СЕТ СН'!$F$13</f>
        <v>777.05925620999994</v>
      </c>
      <c r="C414" s="37">
        <f>SUMIFS(СВЦЭМ!$L$34:$L$777,СВЦЭМ!$A$34:$A$777,$A414,СВЦЭМ!$B$34:$B$777,C$401)+'СЕТ СН'!$F$13</f>
        <v>801.57369758000004</v>
      </c>
      <c r="D414" s="37">
        <f>SUMIFS(СВЦЭМ!$L$34:$L$777,СВЦЭМ!$A$34:$A$777,$A414,СВЦЭМ!$B$34:$B$777,D$401)+'СЕТ СН'!$F$13</f>
        <v>848.13089987000001</v>
      </c>
      <c r="E414" s="37">
        <f>SUMIFS(СВЦЭМ!$L$34:$L$777,СВЦЭМ!$A$34:$A$777,$A414,СВЦЭМ!$B$34:$B$777,E$401)+'СЕТ СН'!$F$13</f>
        <v>862.57699759000002</v>
      </c>
      <c r="F414" s="37">
        <f>SUMIFS(СВЦЭМ!$L$34:$L$777,СВЦЭМ!$A$34:$A$777,$A414,СВЦЭМ!$B$34:$B$777,F$401)+'СЕТ СН'!$F$13</f>
        <v>852.61021712000002</v>
      </c>
      <c r="G414" s="37">
        <f>SUMIFS(СВЦЭМ!$L$34:$L$777,СВЦЭМ!$A$34:$A$777,$A414,СВЦЭМ!$B$34:$B$777,G$401)+'СЕТ СН'!$F$13</f>
        <v>836.85838401000001</v>
      </c>
      <c r="H414" s="37">
        <f>SUMIFS(СВЦЭМ!$L$34:$L$777,СВЦЭМ!$A$34:$A$777,$A414,СВЦЭМ!$B$34:$B$777,H$401)+'СЕТ СН'!$F$13</f>
        <v>794.15078163999999</v>
      </c>
      <c r="I414" s="37">
        <f>SUMIFS(СВЦЭМ!$L$34:$L$777,СВЦЭМ!$A$34:$A$777,$A414,СВЦЭМ!$B$34:$B$777,I$401)+'СЕТ СН'!$F$13</f>
        <v>743.90997101000005</v>
      </c>
      <c r="J414" s="37">
        <f>SUMIFS(СВЦЭМ!$L$34:$L$777,СВЦЭМ!$A$34:$A$777,$A414,СВЦЭМ!$B$34:$B$777,J$401)+'СЕТ СН'!$F$13</f>
        <v>760.55074343000001</v>
      </c>
      <c r="K414" s="37">
        <f>SUMIFS(СВЦЭМ!$L$34:$L$777,СВЦЭМ!$A$34:$A$777,$A414,СВЦЭМ!$B$34:$B$777,K$401)+'СЕТ СН'!$F$13</f>
        <v>752.30490779000002</v>
      </c>
      <c r="L414" s="37">
        <f>SUMIFS(СВЦЭМ!$L$34:$L$777,СВЦЭМ!$A$34:$A$777,$A414,СВЦЭМ!$B$34:$B$777,L$401)+'СЕТ СН'!$F$13</f>
        <v>746.84418847999996</v>
      </c>
      <c r="M414" s="37">
        <f>SUMIFS(СВЦЭМ!$L$34:$L$777,СВЦЭМ!$A$34:$A$777,$A414,СВЦЭМ!$B$34:$B$777,M$401)+'СЕТ СН'!$F$13</f>
        <v>749.28802065000002</v>
      </c>
      <c r="N414" s="37">
        <f>SUMIFS(СВЦЭМ!$L$34:$L$777,СВЦЭМ!$A$34:$A$777,$A414,СВЦЭМ!$B$34:$B$777,N$401)+'СЕТ СН'!$F$13</f>
        <v>750.76487915999996</v>
      </c>
      <c r="O414" s="37">
        <f>SUMIFS(СВЦЭМ!$L$34:$L$777,СВЦЭМ!$A$34:$A$777,$A414,СВЦЭМ!$B$34:$B$777,O$401)+'СЕТ СН'!$F$13</f>
        <v>742.64291655</v>
      </c>
      <c r="P414" s="37">
        <f>SUMIFS(СВЦЭМ!$L$34:$L$777,СВЦЭМ!$A$34:$A$777,$A414,СВЦЭМ!$B$34:$B$777,P$401)+'СЕТ СН'!$F$13</f>
        <v>756.21473156000002</v>
      </c>
      <c r="Q414" s="37">
        <f>SUMIFS(СВЦЭМ!$L$34:$L$777,СВЦЭМ!$A$34:$A$777,$A414,СВЦЭМ!$B$34:$B$777,Q$401)+'СЕТ СН'!$F$13</f>
        <v>771.82309639000005</v>
      </c>
      <c r="R414" s="37">
        <f>SUMIFS(СВЦЭМ!$L$34:$L$777,СВЦЭМ!$A$34:$A$777,$A414,СВЦЭМ!$B$34:$B$777,R$401)+'СЕТ СН'!$F$13</f>
        <v>778.65357674999996</v>
      </c>
      <c r="S414" s="37">
        <f>SUMIFS(СВЦЭМ!$L$34:$L$777,СВЦЭМ!$A$34:$A$777,$A414,СВЦЭМ!$B$34:$B$777,S$401)+'СЕТ СН'!$F$13</f>
        <v>762.47465282999997</v>
      </c>
      <c r="T414" s="37">
        <f>SUMIFS(СВЦЭМ!$L$34:$L$777,СВЦЭМ!$A$34:$A$777,$A414,СВЦЭМ!$B$34:$B$777,T$401)+'СЕТ СН'!$F$13</f>
        <v>749.20612596000001</v>
      </c>
      <c r="U414" s="37">
        <f>SUMIFS(СВЦЭМ!$L$34:$L$777,СВЦЭМ!$A$34:$A$777,$A414,СВЦЭМ!$B$34:$B$777,U$401)+'СЕТ СН'!$F$13</f>
        <v>747.17248409000001</v>
      </c>
      <c r="V414" s="37">
        <f>SUMIFS(СВЦЭМ!$L$34:$L$777,СВЦЭМ!$A$34:$A$777,$A414,СВЦЭМ!$B$34:$B$777,V$401)+'СЕТ СН'!$F$13</f>
        <v>754.29483473000005</v>
      </c>
      <c r="W414" s="37">
        <f>SUMIFS(СВЦЭМ!$L$34:$L$777,СВЦЭМ!$A$34:$A$777,$A414,СВЦЭМ!$B$34:$B$777,W$401)+'СЕТ СН'!$F$13</f>
        <v>759.74892012999999</v>
      </c>
      <c r="X414" s="37">
        <f>SUMIFS(СВЦЭМ!$L$34:$L$777,СВЦЭМ!$A$34:$A$777,$A414,СВЦЭМ!$B$34:$B$777,X$401)+'СЕТ СН'!$F$13</f>
        <v>768.13649480000004</v>
      </c>
      <c r="Y414" s="37">
        <f>SUMIFS(СВЦЭМ!$L$34:$L$777,СВЦЭМ!$A$34:$A$777,$A414,СВЦЭМ!$B$34:$B$777,Y$401)+'СЕТ СН'!$F$13</f>
        <v>801.66670712999996</v>
      </c>
    </row>
    <row r="415" spans="1:27" ht="15.75" x14ac:dyDescent="0.2">
      <c r="A415" s="36">
        <f t="shared" si="11"/>
        <v>43145</v>
      </c>
      <c r="B415" s="37">
        <f>SUMIFS(СВЦЭМ!$L$34:$L$777,СВЦЭМ!$A$34:$A$777,$A415,СВЦЭМ!$B$34:$B$777,B$401)+'СЕТ СН'!$F$13</f>
        <v>803.30240719999995</v>
      </c>
      <c r="C415" s="37">
        <f>SUMIFS(СВЦЭМ!$L$34:$L$777,СВЦЭМ!$A$34:$A$777,$A415,СВЦЭМ!$B$34:$B$777,C$401)+'СЕТ СН'!$F$13</f>
        <v>812.55660854999996</v>
      </c>
      <c r="D415" s="37">
        <f>SUMIFS(СВЦЭМ!$L$34:$L$777,СВЦЭМ!$A$34:$A$777,$A415,СВЦЭМ!$B$34:$B$777,D$401)+'СЕТ СН'!$F$13</f>
        <v>843.44068841000001</v>
      </c>
      <c r="E415" s="37">
        <f>SUMIFS(СВЦЭМ!$L$34:$L$777,СВЦЭМ!$A$34:$A$777,$A415,СВЦЭМ!$B$34:$B$777,E$401)+'СЕТ СН'!$F$13</f>
        <v>845.54518079000002</v>
      </c>
      <c r="F415" s="37">
        <f>SUMIFS(СВЦЭМ!$L$34:$L$777,СВЦЭМ!$A$34:$A$777,$A415,СВЦЭМ!$B$34:$B$777,F$401)+'СЕТ СН'!$F$13</f>
        <v>849.08387883</v>
      </c>
      <c r="G415" s="37">
        <f>SUMIFS(СВЦЭМ!$L$34:$L$777,СВЦЭМ!$A$34:$A$777,$A415,СВЦЭМ!$B$34:$B$777,G$401)+'СЕТ СН'!$F$13</f>
        <v>842.05668489000004</v>
      </c>
      <c r="H415" s="37">
        <f>SUMIFS(СВЦЭМ!$L$34:$L$777,СВЦЭМ!$A$34:$A$777,$A415,СВЦЭМ!$B$34:$B$777,H$401)+'СЕТ СН'!$F$13</f>
        <v>811.82517953000001</v>
      </c>
      <c r="I415" s="37">
        <f>SUMIFS(СВЦЭМ!$L$34:$L$777,СВЦЭМ!$A$34:$A$777,$A415,СВЦЭМ!$B$34:$B$777,I$401)+'СЕТ СН'!$F$13</f>
        <v>741.68375798</v>
      </c>
      <c r="J415" s="37">
        <f>SUMIFS(СВЦЭМ!$L$34:$L$777,СВЦЭМ!$A$34:$A$777,$A415,СВЦЭМ!$B$34:$B$777,J$401)+'СЕТ СН'!$F$13</f>
        <v>736.80062500999998</v>
      </c>
      <c r="K415" s="37">
        <f>SUMIFS(СВЦЭМ!$L$34:$L$777,СВЦЭМ!$A$34:$A$777,$A415,СВЦЭМ!$B$34:$B$777,K$401)+'СЕТ СН'!$F$13</f>
        <v>725.31745157</v>
      </c>
      <c r="L415" s="37">
        <f>SUMIFS(СВЦЭМ!$L$34:$L$777,СВЦЭМ!$A$34:$A$777,$A415,СВЦЭМ!$B$34:$B$777,L$401)+'СЕТ СН'!$F$13</f>
        <v>717.99318542000003</v>
      </c>
      <c r="M415" s="37">
        <f>SUMIFS(СВЦЭМ!$L$34:$L$777,СВЦЭМ!$A$34:$A$777,$A415,СВЦЭМ!$B$34:$B$777,M$401)+'СЕТ СН'!$F$13</f>
        <v>720.98777290999999</v>
      </c>
      <c r="N415" s="37">
        <f>SUMIFS(СВЦЭМ!$L$34:$L$777,СВЦЭМ!$A$34:$A$777,$A415,СВЦЭМ!$B$34:$B$777,N$401)+'СЕТ СН'!$F$13</f>
        <v>731.15534677000005</v>
      </c>
      <c r="O415" s="37">
        <f>SUMIFS(СВЦЭМ!$L$34:$L$777,СВЦЭМ!$A$34:$A$777,$A415,СВЦЭМ!$B$34:$B$777,O$401)+'СЕТ СН'!$F$13</f>
        <v>736.46983866999994</v>
      </c>
      <c r="P415" s="37">
        <f>SUMIFS(СВЦЭМ!$L$34:$L$777,СВЦЭМ!$A$34:$A$777,$A415,СВЦЭМ!$B$34:$B$777,P$401)+'СЕТ СН'!$F$13</f>
        <v>751.44983407999996</v>
      </c>
      <c r="Q415" s="37">
        <f>SUMIFS(СВЦЭМ!$L$34:$L$777,СВЦЭМ!$A$34:$A$777,$A415,СВЦЭМ!$B$34:$B$777,Q$401)+'СЕТ СН'!$F$13</f>
        <v>761.64354802000003</v>
      </c>
      <c r="R415" s="37">
        <f>SUMIFS(СВЦЭМ!$L$34:$L$777,СВЦЭМ!$A$34:$A$777,$A415,СВЦЭМ!$B$34:$B$777,R$401)+'СЕТ СН'!$F$13</f>
        <v>769.16614073999995</v>
      </c>
      <c r="S415" s="37">
        <f>SUMIFS(СВЦЭМ!$L$34:$L$777,СВЦЭМ!$A$34:$A$777,$A415,СВЦЭМ!$B$34:$B$777,S$401)+'СЕТ СН'!$F$13</f>
        <v>753.95242141000006</v>
      </c>
      <c r="T415" s="37">
        <f>SUMIFS(СВЦЭМ!$L$34:$L$777,СВЦЭМ!$A$34:$A$777,$A415,СВЦЭМ!$B$34:$B$777,T$401)+'СЕТ СН'!$F$13</f>
        <v>727.84350859999995</v>
      </c>
      <c r="U415" s="37">
        <f>SUMIFS(СВЦЭМ!$L$34:$L$777,СВЦЭМ!$A$34:$A$777,$A415,СВЦЭМ!$B$34:$B$777,U$401)+'СЕТ СН'!$F$13</f>
        <v>722.07735128000002</v>
      </c>
      <c r="V415" s="37">
        <f>SUMIFS(СВЦЭМ!$L$34:$L$777,СВЦЭМ!$A$34:$A$777,$A415,СВЦЭМ!$B$34:$B$777,V$401)+'СЕТ СН'!$F$13</f>
        <v>729.06753730000003</v>
      </c>
      <c r="W415" s="37">
        <f>SUMIFS(СВЦЭМ!$L$34:$L$777,СВЦЭМ!$A$34:$A$777,$A415,СВЦЭМ!$B$34:$B$777,W$401)+'СЕТ СН'!$F$13</f>
        <v>734.00494002000005</v>
      </c>
      <c r="X415" s="37">
        <f>SUMIFS(СВЦЭМ!$L$34:$L$777,СВЦЭМ!$A$34:$A$777,$A415,СВЦЭМ!$B$34:$B$777,X$401)+'СЕТ СН'!$F$13</f>
        <v>765.31926206000003</v>
      </c>
      <c r="Y415" s="37">
        <f>SUMIFS(СВЦЭМ!$L$34:$L$777,СВЦЭМ!$A$34:$A$777,$A415,СВЦЭМ!$B$34:$B$777,Y$401)+'СЕТ СН'!$F$13</f>
        <v>796.62050693000003</v>
      </c>
    </row>
    <row r="416" spans="1:27" ht="15.75" x14ac:dyDescent="0.2">
      <c r="A416" s="36">
        <f t="shared" si="11"/>
        <v>43146</v>
      </c>
      <c r="B416" s="37">
        <f>SUMIFS(СВЦЭМ!$L$34:$L$777,СВЦЭМ!$A$34:$A$777,$A416,СВЦЭМ!$B$34:$B$777,B$401)+'СЕТ СН'!$F$13</f>
        <v>796.22407636000003</v>
      </c>
      <c r="C416" s="37">
        <f>SUMIFS(СВЦЭМ!$L$34:$L$777,СВЦЭМ!$A$34:$A$777,$A416,СВЦЭМ!$B$34:$B$777,C$401)+'СЕТ СН'!$F$13</f>
        <v>822.10336002999998</v>
      </c>
      <c r="D416" s="37">
        <f>SUMIFS(СВЦЭМ!$L$34:$L$777,СВЦЭМ!$A$34:$A$777,$A416,СВЦЭМ!$B$34:$B$777,D$401)+'СЕТ СН'!$F$13</f>
        <v>861.09470556999997</v>
      </c>
      <c r="E416" s="37">
        <f>SUMIFS(СВЦЭМ!$L$34:$L$777,СВЦЭМ!$A$34:$A$777,$A416,СВЦЭМ!$B$34:$B$777,E$401)+'СЕТ СН'!$F$13</f>
        <v>859.06420409999998</v>
      </c>
      <c r="F416" s="37">
        <f>SUMIFS(СВЦЭМ!$L$34:$L$777,СВЦЭМ!$A$34:$A$777,$A416,СВЦЭМ!$B$34:$B$777,F$401)+'СЕТ СН'!$F$13</f>
        <v>859.38671398999998</v>
      </c>
      <c r="G416" s="37">
        <f>SUMIFS(СВЦЭМ!$L$34:$L$777,СВЦЭМ!$A$34:$A$777,$A416,СВЦЭМ!$B$34:$B$777,G$401)+'СЕТ СН'!$F$13</f>
        <v>853.35787925</v>
      </c>
      <c r="H416" s="37">
        <f>SUMIFS(СВЦЭМ!$L$34:$L$777,СВЦЭМ!$A$34:$A$777,$A416,СВЦЭМ!$B$34:$B$777,H$401)+'СЕТ СН'!$F$13</f>
        <v>804.3670472</v>
      </c>
      <c r="I416" s="37">
        <f>SUMIFS(СВЦЭМ!$L$34:$L$777,СВЦЭМ!$A$34:$A$777,$A416,СВЦЭМ!$B$34:$B$777,I$401)+'СЕТ СН'!$F$13</f>
        <v>744.72886302999996</v>
      </c>
      <c r="J416" s="37">
        <f>SUMIFS(СВЦЭМ!$L$34:$L$777,СВЦЭМ!$A$34:$A$777,$A416,СВЦЭМ!$B$34:$B$777,J$401)+'СЕТ СН'!$F$13</f>
        <v>736.68495703999997</v>
      </c>
      <c r="K416" s="37">
        <f>SUMIFS(СВЦЭМ!$L$34:$L$777,СВЦЭМ!$A$34:$A$777,$A416,СВЦЭМ!$B$34:$B$777,K$401)+'СЕТ СН'!$F$13</f>
        <v>724.86072908999995</v>
      </c>
      <c r="L416" s="37">
        <f>SUMIFS(СВЦЭМ!$L$34:$L$777,СВЦЭМ!$A$34:$A$777,$A416,СВЦЭМ!$B$34:$B$777,L$401)+'СЕТ СН'!$F$13</f>
        <v>720.00171727999998</v>
      </c>
      <c r="M416" s="37">
        <f>SUMIFS(СВЦЭМ!$L$34:$L$777,СВЦЭМ!$A$34:$A$777,$A416,СВЦЭМ!$B$34:$B$777,M$401)+'СЕТ СН'!$F$13</f>
        <v>720.34541714</v>
      </c>
      <c r="N416" s="37">
        <f>SUMIFS(СВЦЭМ!$L$34:$L$777,СВЦЭМ!$A$34:$A$777,$A416,СВЦЭМ!$B$34:$B$777,N$401)+'СЕТ СН'!$F$13</f>
        <v>728.83367580000004</v>
      </c>
      <c r="O416" s="37">
        <f>SUMIFS(СВЦЭМ!$L$34:$L$777,СВЦЭМ!$A$34:$A$777,$A416,СВЦЭМ!$B$34:$B$777,O$401)+'СЕТ СН'!$F$13</f>
        <v>732.93987197000001</v>
      </c>
      <c r="P416" s="37">
        <f>SUMIFS(СВЦЭМ!$L$34:$L$777,СВЦЭМ!$A$34:$A$777,$A416,СВЦЭМ!$B$34:$B$777,P$401)+'СЕТ СН'!$F$13</f>
        <v>743.03442442000005</v>
      </c>
      <c r="Q416" s="37">
        <f>SUMIFS(СВЦЭМ!$L$34:$L$777,СВЦЭМ!$A$34:$A$777,$A416,СВЦЭМ!$B$34:$B$777,Q$401)+'СЕТ СН'!$F$13</f>
        <v>756.44359301999998</v>
      </c>
      <c r="R416" s="37">
        <f>SUMIFS(СВЦЭМ!$L$34:$L$777,СВЦЭМ!$A$34:$A$777,$A416,СВЦЭМ!$B$34:$B$777,R$401)+'СЕТ СН'!$F$13</f>
        <v>756.14400064999995</v>
      </c>
      <c r="S416" s="37">
        <f>SUMIFS(СВЦЭМ!$L$34:$L$777,СВЦЭМ!$A$34:$A$777,$A416,СВЦЭМ!$B$34:$B$777,S$401)+'СЕТ СН'!$F$13</f>
        <v>757.71892267999999</v>
      </c>
      <c r="T416" s="37">
        <f>SUMIFS(СВЦЭМ!$L$34:$L$777,СВЦЭМ!$A$34:$A$777,$A416,СВЦЭМ!$B$34:$B$777,T$401)+'СЕТ СН'!$F$13</f>
        <v>730.15959654999995</v>
      </c>
      <c r="U416" s="37">
        <f>SUMIFS(СВЦЭМ!$L$34:$L$777,СВЦЭМ!$A$34:$A$777,$A416,СВЦЭМ!$B$34:$B$777,U$401)+'СЕТ СН'!$F$13</f>
        <v>719.75390050999999</v>
      </c>
      <c r="V416" s="37">
        <f>SUMIFS(СВЦЭМ!$L$34:$L$777,СВЦЭМ!$A$34:$A$777,$A416,СВЦЭМ!$B$34:$B$777,V$401)+'СЕТ СН'!$F$13</f>
        <v>721.00164697000002</v>
      </c>
      <c r="W416" s="37">
        <f>SUMIFS(СВЦЭМ!$L$34:$L$777,СВЦЭМ!$A$34:$A$777,$A416,СВЦЭМ!$B$34:$B$777,W$401)+'СЕТ СН'!$F$13</f>
        <v>728.01753969000004</v>
      </c>
      <c r="X416" s="37">
        <f>SUMIFS(СВЦЭМ!$L$34:$L$777,СВЦЭМ!$A$34:$A$777,$A416,СВЦЭМ!$B$34:$B$777,X$401)+'СЕТ СН'!$F$13</f>
        <v>744.37244145</v>
      </c>
      <c r="Y416" s="37">
        <f>SUMIFS(СВЦЭМ!$L$34:$L$777,СВЦЭМ!$A$34:$A$777,$A416,СВЦЭМ!$B$34:$B$777,Y$401)+'СЕТ СН'!$F$13</f>
        <v>773.44828983000002</v>
      </c>
    </row>
    <row r="417" spans="1:25" ht="15.75" x14ac:dyDescent="0.2">
      <c r="A417" s="36">
        <f t="shared" si="11"/>
        <v>43147</v>
      </c>
      <c r="B417" s="37">
        <f>SUMIFS(СВЦЭМ!$L$34:$L$777,СВЦЭМ!$A$34:$A$777,$A417,СВЦЭМ!$B$34:$B$777,B$401)+'СЕТ СН'!$F$13</f>
        <v>753.48087026999997</v>
      </c>
      <c r="C417" s="37">
        <f>SUMIFS(СВЦЭМ!$L$34:$L$777,СВЦЭМ!$A$34:$A$777,$A417,СВЦЭМ!$B$34:$B$777,C$401)+'СЕТ СН'!$F$13</f>
        <v>780.59942023999997</v>
      </c>
      <c r="D417" s="37">
        <f>SUMIFS(СВЦЭМ!$L$34:$L$777,СВЦЭМ!$A$34:$A$777,$A417,СВЦЭМ!$B$34:$B$777,D$401)+'СЕТ СН'!$F$13</f>
        <v>832.02019055999995</v>
      </c>
      <c r="E417" s="37">
        <f>SUMIFS(СВЦЭМ!$L$34:$L$777,СВЦЭМ!$A$34:$A$777,$A417,СВЦЭМ!$B$34:$B$777,E$401)+'СЕТ СН'!$F$13</f>
        <v>836.91981355999997</v>
      </c>
      <c r="F417" s="37">
        <f>SUMIFS(СВЦЭМ!$L$34:$L$777,СВЦЭМ!$A$34:$A$777,$A417,СВЦЭМ!$B$34:$B$777,F$401)+'СЕТ СН'!$F$13</f>
        <v>832.29844028000002</v>
      </c>
      <c r="G417" s="37">
        <f>SUMIFS(СВЦЭМ!$L$34:$L$777,СВЦЭМ!$A$34:$A$777,$A417,СВЦЭМ!$B$34:$B$777,G$401)+'СЕТ СН'!$F$13</f>
        <v>814.35223416999997</v>
      </c>
      <c r="H417" s="37">
        <f>SUMIFS(СВЦЭМ!$L$34:$L$777,СВЦЭМ!$A$34:$A$777,$A417,СВЦЭМ!$B$34:$B$777,H$401)+'СЕТ СН'!$F$13</f>
        <v>768.10466540000004</v>
      </c>
      <c r="I417" s="37">
        <f>SUMIFS(СВЦЭМ!$L$34:$L$777,СВЦЭМ!$A$34:$A$777,$A417,СВЦЭМ!$B$34:$B$777,I$401)+'СЕТ СН'!$F$13</f>
        <v>713.10540088000005</v>
      </c>
      <c r="J417" s="37">
        <f>SUMIFS(СВЦЭМ!$L$34:$L$777,СВЦЭМ!$A$34:$A$777,$A417,СВЦЭМ!$B$34:$B$777,J$401)+'СЕТ СН'!$F$13</f>
        <v>722.61044804000005</v>
      </c>
      <c r="K417" s="37">
        <f>SUMIFS(СВЦЭМ!$L$34:$L$777,СВЦЭМ!$A$34:$A$777,$A417,СВЦЭМ!$B$34:$B$777,K$401)+'СЕТ СН'!$F$13</f>
        <v>718.26080822999995</v>
      </c>
      <c r="L417" s="37">
        <f>SUMIFS(СВЦЭМ!$L$34:$L$777,СВЦЭМ!$A$34:$A$777,$A417,СВЦЭМ!$B$34:$B$777,L$401)+'СЕТ СН'!$F$13</f>
        <v>724.16333033000001</v>
      </c>
      <c r="M417" s="37">
        <f>SUMIFS(СВЦЭМ!$L$34:$L$777,СВЦЭМ!$A$34:$A$777,$A417,СВЦЭМ!$B$34:$B$777,M$401)+'СЕТ СН'!$F$13</f>
        <v>726.57388850999996</v>
      </c>
      <c r="N417" s="37">
        <f>SUMIFS(СВЦЭМ!$L$34:$L$777,СВЦЭМ!$A$34:$A$777,$A417,СВЦЭМ!$B$34:$B$777,N$401)+'СЕТ СН'!$F$13</f>
        <v>729.97279504999995</v>
      </c>
      <c r="O417" s="37">
        <f>SUMIFS(СВЦЭМ!$L$34:$L$777,СВЦЭМ!$A$34:$A$777,$A417,СВЦЭМ!$B$34:$B$777,O$401)+'СЕТ СН'!$F$13</f>
        <v>739.84880813999996</v>
      </c>
      <c r="P417" s="37">
        <f>SUMIFS(СВЦЭМ!$L$34:$L$777,СВЦЭМ!$A$34:$A$777,$A417,СВЦЭМ!$B$34:$B$777,P$401)+'СЕТ СН'!$F$13</f>
        <v>755.09895941000002</v>
      </c>
      <c r="Q417" s="37">
        <f>SUMIFS(СВЦЭМ!$L$34:$L$777,СВЦЭМ!$A$34:$A$777,$A417,СВЦЭМ!$B$34:$B$777,Q$401)+'СЕТ СН'!$F$13</f>
        <v>755.80924130999995</v>
      </c>
      <c r="R417" s="37">
        <f>SUMIFS(СВЦЭМ!$L$34:$L$777,СВЦЭМ!$A$34:$A$777,$A417,СВЦЭМ!$B$34:$B$777,R$401)+'СЕТ СН'!$F$13</f>
        <v>755.54591599000003</v>
      </c>
      <c r="S417" s="37">
        <f>SUMIFS(СВЦЭМ!$L$34:$L$777,СВЦЭМ!$A$34:$A$777,$A417,СВЦЭМ!$B$34:$B$777,S$401)+'СЕТ СН'!$F$13</f>
        <v>750.76909592000004</v>
      </c>
      <c r="T417" s="37">
        <f>SUMIFS(СВЦЭМ!$L$34:$L$777,СВЦЭМ!$A$34:$A$777,$A417,СВЦЭМ!$B$34:$B$777,T$401)+'СЕТ СН'!$F$13</f>
        <v>726.04665677000003</v>
      </c>
      <c r="U417" s="37">
        <f>SUMIFS(СВЦЭМ!$L$34:$L$777,СВЦЭМ!$A$34:$A$777,$A417,СВЦЭМ!$B$34:$B$777,U$401)+'СЕТ СН'!$F$13</f>
        <v>709.03031028999999</v>
      </c>
      <c r="V417" s="37">
        <f>SUMIFS(СВЦЭМ!$L$34:$L$777,СВЦЭМ!$A$34:$A$777,$A417,СВЦЭМ!$B$34:$B$777,V$401)+'СЕТ СН'!$F$13</f>
        <v>714.59549225000001</v>
      </c>
      <c r="W417" s="37">
        <f>SUMIFS(СВЦЭМ!$L$34:$L$777,СВЦЭМ!$A$34:$A$777,$A417,СВЦЭМ!$B$34:$B$777,W$401)+'СЕТ СН'!$F$13</f>
        <v>717.76162534000002</v>
      </c>
      <c r="X417" s="37">
        <f>SUMIFS(СВЦЭМ!$L$34:$L$777,СВЦЭМ!$A$34:$A$777,$A417,СВЦЭМ!$B$34:$B$777,X$401)+'СЕТ СН'!$F$13</f>
        <v>720.26947428000005</v>
      </c>
      <c r="Y417" s="37">
        <f>SUMIFS(СВЦЭМ!$L$34:$L$777,СВЦЭМ!$A$34:$A$777,$A417,СВЦЭМ!$B$34:$B$777,Y$401)+'СЕТ СН'!$F$13</f>
        <v>733.69746067999995</v>
      </c>
    </row>
    <row r="418" spans="1:25" ht="15.75" x14ac:dyDescent="0.2">
      <c r="A418" s="36">
        <f t="shared" si="11"/>
        <v>43148</v>
      </c>
      <c r="B418" s="37">
        <f>SUMIFS(СВЦЭМ!$L$34:$L$777,СВЦЭМ!$A$34:$A$777,$A418,СВЦЭМ!$B$34:$B$777,B$401)+'СЕТ СН'!$F$13</f>
        <v>732.03224712999997</v>
      </c>
      <c r="C418" s="37">
        <f>SUMIFS(СВЦЭМ!$L$34:$L$777,СВЦЭМ!$A$34:$A$777,$A418,СВЦЭМ!$B$34:$B$777,C$401)+'СЕТ СН'!$F$13</f>
        <v>747.78840979999995</v>
      </c>
      <c r="D418" s="37">
        <f>SUMIFS(СВЦЭМ!$L$34:$L$777,СВЦЭМ!$A$34:$A$777,$A418,СВЦЭМ!$B$34:$B$777,D$401)+'СЕТ СН'!$F$13</f>
        <v>799.69932001999996</v>
      </c>
      <c r="E418" s="37">
        <f>SUMIFS(СВЦЭМ!$L$34:$L$777,СВЦЭМ!$A$34:$A$777,$A418,СВЦЭМ!$B$34:$B$777,E$401)+'СЕТ СН'!$F$13</f>
        <v>826.73008706999997</v>
      </c>
      <c r="F418" s="37">
        <f>SUMIFS(СВЦЭМ!$L$34:$L$777,СВЦЭМ!$A$34:$A$777,$A418,СВЦЭМ!$B$34:$B$777,F$401)+'СЕТ СН'!$F$13</f>
        <v>829.37551527000005</v>
      </c>
      <c r="G418" s="37">
        <f>SUMIFS(СВЦЭМ!$L$34:$L$777,СВЦЭМ!$A$34:$A$777,$A418,СВЦЭМ!$B$34:$B$777,G$401)+'СЕТ СН'!$F$13</f>
        <v>825.19696037999995</v>
      </c>
      <c r="H418" s="37">
        <f>SUMIFS(СВЦЭМ!$L$34:$L$777,СВЦЭМ!$A$34:$A$777,$A418,СВЦЭМ!$B$34:$B$777,H$401)+'СЕТ СН'!$F$13</f>
        <v>804.73898204</v>
      </c>
      <c r="I418" s="37">
        <f>SUMIFS(СВЦЭМ!$L$34:$L$777,СВЦЭМ!$A$34:$A$777,$A418,СВЦЭМ!$B$34:$B$777,I$401)+'СЕТ СН'!$F$13</f>
        <v>757.08755553000003</v>
      </c>
      <c r="J418" s="37">
        <f>SUMIFS(СВЦЭМ!$L$34:$L$777,СВЦЭМ!$A$34:$A$777,$A418,СВЦЭМ!$B$34:$B$777,J$401)+'СЕТ СН'!$F$13</f>
        <v>735.75275735000002</v>
      </c>
      <c r="K418" s="37">
        <f>SUMIFS(СВЦЭМ!$L$34:$L$777,СВЦЭМ!$A$34:$A$777,$A418,СВЦЭМ!$B$34:$B$777,K$401)+'СЕТ СН'!$F$13</f>
        <v>701.26940033000005</v>
      </c>
      <c r="L418" s="37">
        <f>SUMIFS(СВЦЭМ!$L$34:$L$777,СВЦЭМ!$A$34:$A$777,$A418,СВЦЭМ!$B$34:$B$777,L$401)+'СЕТ СН'!$F$13</f>
        <v>685.11768290999998</v>
      </c>
      <c r="M418" s="37">
        <f>SUMIFS(СВЦЭМ!$L$34:$L$777,СВЦЭМ!$A$34:$A$777,$A418,СВЦЭМ!$B$34:$B$777,M$401)+'СЕТ СН'!$F$13</f>
        <v>689.17540910000002</v>
      </c>
      <c r="N418" s="37">
        <f>SUMIFS(СВЦЭМ!$L$34:$L$777,СВЦЭМ!$A$34:$A$777,$A418,СВЦЭМ!$B$34:$B$777,N$401)+'СЕТ СН'!$F$13</f>
        <v>692.47088994000001</v>
      </c>
      <c r="O418" s="37">
        <f>SUMIFS(СВЦЭМ!$L$34:$L$777,СВЦЭМ!$A$34:$A$777,$A418,СВЦЭМ!$B$34:$B$777,O$401)+'СЕТ СН'!$F$13</f>
        <v>709.90678242000001</v>
      </c>
      <c r="P418" s="37">
        <f>SUMIFS(СВЦЭМ!$L$34:$L$777,СВЦЭМ!$A$34:$A$777,$A418,СВЦЭМ!$B$34:$B$777,P$401)+'СЕТ СН'!$F$13</f>
        <v>725.27856822000001</v>
      </c>
      <c r="Q418" s="37">
        <f>SUMIFS(СВЦЭМ!$L$34:$L$777,СВЦЭМ!$A$34:$A$777,$A418,СВЦЭМ!$B$34:$B$777,Q$401)+'СЕТ СН'!$F$13</f>
        <v>720.17254917000002</v>
      </c>
      <c r="R418" s="37">
        <f>SUMIFS(СВЦЭМ!$L$34:$L$777,СВЦЭМ!$A$34:$A$777,$A418,СВЦЭМ!$B$34:$B$777,R$401)+'СЕТ СН'!$F$13</f>
        <v>731.12598783999999</v>
      </c>
      <c r="S418" s="37">
        <f>SUMIFS(СВЦЭМ!$L$34:$L$777,СВЦЭМ!$A$34:$A$777,$A418,СВЦЭМ!$B$34:$B$777,S$401)+'СЕТ СН'!$F$13</f>
        <v>726.99989629000004</v>
      </c>
      <c r="T418" s="37">
        <f>SUMIFS(СВЦЭМ!$L$34:$L$777,СВЦЭМ!$A$34:$A$777,$A418,СВЦЭМ!$B$34:$B$777,T$401)+'СЕТ СН'!$F$13</f>
        <v>694.6195232</v>
      </c>
      <c r="U418" s="37">
        <f>SUMIFS(СВЦЭМ!$L$34:$L$777,СВЦЭМ!$A$34:$A$777,$A418,СВЦЭМ!$B$34:$B$777,U$401)+'СЕТ СН'!$F$13</f>
        <v>677.05609602000004</v>
      </c>
      <c r="V418" s="37">
        <f>SUMIFS(СВЦЭМ!$L$34:$L$777,СВЦЭМ!$A$34:$A$777,$A418,СВЦЭМ!$B$34:$B$777,V$401)+'СЕТ СН'!$F$13</f>
        <v>689.77404225999999</v>
      </c>
      <c r="W418" s="37">
        <f>SUMIFS(СВЦЭМ!$L$34:$L$777,СВЦЭМ!$A$34:$A$777,$A418,СВЦЭМ!$B$34:$B$777,W$401)+'СЕТ СН'!$F$13</f>
        <v>700.79611727999998</v>
      </c>
      <c r="X418" s="37">
        <f>SUMIFS(СВЦЭМ!$L$34:$L$777,СВЦЭМ!$A$34:$A$777,$A418,СВЦЭМ!$B$34:$B$777,X$401)+'СЕТ СН'!$F$13</f>
        <v>725.44322095999996</v>
      </c>
      <c r="Y418" s="37">
        <f>SUMIFS(СВЦЭМ!$L$34:$L$777,СВЦЭМ!$A$34:$A$777,$A418,СВЦЭМ!$B$34:$B$777,Y$401)+'СЕТ СН'!$F$13</f>
        <v>741.55492747999995</v>
      </c>
    </row>
    <row r="419" spans="1:25" ht="15.75" x14ac:dyDescent="0.2">
      <c r="A419" s="36">
        <f t="shared" si="11"/>
        <v>43149</v>
      </c>
      <c r="B419" s="37">
        <f>SUMIFS(СВЦЭМ!$L$34:$L$777,СВЦЭМ!$A$34:$A$777,$A419,СВЦЭМ!$B$34:$B$777,B$401)+'СЕТ СН'!$F$13</f>
        <v>768.71682869000006</v>
      </c>
      <c r="C419" s="37">
        <f>SUMIFS(СВЦЭМ!$L$34:$L$777,СВЦЭМ!$A$34:$A$777,$A419,СВЦЭМ!$B$34:$B$777,C$401)+'СЕТ СН'!$F$13</f>
        <v>804.48078548000001</v>
      </c>
      <c r="D419" s="37">
        <f>SUMIFS(СВЦЭМ!$L$34:$L$777,СВЦЭМ!$A$34:$A$777,$A419,СВЦЭМ!$B$34:$B$777,D$401)+'СЕТ СН'!$F$13</f>
        <v>837.45692825000003</v>
      </c>
      <c r="E419" s="37">
        <f>SUMIFS(СВЦЭМ!$L$34:$L$777,СВЦЭМ!$A$34:$A$777,$A419,СВЦЭМ!$B$34:$B$777,E$401)+'СЕТ СН'!$F$13</f>
        <v>854.46375811999997</v>
      </c>
      <c r="F419" s="37">
        <f>SUMIFS(СВЦЭМ!$L$34:$L$777,СВЦЭМ!$A$34:$A$777,$A419,СВЦЭМ!$B$34:$B$777,F$401)+'СЕТ СН'!$F$13</f>
        <v>832.74824366999997</v>
      </c>
      <c r="G419" s="37">
        <f>SUMIFS(СВЦЭМ!$L$34:$L$777,СВЦЭМ!$A$34:$A$777,$A419,СВЦЭМ!$B$34:$B$777,G$401)+'СЕТ СН'!$F$13</f>
        <v>811.13948312000002</v>
      </c>
      <c r="H419" s="37">
        <f>SUMIFS(СВЦЭМ!$L$34:$L$777,СВЦЭМ!$A$34:$A$777,$A419,СВЦЭМ!$B$34:$B$777,H$401)+'СЕТ СН'!$F$13</f>
        <v>798.07956113</v>
      </c>
      <c r="I419" s="37">
        <f>SUMIFS(СВЦЭМ!$L$34:$L$777,СВЦЭМ!$A$34:$A$777,$A419,СВЦЭМ!$B$34:$B$777,I$401)+'СЕТ СН'!$F$13</f>
        <v>766.18596208999998</v>
      </c>
      <c r="J419" s="37">
        <f>SUMIFS(СВЦЭМ!$L$34:$L$777,СВЦЭМ!$A$34:$A$777,$A419,СВЦЭМ!$B$34:$B$777,J$401)+'СЕТ СН'!$F$13</f>
        <v>763.59865348999995</v>
      </c>
      <c r="K419" s="37">
        <f>SUMIFS(СВЦЭМ!$L$34:$L$777,СВЦЭМ!$A$34:$A$777,$A419,СВЦЭМ!$B$34:$B$777,K$401)+'СЕТ СН'!$F$13</f>
        <v>747.29412712999999</v>
      </c>
      <c r="L419" s="37">
        <f>SUMIFS(СВЦЭМ!$L$34:$L$777,СВЦЭМ!$A$34:$A$777,$A419,СВЦЭМ!$B$34:$B$777,L$401)+'СЕТ СН'!$F$13</f>
        <v>728.59041516000002</v>
      </c>
      <c r="M419" s="37">
        <f>SUMIFS(СВЦЭМ!$L$34:$L$777,СВЦЭМ!$A$34:$A$777,$A419,СВЦЭМ!$B$34:$B$777,M$401)+'СЕТ СН'!$F$13</f>
        <v>727.64244441000005</v>
      </c>
      <c r="N419" s="37">
        <f>SUMIFS(СВЦЭМ!$L$34:$L$777,СВЦЭМ!$A$34:$A$777,$A419,СВЦЭМ!$B$34:$B$777,N$401)+'СЕТ СН'!$F$13</f>
        <v>731.92073399000003</v>
      </c>
      <c r="O419" s="37">
        <f>SUMIFS(СВЦЭМ!$L$34:$L$777,СВЦЭМ!$A$34:$A$777,$A419,СВЦЭМ!$B$34:$B$777,O$401)+'СЕТ СН'!$F$13</f>
        <v>739.66206321000004</v>
      </c>
      <c r="P419" s="37">
        <f>SUMIFS(СВЦЭМ!$L$34:$L$777,СВЦЭМ!$A$34:$A$777,$A419,СВЦЭМ!$B$34:$B$777,P$401)+'СЕТ СН'!$F$13</f>
        <v>745.75882078999996</v>
      </c>
      <c r="Q419" s="37">
        <f>SUMIFS(СВЦЭМ!$L$34:$L$777,СВЦЭМ!$A$34:$A$777,$A419,СВЦЭМ!$B$34:$B$777,Q$401)+'СЕТ СН'!$F$13</f>
        <v>745.39406917999997</v>
      </c>
      <c r="R419" s="37">
        <f>SUMIFS(СВЦЭМ!$L$34:$L$777,СВЦЭМ!$A$34:$A$777,$A419,СВЦЭМ!$B$34:$B$777,R$401)+'СЕТ СН'!$F$13</f>
        <v>747.68079523999995</v>
      </c>
      <c r="S419" s="37">
        <f>SUMIFS(СВЦЭМ!$L$34:$L$777,СВЦЭМ!$A$34:$A$777,$A419,СВЦЭМ!$B$34:$B$777,S$401)+'СЕТ СН'!$F$13</f>
        <v>728.29167002999998</v>
      </c>
      <c r="T419" s="37">
        <f>SUMIFS(СВЦЭМ!$L$34:$L$777,СВЦЭМ!$A$34:$A$777,$A419,СВЦЭМ!$B$34:$B$777,T$401)+'СЕТ СН'!$F$13</f>
        <v>706.41482530999997</v>
      </c>
      <c r="U419" s="37">
        <f>SUMIFS(СВЦЭМ!$L$34:$L$777,СВЦЭМ!$A$34:$A$777,$A419,СВЦЭМ!$B$34:$B$777,U$401)+'СЕТ СН'!$F$13</f>
        <v>683.32264176000001</v>
      </c>
      <c r="V419" s="37">
        <f>SUMIFS(СВЦЭМ!$L$34:$L$777,СВЦЭМ!$A$34:$A$777,$A419,СВЦЭМ!$B$34:$B$777,V$401)+'СЕТ СН'!$F$13</f>
        <v>693.73738859000002</v>
      </c>
      <c r="W419" s="37">
        <f>SUMIFS(СВЦЭМ!$L$34:$L$777,СВЦЭМ!$A$34:$A$777,$A419,СВЦЭМ!$B$34:$B$777,W$401)+'СЕТ СН'!$F$13</f>
        <v>700.66263713000001</v>
      </c>
      <c r="X419" s="37">
        <f>SUMIFS(СВЦЭМ!$L$34:$L$777,СВЦЭМ!$A$34:$A$777,$A419,СВЦЭМ!$B$34:$B$777,X$401)+'СЕТ СН'!$F$13</f>
        <v>721.44145341000001</v>
      </c>
      <c r="Y419" s="37">
        <f>SUMIFS(СВЦЭМ!$L$34:$L$777,СВЦЭМ!$A$34:$A$777,$A419,СВЦЭМ!$B$34:$B$777,Y$401)+'СЕТ СН'!$F$13</f>
        <v>745.13106561999996</v>
      </c>
    </row>
    <row r="420" spans="1:25" ht="15.75" x14ac:dyDescent="0.2">
      <c r="A420" s="36">
        <f t="shared" si="11"/>
        <v>43150</v>
      </c>
      <c r="B420" s="37">
        <f>SUMIFS(СВЦЭМ!$L$34:$L$777,СВЦЭМ!$A$34:$A$777,$A420,СВЦЭМ!$B$34:$B$777,B$401)+'СЕТ СН'!$F$13</f>
        <v>723.54640071999995</v>
      </c>
      <c r="C420" s="37">
        <f>SUMIFS(СВЦЭМ!$L$34:$L$777,СВЦЭМ!$A$34:$A$777,$A420,СВЦЭМ!$B$34:$B$777,C$401)+'СЕТ СН'!$F$13</f>
        <v>746.00120347999996</v>
      </c>
      <c r="D420" s="37">
        <f>SUMIFS(СВЦЭМ!$L$34:$L$777,СВЦЭМ!$A$34:$A$777,$A420,СВЦЭМ!$B$34:$B$777,D$401)+'СЕТ СН'!$F$13</f>
        <v>781.93537448999996</v>
      </c>
      <c r="E420" s="37">
        <f>SUMIFS(СВЦЭМ!$L$34:$L$777,СВЦЭМ!$A$34:$A$777,$A420,СВЦЭМ!$B$34:$B$777,E$401)+'СЕТ СН'!$F$13</f>
        <v>785.33385695000004</v>
      </c>
      <c r="F420" s="37">
        <f>SUMIFS(СВЦЭМ!$L$34:$L$777,СВЦЭМ!$A$34:$A$777,$A420,СВЦЭМ!$B$34:$B$777,F$401)+'СЕТ СН'!$F$13</f>
        <v>786.21188773999995</v>
      </c>
      <c r="G420" s="37">
        <f>SUMIFS(СВЦЭМ!$L$34:$L$777,СВЦЭМ!$A$34:$A$777,$A420,СВЦЭМ!$B$34:$B$777,G$401)+'СЕТ СН'!$F$13</f>
        <v>780.86216607999995</v>
      </c>
      <c r="H420" s="37">
        <f>SUMIFS(СВЦЭМ!$L$34:$L$777,СВЦЭМ!$A$34:$A$777,$A420,СВЦЭМ!$B$34:$B$777,H$401)+'СЕТ СН'!$F$13</f>
        <v>743.48835559999998</v>
      </c>
      <c r="I420" s="37">
        <f>SUMIFS(СВЦЭМ!$L$34:$L$777,СВЦЭМ!$A$34:$A$777,$A420,СВЦЭМ!$B$34:$B$777,I$401)+'СЕТ СН'!$F$13</f>
        <v>708.11715203000006</v>
      </c>
      <c r="J420" s="37">
        <f>SUMIFS(СВЦЭМ!$L$34:$L$777,СВЦЭМ!$A$34:$A$777,$A420,СВЦЭМ!$B$34:$B$777,J$401)+'СЕТ СН'!$F$13</f>
        <v>725.09600254999998</v>
      </c>
      <c r="K420" s="37">
        <f>SUMIFS(СВЦЭМ!$L$34:$L$777,СВЦЭМ!$A$34:$A$777,$A420,СВЦЭМ!$B$34:$B$777,K$401)+'СЕТ СН'!$F$13</f>
        <v>729.17272275000005</v>
      </c>
      <c r="L420" s="37">
        <f>SUMIFS(СВЦЭМ!$L$34:$L$777,СВЦЭМ!$A$34:$A$777,$A420,СВЦЭМ!$B$34:$B$777,L$401)+'СЕТ СН'!$F$13</f>
        <v>725.33526148999999</v>
      </c>
      <c r="M420" s="37">
        <f>SUMIFS(СВЦЭМ!$L$34:$L$777,СВЦЭМ!$A$34:$A$777,$A420,СВЦЭМ!$B$34:$B$777,M$401)+'СЕТ СН'!$F$13</f>
        <v>732.74830283999995</v>
      </c>
      <c r="N420" s="37">
        <f>SUMIFS(СВЦЭМ!$L$34:$L$777,СВЦЭМ!$A$34:$A$777,$A420,СВЦЭМ!$B$34:$B$777,N$401)+'СЕТ СН'!$F$13</f>
        <v>730.75734818000001</v>
      </c>
      <c r="O420" s="37">
        <f>SUMIFS(СВЦЭМ!$L$34:$L$777,СВЦЭМ!$A$34:$A$777,$A420,СВЦЭМ!$B$34:$B$777,O$401)+'СЕТ СН'!$F$13</f>
        <v>735.23978959999999</v>
      </c>
      <c r="P420" s="37">
        <f>SUMIFS(СВЦЭМ!$L$34:$L$777,СВЦЭМ!$A$34:$A$777,$A420,СВЦЭМ!$B$34:$B$777,P$401)+'СЕТ СН'!$F$13</f>
        <v>751.67188014999999</v>
      </c>
      <c r="Q420" s="37">
        <f>SUMIFS(СВЦЭМ!$L$34:$L$777,СВЦЭМ!$A$34:$A$777,$A420,СВЦЭМ!$B$34:$B$777,Q$401)+'СЕТ СН'!$F$13</f>
        <v>744.04135759999997</v>
      </c>
      <c r="R420" s="37">
        <f>SUMIFS(СВЦЭМ!$L$34:$L$777,СВЦЭМ!$A$34:$A$777,$A420,СВЦЭМ!$B$34:$B$777,R$401)+'СЕТ СН'!$F$13</f>
        <v>742.05524203000004</v>
      </c>
      <c r="S420" s="37">
        <f>SUMIFS(СВЦЭМ!$L$34:$L$777,СВЦЭМ!$A$34:$A$777,$A420,СВЦЭМ!$B$34:$B$777,S$401)+'СЕТ СН'!$F$13</f>
        <v>736.83207482</v>
      </c>
      <c r="T420" s="37">
        <f>SUMIFS(СВЦЭМ!$L$34:$L$777,СВЦЭМ!$A$34:$A$777,$A420,СВЦЭМ!$B$34:$B$777,T$401)+'СЕТ СН'!$F$13</f>
        <v>716.00480696</v>
      </c>
      <c r="U420" s="37">
        <f>SUMIFS(СВЦЭМ!$L$34:$L$777,СВЦЭМ!$A$34:$A$777,$A420,СВЦЭМ!$B$34:$B$777,U$401)+'СЕТ СН'!$F$13</f>
        <v>706.03340578999996</v>
      </c>
      <c r="V420" s="37">
        <f>SUMIFS(СВЦЭМ!$L$34:$L$777,СВЦЭМ!$A$34:$A$777,$A420,СВЦЭМ!$B$34:$B$777,V$401)+'СЕТ СН'!$F$13</f>
        <v>728.39460990999999</v>
      </c>
      <c r="W420" s="37">
        <f>SUMIFS(СВЦЭМ!$L$34:$L$777,СВЦЭМ!$A$34:$A$777,$A420,СВЦЭМ!$B$34:$B$777,W$401)+'СЕТ СН'!$F$13</f>
        <v>730.96257681999998</v>
      </c>
      <c r="X420" s="37">
        <f>SUMIFS(СВЦЭМ!$L$34:$L$777,СВЦЭМ!$A$34:$A$777,$A420,СВЦЭМ!$B$34:$B$777,X$401)+'СЕТ СН'!$F$13</f>
        <v>740.50424834</v>
      </c>
      <c r="Y420" s="37">
        <f>SUMIFS(СВЦЭМ!$L$34:$L$777,СВЦЭМ!$A$34:$A$777,$A420,СВЦЭМ!$B$34:$B$777,Y$401)+'СЕТ СН'!$F$13</f>
        <v>762.34012435</v>
      </c>
    </row>
    <row r="421" spans="1:25" ht="15.75" x14ac:dyDescent="0.2">
      <c r="A421" s="36">
        <f t="shared" si="11"/>
        <v>43151</v>
      </c>
      <c r="B421" s="37">
        <f>SUMIFS(СВЦЭМ!$L$34:$L$777,СВЦЭМ!$A$34:$A$777,$A421,СВЦЭМ!$B$34:$B$777,B$401)+'СЕТ СН'!$F$13</f>
        <v>766.77476020999995</v>
      </c>
      <c r="C421" s="37">
        <f>SUMIFS(СВЦЭМ!$L$34:$L$777,СВЦЭМ!$A$34:$A$777,$A421,СВЦЭМ!$B$34:$B$777,C$401)+'СЕТ СН'!$F$13</f>
        <v>791.21156483000004</v>
      </c>
      <c r="D421" s="37">
        <f>SUMIFS(СВЦЭМ!$L$34:$L$777,СВЦЭМ!$A$34:$A$777,$A421,СВЦЭМ!$B$34:$B$777,D$401)+'СЕТ СН'!$F$13</f>
        <v>828.61047360999999</v>
      </c>
      <c r="E421" s="37">
        <f>SUMIFS(СВЦЭМ!$L$34:$L$777,СВЦЭМ!$A$34:$A$777,$A421,СВЦЭМ!$B$34:$B$777,E$401)+'СЕТ СН'!$F$13</f>
        <v>837.11158648000003</v>
      </c>
      <c r="F421" s="37">
        <f>SUMIFS(СВЦЭМ!$L$34:$L$777,СВЦЭМ!$A$34:$A$777,$A421,СВЦЭМ!$B$34:$B$777,F$401)+'СЕТ СН'!$F$13</f>
        <v>837.40372774000002</v>
      </c>
      <c r="G421" s="37">
        <f>SUMIFS(СВЦЭМ!$L$34:$L$777,СВЦЭМ!$A$34:$A$777,$A421,СВЦЭМ!$B$34:$B$777,G$401)+'СЕТ СН'!$F$13</f>
        <v>831.58655628999998</v>
      </c>
      <c r="H421" s="37">
        <f>SUMIFS(СВЦЭМ!$L$34:$L$777,СВЦЭМ!$A$34:$A$777,$A421,СВЦЭМ!$B$34:$B$777,H$401)+'СЕТ СН'!$F$13</f>
        <v>792.06822231000001</v>
      </c>
      <c r="I421" s="37">
        <f>SUMIFS(СВЦЭМ!$L$34:$L$777,СВЦЭМ!$A$34:$A$777,$A421,СВЦЭМ!$B$34:$B$777,I$401)+'СЕТ СН'!$F$13</f>
        <v>734.53223668999999</v>
      </c>
      <c r="J421" s="37">
        <f>SUMIFS(СВЦЭМ!$L$34:$L$777,СВЦЭМ!$A$34:$A$777,$A421,СВЦЭМ!$B$34:$B$777,J$401)+'СЕТ СН'!$F$13</f>
        <v>746.25007665999999</v>
      </c>
      <c r="K421" s="37">
        <f>SUMIFS(СВЦЭМ!$L$34:$L$777,СВЦЭМ!$A$34:$A$777,$A421,СВЦЭМ!$B$34:$B$777,K$401)+'СЕТ СН'!$F$13</f>
        <v>734.90883985000005</v>
      </c>
      <c r="L421" s="37">
        <f>SUMIFS(СВЦЭМ!$L$34:$L$777,СВЦЭМ!$A$34:$A$777,$A421,СВЦЭМ!$B$34:$B$777,L$401)+'СЕТ СН'!$F$13</f>
        <v>730.86100381999995</v>
      </c>
      <c r="M421" s="37">
        <f>SUMIFS(СВЦЭМ!$L$34:$L$777,СВЦЭМ!$A$34:$A$777,$A421,СВЦЭМ!$B$34:$B$777,M$401)+'СЕТ СН'!$F$13</f>
        <v>740.03340688000003</v>
      </c>
      <c r="N421" s="37">
        <f>SUMIFS(СВЦЭМ!$L$34:$L$777,СВЦЭМ!$A$34:$A$777,$A421,СВЦЭМ!$B$34:$B$777,N$401)+'СЕТ СН'!$F$13</f>
        <v>739.25578052000003</v>
      </c>
      <c r="O421" s="37">
        <f>SUMIFS(СВЦЭМ!$L$34:$L$777,СВЦЭМ!$A$34:$A$777,$A421,СВЦЭМ!$B$34:$B$777,O$401)+'СЕТ СН'!$F$13</f>
        <v>743.65635976999999</v>
      </c>
      <c r="P421" s="37">
        <f>SUMIFS(СВЦЭМ!$L$34:$L$777,СВЦЭМ!$A$34:$A$777,$A421,СВЦЭМ!$B$34:$B$777,P$401)+'СЕТ СН'!$F$13</f>
        <v>754.51598745000001</v>
      </c>
      <c r="Q421" s="37">
        <f>SUMIFS(СВЦЭМ!$L$34:$L$777,СВЦЭМ!$A$34:$A$777,$A421,СВЦЭМ!$B$34:$B$777,Q$401)+'СЕТ СН'!$F$13</f>
        <v>755.53665017000003</v>
      </c>
      <c r="R421" s="37">
        <f>SUMIFS(СВЦЭМ!$L$34:$L$777,СВЦЭМ!$A$34:$A$777,$A421,СВЦЭМ!$B$34:$B$777,R$401)+'СЕТ СН'!$F$13</f>
        <v>765.54913825999995</v>
      </c>
      <c r="S421" s="37">
        <f>SUMIFS(СВЦЭМ!$L$34:$L$777,СВЦЭМ!$A$34:$A$777,$A421,СВЦЭМ!$B$34:$B$777,S$401)+'СЕТ СН'!$F$13</f>
        <v>756.92166478000001</v>
      </c>
      <c r="T421" s="37">
        <f>SUMIFS(СВЦЭМ!$L$34:$L$777,СВЦЭМ!$A$34:$A$777,$A421,СВЦЭМ!$B$34:$B$777,T$401)+'СЕТ СН'!$F$13</f>
        <v>739.38162093000005</v>
      </c>
      <c r="U421" s="37">
        <f>SUMIFS(СВЦЭМ!$L$34:$L$777,СВЦЭМ!$A$34:$A$777,$A421,СВЦЭМ!$B$34:$B$777,U$401)+'СЕТ СН'!$F$13</f>
        <v>735.38047872000004</v>
      </c>
      <c r="V421" s="37">
        <f>SUMIFS(СВЦЭМ!$L$34:$L$777,СВЦЭМ!$A$34:$A$777,$A421,СВЦЭМ!$B$34:$B$777,V$401)+'СЕТ СН'!$F$13</f>
        <v>703.63474318999999</v>
      </c>
      <c r="W421" s="37">
        <f>SUMIFS(СВЦЭМ!$L$34:$L$777,СВЦЭМ!$A$34:$A$777,$A421,СВЦЭМ!$B$34:$B$777,W$401)+'СЕТ СН'!$F$13</f>
        <v>712.42089539999995</v>
      </c>
      <c r="X421" s="37">
        <f>SUMIFS(СВЦЭМ!$L$34:$L$777,СВЦЭМ!$A$34:$A$777,$A421,СВЦЭМ!$B$34:$B$777,X$401)+'СЕТ СН'!$F$13</f>
        <v>734.91314410999996</v>
      </c>
      <c r="Y421" s="37">
        <f>SUMIFS(СВЦЭМ!$L$34:$L$777,СВЦЭМ!$A$34:$A$777,$A421,СВЦЭМ!$B$34:$B$777,Y$401)+'СЕТ СН'!$F$13</f>
        <v>759.94394827999997</v>
      </c>
    </row>
    <row r="422" spans="1:25" ht="15.75" x14ac:dyDescent="0.2">
      <c r="A422" s="36">
        <f t="shared" si="11"/>
        <v>43152</v>
      </c>
      <c r="B422" s="37">
        <f>SUMIFS(СВЦЭМ!$L$34:$L$777,СВЦЭМ!$A$34:$A$777,$A422,СВЦЭМ!$B$34:$B$777,B$401)+'СЕТ СН'!$F$13</f>
        <v>760.64768953999999</v>
      </c>
      <c r="C422" s="37">
        <f>SUMIFS(СВЦЭМ!$L$34:$L$777,СВЦЭМ!$A$34:$A$777,$A422,СВЦЭМ!$B$34:$B$777,C$401)+'СЕТ СН'!$F$13</f>
        <v>784.46109189000003</v>
      </c>
      <c r="D422" s="37">
        <f>SUMIFS(СВЦЭМ!$L$34:$L$777,СВЦЭМ!$A$34:$A$777,$A422,СВЦЭМ!$B$34:$B$777,D$401)+'СЕТ СН'!$F$13</f>
        <v>841.36778363999997</v>
      </c>
      <c r="E422" s="37">
        <f>SUMIFS(СВЦЭМ!$L$34:$L$777,СВЦЭМ!$A$34:$A$777,$A422,СВЦЭМ!$B$34:$B$777,E$401)+'СЕТ СН'!$F$13</f>
        <v>857.73665469000002</v>
      </c>
      <c r="F422" s="37">
        <f>SUMIFS(СВЦЭМ!$L$34:$L$777,СВЦЭМ!$A$34:$A$777,$A422,СВЦЭМ!$B$34:$B$777,F$401)+'СЕТ СН'!$F$13</f>
        <v>857.97142822000001</v>
      </c>
      <c r="G422" s="37">
        <f>SUMIFS(СВЦЭМ!$L$34:$L$777,СВЦЭМ!$A$34:$A$777,$A422,СВЦЭМ!$B$34:$B$777,G$401)+'СЕТ СН'!$F$13</f>
        <v>850.28896284999996</v>
      </c>
      <c r="H422" s="37">
        <f>SUMIFS(СВЦЭМ!$L$34:$L$777,СВЦЭМ!$A$34:$A$777,$A422,СВЦЭМ!$B$34:$B$777,H$401)+'СЕТ СН'!$F$13</f>
        <v>806.27211857999998</v>
      </c>
      <c r="I422" s="37">
        <f>SUMIFS(СВЦЭМ!$L$34:$L$777,СВЦЭМ!$A$34:$A$777,$A422,СВЦЭМ!$B$34:$B$777,I$401)+'СЕТ СН'!$F$13</f>
        <v>752.87464694000005</v>
      </c>
      <c r="J422" s="37">
        <f>SUMIFS(СВЦЭМ!$L$34:$L$777,СВЦЭМ!$A$34:$A$777,$A422,СВЦЭМ!$B$34:$B$777,J$401)+'СЕТ СН'!$F$13</f>
        <v>757.42325258000005</v>
      </c>
      <c r="K422" s="37">
        <f>SUMIFS(СВЦЭМ!$L$34:$L$777,СВЦЭМ!$A$34:$A$777,$A422,СВЦЭМ!$B$34:$B$777,K$401)+'СЕТ СН'!$F$13</f>
        <v>732.88801113</v>
      </c>
      <c r="L422" s="37">
        <f>SUMIFS(СВЦЭМ!$L$34:$L$777,СВЦЭМ!$A$34:$A$777,$A422,СВЦЭМ!$B$34:$B$777,L$401)+'СЕТ СН'!$F$13</f>
        <v>727.52867347999995</v>
      </c>
      <c r="M422" s="37">
        <f>SUMIFS(СВЦЭМ!$L$34:$L$777,СВЦЭМ!$A$34:$A$777,$A422,СВЦЭМ!$B$34:$B$777,M$401)+'СЕТ СН'!$F$13</f>
        <v>736.95641538999996</v>
      </c>
      <c r="N422" s="37">
        <f>SUMIFS(СВЦЭМ!$L$34:$L$777,СВЦЭМ!$A$34:$A$777,$A422,СВЦЭМ!$B$34:$B$777,N$401)+'СЕТ СН'!$F$13</f>
        <v>727.96328155000003</v>
      </c>
      <c r="O422" s="37">
        <f>SUMIFS(СВЦЭМ!$L$34:$L$777,СВЦЭМ!$A$34:$A$777,$A422,СВЦЭМ!$B$34:$B$777,O$401)+'СЕТ СН'!$F$13</f>
        <v>726.97896448999995</v>
      </c>
      <c r="P422" s="37">
        <f>SUMIFS(СВЦЭМ!$L$34:$L$777,СВЦЭМ!$A$34:$A$777,$A422,СВЦЭМ!$B$34:$B$777,P$401)+'СЕТ СН'!$F$13</f>
        <v>738.18229121000002</v>
      </c>
      <c r="Q422" s="37">
        <f>SUMIFS(СВЦЭМ!$L$34:$L$777,СВЦЭМ!$A$34:$A$777,$A422,СВЦЭМ!$B$34:$B$777,Q$401)+'СЕТ СН'!$F$13</f>
        <v>744.91185385999995</v>
      </c>
      <c r="R422" s="37">
        <f>SUMIFS(СВЦЭМ!$L$34:$L$777,СВЦЭМ!$A$34:$A$777,$A422,СВЦЭМ!$B$34:$B$777,R$401)+'СЕТ СН'!$F$13</f>
        <v>746.38121139999998</v>
      </c>
      <c r="S422" s="37">
        <f>SUMIFS(СВЦЭМ!$L$34:$L$777,СВЦЭМ!$A$34:$A$777,$A422,СВЦЭМ!$B$34:$B$777,S$401)+'СЕТ СН'!$F$13</f>
        <v>742.55831107999995</v>
      </c>
      <c r="T422" s="37">
        <f>SUMIFS(СВЦЭМ!$L$34:$L$777,СВЦЭМ!$A$34:$A$777,$A422,СВЦЭМ!$B$34:$B$777,T$401)+'СЕТ СН'!$F$13</f>
        <v>718.71851672000003</v>
      </c>
      <c r="U422" s="37">
        <f>SUMIFS(СВЦЭМ!$L$34:$L$777,СВЦЭМ!$A$34:$A$777,$A422,СВЦЭМ!$B$34:$B$777,U$401)+'СЕТ СН'!$F$13</f>
        <v>688.85234489000004</v>
      </c>
      <c r="V422" s="37">
        <f>SUMIFS(СВЦЭМ!$L$34:$L$777,СВЦЭМ!$A$34:$A$777,$A422,СВЦЭМ!$B$34:$B$777,V$401)+'СЕТ СН'!$F$13</f>
        <v>694.90855457999999</v>
      </c>
      <c r="W422" s="37">
        <f>SUMIFS(СВЦЭМ!$L$34:$L$777,СВЦЭМ!$A$34:$A$777,$A422,СВЦЭМ!$B$34:$B$777,W$401)+'СЕТ СН'!$F$13</f>
        <v>707.04220271999998</v>
      </c>
      <c r="X422" s="37">
        <f>SUMIFS(СВЦЭМ!$L$34:$L$777,СВЦЭМ!$A$34:$A$777,$A422,СВЦЭМ!$B$34:$B$777,X$401)+'СЕТ СН'!$F$13</f>
        <v>726.87687263999999</v>
      </c>
      <c r="Y422" s="37">
        <f>SUMIFS(СВЦЭМ!$L$34:$L$777,СВЦЭМ!$A$34:$A$777,$A422,СВЦЭМ!$B$34:$B$777,Y$401)+'СЕТ СН'!$F$13</f>
        <v>746.70374198000002</v>
      </c>
    </row>
    <row r="423" spans="1:25" ht="15.75" x14ac:dyDescent="0.2">
      <c r="A423" s="36">
        <f t="shared" si="11"/>
        <v>43153</v>
      </c>
      <c r="B423" s="37">
        <f>SUMIFS(СВЦЭМ!$L$34:$L$777,СВЦЭМ!$A$34:$A$777,$A423,СВЦЭМ!$B$34:$B$777,B$401)+'СЕТ СН'!$F$13</f>
        <v>791.41407576999995</v>
      </c>
      <c r="C423" s="37">
        <f>SUMIFS(СВЦЭМ!$L$34:$L$777,СВЦЭМ!$A$34:$A$777,$A423,СВЦЭМ!$B$34:$B$777,C$401)+'СЕТ СН'!$F$13</f>
        <v>787.07651212999997</v>
      </c>
      <c r="D423" s="37">
        <f>SUMIFS(СВЦЭМ!$L$34:$L$777,СВЦЭМ!$A$34:$A$777,$A423,СВЦЭМ!$B$34:$B$777,D$401)+'СЕТ СН'!$F$13</f>
        <v>826.48948063</v>
      </c>
      <c r="E423" s="37">
        <f>SUMIFS(СВЦЭМ!$L$34:$L$777,СВЦЭМ!$A$34:$A$777,$A423,СВЦЭМ!$B$34:$B$777,E$401)+'СЕТ СН'!$F$13</f>
        <v>834.79817634000005</v>
      </c>
      <c r="F423" s="37">
        <f>SUMIFS(СВЦЭМ!$L$34:$L$777,СВЦЭМ!$A$34:$A$777,$A423,СВЦЭМ!$B$34:$B$777,F$401)+'СЕТ СН'!$F$13</f>
        <v>837.70546585</v>
      </c>
      <c r="G423" s="37">
        <f>SUMIFS(СВЦЭМ!$L$34:$L$777,СВЦЭМ!$A$34:$A$777,$A423,СВЦЭМ!$B$34:$B$777,G$401)+'СЕТ СН'!$F$13</f>
        <v>825.17526074</v>
      </c>
      <c r="H423" s="37">
        <f>SUMIFS(СВЦЭМ!$L$34:$L$777,СВЦЭМ!$A$34:$A$777,$A423,СВЦЭМ!$B$34:$B$777,H$401)+'СЕТ СН'!$F$13</f>
        <v>785.92141347999996</v>
      </c>
      <c r="I423" s="37">
        <f>SUMIFS(СВЦЭМ!$L$34:$L$777,СВЦЭМ!$A$34:$A$777,$A423,СВЦЭМ!$B$34:$B$777,I$401)+'СЕТ СН'!$F$13</f>
        <v>725.18699915000002</v>
      </c>
      <c r="J423" s="37">
        <f>SUMIFS(СВЦЭМ!$L$34:$L$777,СВЦЭМ!$A$34:$A$777,$A423,СВЦЭМ!$B$34:$B$777,J$401)+'СЕТ СН'!$F$13</f>
        <v>718.86615619999998</v>
      </c>
      <c r="K423" s="37">
        <f>SUMIFS(СВЦЭМ!$L$34:$L$777,СВЦЭМ!$A$34:$A$777,$A423,СВЦЭМ!$B$34:$B$777,K$401)+'СЕТ СН'!$F$13</f>
        <v>697.54686746000004</v>
      </c>
      <c r="L423" s="37">
        <f>SUMIFS(СВЦЭМ!$L$34:$L$777,СВЦЭМ!$A$34:$A$777,$A423,СВЦЭМ!$B$34:$B$777,L$401)+'СЕТ СН'!$F$13</f>
        <v>698.25926411</v>
      </c>
      <c r="M423" s="37">
        <f>SUMIFS(СВЦЭМ!$L$34:$L$777,СВЦЭМ!$A$34:$A$777,$A423,СВЦЭМ!$B$34:$B$777,M$401)+'СЕТ СН'!$F$13</f>
        <v>710.90521022999997</v>
      </c>
      <c r="N423" s="37">
        <f>SUMIFS(СВЦЭМ!$L$34:$L$777,СВЦЭМ!$A$34:$A$777,$A423,СВЦЭМ!$B$34:$B$777,N$401)+'СЕТ СН'!$F$13</f>
        <v>721.55029187000002</v>
      </c>
      <c r="O423" s="37">
        <f>SUMIFS(СВЦЭМ!$L$34:$L$777,СВЦЭМ!$A$34:$A$777,$A423,СВЦЭМ!$B$34:$B$777,O$401)+'СЕТ СН'!$F$13</f>
        <v>725.79534066999997</v>
      </c>
      <c r="P423" s="37">
        <f>SUMIFS(СВЦЭМ!$L$34:$L$777,СВЦЭМ!$A$34:$A$777,$A423,СВЦЭМ!$B$34:$B$777,P$401)+'СЕТ СН'!$F$13</f>
        <v>738.72907468999995</v>
      </c>
      <c r="Q423" s="37">
        <f>SUMIFS(СВЦЭМ!$L$34:$L$777,СВЦЭМ!$A$34:$A$777,$A423,СВЦЭМ!$B$34:$B$777,Q$401)+'СЕТ СН'!$F$13</f>
        <v>751.65053952000005</v>
      </c>
      <c r="R423" s="37">
        <f>SUMIFS(СВЦЭМ!$L$34:$L$777,СВЦЭМ!$A$34:$A$777,$A423,СВЦЭМ!$B$34:$B$777,R$401)+'СЕТ СН'!$F$13</f>
        <v>759.96223294000004</v>
      </c>
      <c r="S423" s="37">
        <f>SUMIFS(СВЦЭМ!$L$34:$L$777,СВЦЭМ!$A$34:$A$777,$A423,СВЦЭМ!$B$34:$B$777,S$401)+'СЕТ СН'!$F$13</f>
        <v>756.02379549</v>
      </c>
      <c r="T423" s="37">
        <f>SUMIFS(СВЦЭМ!$L$34:$L$777,СВЦЭМ!$A$34:$A$777,$A423,СВЦЭМ!$B$34:$B$777,T$401)+'СЕТ СН'!$F$13</f>
        <v>728.10695272999999</v>
      </c>
      <c r="U423" s="37">
        <f>SUMIFS(СВЦЭМ!$L$34:$L$777,СВЦЭМ!$A$34:$A$777,$A423,СВЦЭМ!$B$34:$B$777,U$401)+'СЕТ СН'!$F$13</f>
        <v>705.00036868999996</v>
      </c>
      <c r="V423" s="37">
        <f>SUMIFS(СВЦЭМ!$L$34:$L$777,СВЦЭМ!$A$34:$A$777,$A423,СВЦЭМ!$B$34:$B$777,V$401)+'СЕТ СН'!$F$13</f>
        <v>715.35442550000005</v>
      </c>
      <c r="W423" s="37">
        <f>SUMIFS(СВЦЭМ!$L$34:$L$777,СВЦЭМ!$A$34:$A$777,$A423,СВЦЭМ!$B$34:$B$777,W$401)+'СЕТ СН'!$F$13</f>
        <v>721.88330360999998</v>
      </c>
      <c r="X423" s="37">
        <f>SUMIFS(СВЦЭМ!$L$34:$L$777,СВЦЭМ!$A$34:$A$777,$A423,СВЦЭМ!$B$34:$B$777,X$401)+'СЕТ СН'!$F$13</f>
        <v>740.08210488999998</v>
      </c>
      <c r="Y423" s="37">
        <f>SUMIFS(СВЦЭМ!$L$34:$L$777,СВЦЭМ!$A$34:$A$777,$A423,СВЦЭМ!$B$34:$B$777,Y$401)+'СЕТ СН'!$F$13</f>
        <v>770.86051612000006</v>
      </c>
    </row>
    <row r="424" spans="1:25" ht="15.75" x14ac:dyDescent="0.2">
      <c r="A424" s="36">
        <f t="shared" si="11"/>
        <v>43154</v>
      </c>
      <c r="B424" s="37">
        <f>SUMIFS(СВЦЭМ!$L$34:$L$777,СВЦЭМ!$A$34:$A$777,$A424,СВЦЭМ!$B$34:$B$777,B$401)+'СЕТ СН'!$F$13</f>
        <v>777.28396224000005</v>
      </c>
      <c r="C424" s="37">
        <f>SUMIFS(СВЦЭМ!$L$34:$L$777,СВЦЭМ!$A$34:$A$777,$A424,СВЦЭМ!$B$34:$B$777,C$401)+'СЕТ СН'!$F$13</f>
        <v>805.42233308000004</v>
      </c>
      <c r="D424" s="37">
        <f>SUMIFS(СВЦЭМ!$L$34:$L$777,СВЦЭМ!$A$34:$A$777,$A424,СВЦЭМ!$B$34:$B$777,D$401)+'СЕТ СН'!$F$13</f>
        <v>833.30389229000002</v>
      </c>
      <c r="E424" s="37">
        <f>SUMIFS(СВЦЭМ!$L$34:$L$777,СВЦЭМ!$A$34:$A$777,$A424,СВЦЭМ!$B$34:$B$777,E$401)+'СЕТ СН'!$F$13</f>
        <v>834.22582812999997</v>
      </c>
      <c r="F424" s="37">
        <f>SUMIFS(СВЦЭМ!$L$34:$L$777,СВЦЭМ!$A$34:$A$777,$A424,СВЦЭМ!$B$34:$B$777,F$401)+'СЕТ СН'!$F$13</f>
        <v>830.20111754000004</v>
      </c>
      <c r="G424" s="37">
        <f>SUMIFS(СВЦЭМ!$L$34:$L$777,СВЦЭМ!$A$34:$A$777,$A424,СВЦЭМ!$B$34:$B$777,G$401)+'СЕТ СН'!$F$13</f>
        <v>822.06520540999998</v>
      </c>
      <c r="H424" s="37">
        <f>SUMIFS(СВЦЭМ!$L$34:$L$777,СВЦЭМ!$A$34:$A$777,$A424,СВЦЭМ!$B$34:$B$777,H$401)+'СЕТ СН'!$F$13</f>
        <v>807.78639645999999</v>
      </c>
      <c r="I424" s="37">
        <f>SUMIFS(СВЦЭМ!$L$34:$L$777,СВЦЭМ!$A$34:$A$777,$A424,СВЦЭМ!$B$34:$B$777,I$401)+'СЕТ СН'!$F$13</f>
        <v>757.45011488</v>
      </c>
      <c r="J424" s="37">
        <f>SUMIFS(СВЦЭМ!$L$34:$L$777,СВЦЭМ!$A$34:$A$777,$A424,СВЦЭМ!$B$34:$B$777,J$401)+'СЕТ СН'!$F$13</f>
        <v>726.19070724999995</v>
      </c>
      <c r="K424" s="37">
        <f>SUMIFS(СВЦЭМ!$L$34:$L$777,СВЦЭМ!$A$34:$A$777,$A424,СВЦЭМ!$B$34:$B$777,K$401)+'СЕТ СН'!$F$13</f>
        <v>696.14369577000002</v>
      </c>
      <c r="L424" s="37">
        <f>SUMIFS(СВЦЭМ!$L$34:$L$777,СВЦЭМ!$A$34:$A$777,$A424,СВЦЭМ!$B$34:$B$777,L$401)+'СЕТ СН'!$F$13</f>
        <v>682.35328595999999</v>
      </c>
      <c r="M424" s="37">
        <f>SUMIFS(СВЦЭМ!$L$34:$L$777,СВЦЭМ!$A$34:$A$777,$A424,СВЦЭМ!$B$34:$B$777,M$401)+'СЕТ СН'!$F$13</f>
        <v>689.37475846999996</v>
      </c>
      <c r="N424" s="37">
        <f>SUMIFS(СВЦЭМ!$L$34:$L$777,СВЦЭМ!$A$34:$A$777,$A424,СВЦЭМ!$B$34:$B$777,N$401)+'СЕТ СН'!$F$13</f>
        <v>694.45230880999998</v>
      </c>
      <c r="O424" s="37">
        <f>SUMIFS(СВЦЭМ!$L$34:$L$777,СВЦЭМ!$A$34:$A$777,$A424,СВЦЭМ!$B$34:$B$777,O$401)+'СЕТ СН'!$F$13</f>
        <v>707.38183849999996</v>
      </c>
      <c r="P424" s="37">
        <f>SUMIFS(СВЦЭМ!$L$34:$L$777,СВЦЭМ!$A$34:$A$777,$A424,СВЦЭМ!$B$34:$B$777,P$401)+'СЕТ СН'!$F$13</f>
        <v>723.28661063000004</v>
      </c>
      <c r="Q424" s="37">
        <f>SUMIFS(СВЦЭМ!$L$34:$L$777,СВЦЭМ!$A$34:$A$777,$A424,СВЦЭМ!$B$34:$B$777,Q$401)+'СЕТ СН'!$F$13</f>
        <v>730.23557555000002</v>
      </c>
      <c r="R424" s="37">
        <f>SUMIFS(СВЦЭМ!$L$34:$L$777,СВЦЭМ!$A$34:$A$777,$A424,СВЦЭМ!$B$34:$B$777,R$401)+'СЕТ СН'!$F$13</f>
        <v>730.93643700999996</v>
      </c>
      <c r="S424" s="37">
        <f>SUMIFS(СВЦЭМ!$L$34:$L$777,СВЦЭМ!$A$34:$A$777,$A424,СВЦЭМ!$B$34:$B$777,S$401)+'СЕТ СН'!$F$13</f>
        <v>721.22768188999999</v>
      </c>
      <c r="T424" s="37">
        <f>SUMIFS(СВЦЭМ!$L$34:$L$777,СВЦЭМ!$A$34:$A$777,$A424,СВЦЭМ!$B$34:$B$777,T$401)+'СЕТ СН'!$F$13</f>
        <v>692.90732222999998</v>
      </c>
      <c r="U424" s="37">
        <f>SUMIFS(СВЦЭМ!$L$34:$L$777,СВЦЭМ!$A$34:$A$777,$A424,СВЦЭМ!$B$34:$B$777,U$401)+'СЕТ СН'!$F$13</f>
        <v>667.65919021000002</v>
      </c>
      <c r="V424" s="37">
        <f>SUMIFS(СВЦЭМ!$L$34:$L$777,СВЦЭМ!$A$34:$A$777,$A424,СВЦЭМ!$B$34:$B$777,V$401)+'СЕТ СН'!$F$13</f>
        <v>677.97891819999995</v>
      </c>
      <c r="W424" s="37">
        <f>SUMIFS(СВЦЭМ!$L$34:$L$777,СВЦЭМ!$A$34:$A$777,$A424,СВЦЭМ!$B$34:$B$777,W$401)+'СЕТ СН'!$F$13</f>
        <v>680.43024763999995</v>
      </c>
      <c r="X424" s="37">
        <f>SUMIFS(СВЦЭМ!$L$34:$L$777,СВЦЭМ!$A$34:$A$777,$A424,СВЦЭМ!$B$34:$B$777,X$401)+'СЕТ СН'!$F$13</f>
        <v>700.91353816000003</v>
      </c>
      <c r="Y424" s="37">
        <f>SUMIFS(СВЦЭМ!$L$34:$L$777,СВЦЭМ!$A$34:$A$777,$A424,СВЦЭМ!$B$34:$B$777,Y$401)+'СЕТ СН'!$F$13</f>
        <v>727.51047425000002</v>
      </c>
    </row>
    <row r="425" spans="1:25" ht="15.75" x14ac:dyDescent="0.2">
      <c r="A425" s="36">
        <f t="shared" si="11"/>
        <v>43155</v>
      </c>
      <c r="B425" s="37">
        <f>SUMIFS(СВЦЭМ!$L$34:$L$777,СВЦЭМ!$A$34:$A$777,$A425,СВЦЭМ!$B$34:$B$777,B$401)+'СЕТ СН'!$F$13</f>
        <v>758.11904388999994</v>
      </c>
      <c r="C425" s="37">
        <f>SUMIFS(СВЦЭМ!$L$34:$L$777,СВЦЭМ!$A$34:$A$777,$A425,СВЦЭМ!$B$34:$B$777,C$401)+'СЕТ СН'!$F$13</f>
        <v>784.77057033999995</v>
      </c>
      <c r="D425" s="37">
        <f>SUMIFS(СВЦЭМ!$L$34:$L$777,СВЦЭМ!$A$34:$A$777,$A425,СВЦЭМ!$B$34:$B$777,D$401)+'СЕТ СН'!$F$13</f>
        <v>828.40519110000002</v>
      </c>
      <c r="E425" s="37">
        <f>SUMIFS(СВЦЭМ!$L$34:$L$777,СВЦЭМ!$A$34:$A$777,$A425,СВЦЭМ!$B$34:$B$777,E$401)+'СЕТ СН'!$F$13</f>
        <v>835.83395875999997</v>
      </c>
      <c r="F425" s="37">
        <f>SUMIFS(СВЦЭМ!$L$34:$L$777,СВЦЭМ!$A$34:$A$777,$A425,СВЦЭМ!$B$34:$B$777,F$401)+'СЕТ СН'!$F$13</f>
        <v>838.62312517999999</v>
      </c>
      <c r="G425" s="37">
        <f>SUMIFS(СВЦЭМ!$L$34:$L$777,СВЦЭМ!$A$34:$A$777,$A425,СВЦЭМ!$B$34:$B$777,G$401)+'СЕТ СН'!$F$13</f>
        <v>831.27705736999997</v>
      </c>
      <c r="H425" s="37">
        <f>SUMIFS(СВЦЭМ!$L$34:$L$777,СВЦЭМ!$A$34:$A$777,$A425,СВЦЭМ!$B$34:$B$777,H$401)+'СЕТ СН'!$F$13</f>
        <v>813.66166205000002</v>
      </c>
      <c r="I425" s="37">
        <f>SUMIFS(СВЦЭМ!$L$34:$L$777,СВЦЭМ!$A$34:$A$777,$A425,СВЦЭМ!$B$34:$B$777,I$401)+'СЕТ СН'!$F$13</f>
        <v>765.13277966999999</v>
      </c>
      <c r="J425" s="37">
        <f>SUMIFS(СВЦЭМ!$L$34:$L$777,СВЦЭМ!$A$34:$A$777,$A425,СВЦЭМ!$B$34:$B$777,J$401)+'СЕТ СН'!$F$13</f>
        <v>743.17053921000002</v>
      </c>
      <c r="K425" s="37">
        <f>SUMIFS(СВЦЭМ!$L$34:$L$777,СВЦЭМ!$A$34:$A$777,$A425,СВЦЭМ!$B$34:$B$777,K$401)+'СЕТ СН'!$F$13</f>
        <v>712.24856897999996</v>
      </c>
      <c r="L425" s="37">
        <f>SUMIFS(СВЦЭМ!$L$34:$L$777,СВЦЭМ!$A$34:$A$777,$A425,СВЦЭМ!$B$34:$B$777,L$401)+'СЕТ СН'!$F$13</f>
        <v>689.59933909999995</v>
      </c>
      <c r="M425" s="37">
        <f>SUMIFS(СВЦЭМ!$L$34:$L$777,СВЦЭМ!$A$34:$A$777,$A425,СВЦЭМ!$B$34:$B$777,M$401)+'СЕТ СН'!$F$13</f>
        <v>693.64918799999998</v>
      </c>
      <c r="N425" s="37">
        <f>SUMIFS(СВЦЭМ!$L$34:$L$777,СВЦЭМ!$A$34:$A$777,$A425,СВЦЭМ!$B$34:$B$777,N$401)+'СЕТ СН'!$F$13</f>
        <v>701.52647707999995</v>
      </c>
      <c r="O425" s="37">
        <f>SUMIFS(СВЦЭМ!$L$34:$L$777,СВЦЭМ!$A$34:$A$777,$A425,СВЦЭМ!$B$34:$B$777,O$401)+'СЕТ СН'!$F$13</f>
        <v>710.80068818999996</v>
      </c>
      <c r="P425" s="37">
        <f>SUMIFS(СВЦЭМ!$L$34:$L$777,СВЦЭМ!$A$34:$A$777,$A425,СВЦЭМ!$B$34:$B$777,P$401)+'СЕТ СН'!$F$13</f>
        <v>723.94726777000005</v>
      </c>
      <c r="Q425" s="37">
        <f>SUMIFS(СВЦЭМ!$L$34:$L$777,СВЦЭМ!$A$34:$A$777,$A425,СВЦЭМ!$B$34:$B$777,Q$401)+'СЕТ СН'!$F$13</f>
        <v>735.30591633999995</v>
      </c>
      <c r="R425" s="37">
        <f>SUMIFS(СВЦЭМ!$L$34:$L$777,СВЦЭМ!$A$34:$A$777,$A425,СВЦЭМ!$B$34:$B$777,R$401)+'СЕТ СН'!$F$13</f>
        <v>747.53631307000001</v>
      </c>
      <c r="S425" s="37">
        <f>SUMIFS(СВЦЭМ!$L$34:$L$777,СВЦЭМ!$A$34:$A$777,$A425,СВЦЭМ!$B$34:$B$777,S$401)+'СЕТ СН'!$F$13</f>
        <v>740.06401526000002</v>
      </c>
      <c r="T425" s="37">
        <f>SUMIFS(СВЦЭМ!$L$34:$L$777,СВЦЭМ!$A$34:$A$777,$A425,СВЦЭМ!$B$34:$B$777,T$401)+'СЕТ СН'!$F$13</f>
        <v>710.48314804999995</v>
      </c>
      <c r="U425" s="37">
        <f>SUMIFS(СВЦЭМ!$L$34:$L$777,СВЦЭМ!$A$34:$A$777,$A425,СВЦЭМ!$B$34:$B$777,U$401)+'СЕТ СН'!$F$13</f>
        <v>679.20483206999995</v>
      </c>
      <c r="V425" s="37">
        <f>SUMIFS(СВЦЭМ!$L$34:$L$777,СВЦЭМ!$A$34:$A$777,$A425,СВЦЭМ!$B$34:$B$777,V$401)+'СЕТ СН'!$F$13</f>
        <v>686.81809988999998</v>
      </c>
      <c r="W425" s="37">
        <f>SUMIFS(СВЦЭМ!$L$34:$L$777,СВЦЭМ!$A$34:$A$777,$A425,СВЦЭМ!$B$34:$B$777,W$401)+'СЕТ СН'!$F$13</f>
        <v>686.90406127999995</v>
      </c>
      <c r="X425" s="37">
        <f>SUMIFS(СВЦЭМ!$L$34:$L$777,СВЦЭМ!$A$34:$A$777,$A425,СВЦЭМ!$B$34:$B$777,X$401)+'СЕТ СН'!$F$13</f>
        <v>712.10515854000005</v>
      </c>
      <c r="Y425" s="37">
        <f>SUMIFS(СВЦЭМ!$L$34:$L$777,СВЦЭМ!$A$34:$A$777,$A425,СВЦЭМ!$B$34:$B$777,Y$401)+'СЕТ СН'!$F$13</f>
        <v>741.61741670000004</v>
      </c>
    </row>
    <row r="426" spans="1:25" ht="15.75" x14ac:dyDescent="0.2">
      <c r="A426" s="36">
        <f t="shared" si="11"/>
        <v>43156</v>
      </c>
      <c r="B426" s="37">
        <f>SUMIFS(СВЦЭМ!$L$34:$L$777,СВЦЭМ!$A$34:$A$777,$A426,СВЦЭМ!$B$34:$B$777,B$401)+'СЕТ СН'!$F$13</f>
        <v>750.88726469000005</v>
      </c>
      <c r="C426" s="37">
        <f>SUMIFS(СВЦЭМ!$L$34:$L$777,СВЦЭМ!$A$34:$A$777,$A426,СВЦЭМ!$B$34:$B$777,C$401)+'СЕТ СН'!$F$13</f>
        <v>768.51075883999999</v>
      </c>
      <c r="D426" s="37">
        <f>SUMIFS(СВЦЭМ!$L$34:$L$777,СВЦЭМ!$A$34:$A$777,$A426,СВЦЭМ!$B$34:$B$777,D$401)+'СЕТ СН'!$F$13</f>
        <v>809.57700746</v>
      </c>
      <c r="E426" s="37">
        <f>SUMIFS(СВЦЭМ!$L$34:$L$777,СВЦЭМ!$A$34:$A$777,$A426,СВЦЭМ!$B$34:$B$777,E$401)+'СЕТ СН'!$F$13</f>
        <v>817.85303802999999</v>
      </c>
      <c r="F426" s="37">
        <f>SUMIFS(СВЦЭМ!$L$34:$L$777,СВЦЭМ!$A$34:$A$777,$A426,СВЦЭМ!$B$34:$B$777,F$401)+'СЕТ СН'!$F$13</f>
        <v>820.43344542</v>
      </c>
      <c r="G426" s="37">
        <f>SUMIFS(СВЦЭМ!$L$34:$L$777,СВЦЭМ!$A$34:$A$777,$A426,СВЦЭМ!$B$34:$B$777,G$401)+'СЕТ СН'!$F$13</f>
        <v>813.60067433999996</v>
      </c>
      <c r="H426" s="37">
        <f>SUMIFS(СВЦЭМ!$L$34:$L$777,СВЦЭМ!$A$34:$A$777,$A426,СВЦЭМ!$B$34:$B$777,H$401)+'СЕТ СН'!$F$13</f>
        <v>799.51743082999997</v>
      </c>
      <c r="I426" s="37">
        <f>SUMIFS(СВЦЭМ!$L$34:$L$777,СВЦЭМ!$A$34:$A$777,$A426,СВЦЭМ!$B$34:$B$777,I$401)+'СЕТ СН'!$F$13</f>
        <v>760.72157228000003</v>
      </c>
      <c r="J426" s="37">
        <f>SUMIFS(СВЦЭМ!$L$34:$L$777,СВЦЭМ!$A$34:$A$777,$A426,СВЦЭМ!$B$34:$B$777,J$401)+'СЕТ СН'!$F$13</f>
        <v>745.48536385</v>
      </c>
      <c r="K426" s="37">
        <f>SUMIFS(СВЦЭМ!$L$34:$L$777,СВЦЭМ!$A$34:$A$777,$A426,СВЦЭМ!$B$34:$B$777,K$401)+'СЕТ СН'!$F$13</f>
        <v>708.86856461000002</v>
      </c>
      <c r="L426" s="37">
        <f>SUMIFS(СВЦЭМ!$L$34:$L$777,СВЦЭМ!$A$34:$A$777,$A426,СВЦЭМ!$B$34:$B$777,L$401)+'СЕТ СН'!$F$13</f>
        <v>684.42531600999996</v>
      </c>
      <c r="M426" s="37">
        <f>SUMIFS(СВЦЭМ!$L$34:$L$777,СВЦЭМ!$A$34:$A$777,$A426,СВЦЭМ!$B$34:$B$777,M$401)+'СЕТ СН'!$F$13</f>
        <v>687.77702495000005</v>
      </c>
      <c r="N426" s="37">
        <f>SUMIFS(СВЦЭМ!$L$34:$L$777,СВЦЭМ!$A$34:$A$777,$A426,СВЦЭМ!$B$34:$B$777,N$401)+'СЕТ СН'!$F$13</f>
        <v>694.49056628999995</v>
      </c>
      <c r="O426" s="37">
        <f>SUMIFS(СВЦЭМ!$L$34:$L$777,СВЦЭМ!$A$34:$A$777,$A426,СВЦЭМ!$B$34:$B$777,O$401)+'СЕТ СН'!$F$13</f>
        <v>701.33080512000004</v>
      </c>
      <c r="P426" s="37">
        <f>SUMIFS(СВЦЭМ!$L$34:$L$777,СВЦЭМ!$A$34:$A$777,$A426,СВЦЭМ!$B$34:$B$777,P$401)+'СЕТ СН'!$F$13</f>
        <v>713.19165141999997</v>
      </c>
      <c r="Q426" s="37">
        <f>SUMIFS(СВЦЭМ!$L$34:$L$777,СВЦЭМ!$A$34:$A$777,$A426,СВЦЭМ!$B$34:$B$777,Q$401)+'СЕТ СН'!$F$13</f>
        <v>719.49364180999999</v>
      </c>
      <c r="R426" s="37">
        <f>SUMIFS(СВЦЭМ!$L$34:$L$777,СВЦЭМ!$A$34:$A$777,$A426,СВЦЭМ!$B$34:$B$777,R$401)+'СЕТ СН'!$F$13</f>
        <v>724.02491662</v>
      </c>
      <c r="S426" s="37">
        <f>SUMIFS(СВЦЭМ!$L$34:$L$777,СВЦЭМ!$A$34:$A$777,$A426,СВЦЭМ!$B$34:$B$777,S$401)+'СЕТ СН'!$F$13</f>
        <v>713.92654062999998</v>
      </c>
      <c r="T426" s="37">
        <f>SUMIFS(СВЦЭМ!$L$34:$L$777,СВЦЭМ!$A$34:$A$777,$A426,СВЦЭМ!$B$34:$B$777,T$401)+'СЕТ СН'!$F$13</f>
        <v>687.30997898999999</v>
      </c>
      <c r="U426" s="37">
        <f>SUMIFS(СВЦЭМ!$L$34:$L$777,СВЦЭМ!$A$34:$A$777,$A426,СВЦЭМ!$B$34:$B$777,U$401)+'СЕТ СН'!$F$13</f>
        <v>659.03768596999998</v>
      </c>
      <c r="V426" s="37">
        <f>SUMIFS(СВЦЭМ!$L$34:$L$777,СВЦЭМ!$A$34:$A$777,$A426,СВЦЭМ!$B$34:$B$777,V$401)+'СЕТ СН'!$F$13</f>
        <v>663.39860415999999</v>
      </c>
      <c r="W426" s="37">
        <f>SUMIFS(СВЦЭМ!$L$34:$L$777,СВЦЭМ!$A$34:$A$777,$A426,СВЦЭМ!$B$34:$B$777,W$401)+'СЕТ СН'!$F$13</f>
        <v>670.44369071000006</v>
      </c>
      <c r="X426" s="37">
        <f>SUMIFS(СВЦЭМ!$L$34:$L$777,СВЦЭМ!$A$34:$A$777,$A426,СВЦЭМ!$B$34:$B$777,X$401)+'СЕТ СН'!$F$13</f>
        <v>693.60885327999995</v>
      </c>
      <c r="Y426" s="37">
        <f>SUMIFS(СВЦЭМ!$L$34:$L$777,СВЦЭМ!$A$34:$A$777,$A426,СВЦЭМ!$B$34:$B$777,Y$401)+'СЕТ СН'!$F$13</f>
        <v>722.35453235</v>
      </c>
    </row>
    <row r="427" spans="1:25" ht="15.75" x14ac:dyDescent="0.2">
      <c r="A427" s="36">
        <f t="shared" si="11"/>
        <v>43157</v>
      </c>
      <c r="B427" s="37">
        <f>SUMIFS(СВЦЭМ!$L$34:$L$777,СВЦЭМ!$A$34:$A$777,$A427,СВЦЭМ!$B$34:$B$777,B$401)+'СЕТ СН'!$F$13</f>
        <v>738.37740236000002</v>
      </c>
      <c r="C427" s="37">
        <f>SUMIFS(СВЦЭМ!$L$34:$L$777,СВЦЭМ!$A$34:$A$777,$A427,СВЦЭМ!$B$34:$B$777,C$401)+'СЕТ СН'!$F$13</f>
        <v>755.65038743000002</v>
      </c>
      <c r="D427" s="37">
        <f>SUMIFS(СВЦЭМ!$L$34:$L$777,СВЦЭМ!$A$34:$A$777,$A427,СВЦЭМ!$B$34:$B$777,D$401)+'СЕТ СН'!$F$13</f>
        <v>796.34323172999996</v>
      </c>
      <c r="E427" s="37">
        <f>SUMIFS(СВЦЭМ!$L$34:$L$777,СВЦЭМ!$A$34:$A$777,$A427,СВЦЭМ!$B$34:$B$777,E$401)+'СЕТ СН'!$F$13</f>
        <v>800.84050737999996</v>
      </c>
      <c r="F427" s="37">
        <f>SUMIFS(СВЦЭМ!$L$34:$L$777,СВЦЭМ!$A$34:$A$777,$A427,СВЦЭМ!$B$34:$B$777,F$401)+'СЕТ СН'!$F$13</f>
        <v>798.24354556000003</v>
      </c>
      <c r="G427" s="37">
        <f>SUMIFS(СВЦЭМ!$L$34:$L$777,СВЦЭМ!$A$34:$A$777,$A427,СВЦЭМ!$B$34:$B$777,G$401)+'СЕТ СН'!$F$13</f>
        <v>790.49759635999999</v>
      </c>
      <c r="H427" s="37">
        <f>SUMIFS(СВЦЭМ!$L$34:$L$777,СВЦЭМ!$A$34:$A$777,$A427,СВЦЭМ!$B$34:$B$777,H$401)+'СЕТ СН'!$F$13</f>
        <v>775.08247695</v>
      </c>
      <c r="I427" s="37">
        <f>SUMIFS(СВЦЭМ!$L$34:$L$777,СВЦЭМ!$A$34:$A$777,$A427,СВЦЭМ!$B$34:$B$777,I$401)+'СЕТ СН'!$F$13</f>
        <v>732.03672889999996</v>
      </c>
      <c r="J427" s="37">
        <f>SUMIFS(СВЦЭМ!$L$34:$L$777,СВЦЭМ!$A$34:$A$777,$A427,СВЦЭМ!$B$34:$B$777,J$401)+'СЕТ СН'!$F$13</f>
        <v>736.67617824000001</v>
      </c>
      <c r="K427" s="37">
        <f>SUMIFS(СВЦЭМ!$L$34:$L$777,СВЦЭМ!$A$34:$A$777,$A427,СВЦЭМ!$B$34:$B$777,K$401)+'СЕТ СН'!$F$13</f>
        <v>726.16007162000005</v>
      </c>
      <c r="L427" s="37">
        <f>SUMIFS(СВЦЭМ!$L$34:$L$777,СВЦЭМ!$A$34:$A$777,$A427,СВЦЭМ!$B$34:$B$777,L$401)+'СЕТ СН'!$F$13</f>
        <v>719.39852693</v>
      </c>
      <c r="M427" s="37">
        <f>SUMIFS(СВЦЭМ!$L$34:$L$777,СВЦЭМ!$A$34:$A$777,$A427,СВЦЭМ!$B$34:$B$777,M$401)+'СЕТ СН'!$F$13</f>
        <v>727.10771098999999</v>
      </c>
      <c r="N427" s="37">
        <f>SUMIFS(СВЦЭМ!$L$34:$L$777,СВЦЭМ!$A$34:$A$777,$A427,СВЦЭМ!$B$34:$B$777,N$401)+'СЕТ СН'!$F$13</f>
        <v>738.26932423999995</v>
      </c>
      <c r="O427" s="37">
        <f>SUMIFS(СВЦЭМ!$L$34:$L$777,СВЦЭМ!$A$34:$A$777,$A427,СВЦЭМ!$B$34:$B$777,O$401)+'СЕТ СН'!$F$13</f>
        <v>747.67131510000002</v>
      </c>
      <c r="P427" s="37">
        <f>SUMIFS(СВЦЭМ!$L$34:$L$777,СВЦЭМ!$A$34:$A$777,$A427,СВЦЭМ!$B$34:$B$777,P$401)+'СЕТ СН'!$F$13</f>
        <v>762.50678206999999</v>
      </c>
      <c r="Q427" s="37">
        <f>SUMIFS(СВЦЭМ!$L$34:$L$777,СВЦЭМ!$A$34:$A$777,$A427,СВЦЭМ!$B$34:$B$777,Q$401)+'СЕТ СН'!$F$13</f>
        <v>772.55258944000002</v>
      </c>
      <c r="R427" s="37">
        <f>SUMIFS(СВЦЭМ!$L$34:$L$777,СВЦЭМ!$A$34:$A$777,$A427,СВЦЭМ!$B$34:$B$777,R$401)+'СЕТ СН'!$F$13</f>
        <v>774.41815679000001</v>
      </c>
      <c r="S427" s="37">
        <f>SUMIFS(СВЦЭМ!$L$34:$L$777,СВЦЭМ!$A$34:$A$777,$A427,СВЦЭМ!$B$34:$B$777,S$401)+'СЕТ СН'!$F$13</f>
        <v>770.27347240999995</v>
      </c>
      <c r="T427" s="37">
        <f>SUMIFS(СВЦЭМ!$L$34:$L$777,СВЦЭМ!$A$34:$A$777,$A427,СВЦЭМ!$B$34:$B$777,T$401)+'СЕТ СН'!$F$13</f>
        <v>745.15922676000002</v>
      </c>
      <c r="U427" s="37">
        <f>SUMIFS(СВЦЭМ!$L$34:$L$777,СВЦЭМ!$A$34:$A$777,$A427,СВЦЭМ!$B$34:$B$777,U$401)+'СЕТ СН'!$F$13</f>
        <v>716.49126787</v>
      </c>
      <c r="V427" s="37">
        <f>SUMIFS(СВЦЭМ!$L$34:$L$777,СВЦЭМ!$A$34:$A$777,$A427,СВЦЭМ!$B$34:$B$777,V$401)+'СЕТ СН'!$F$13</f>
        <v>719.70935878</v>
      </c>
      <c r="W427" s="37">
        <f>SUMIFS(СВЦЭМ!$L$34:$L$777,СВЦЭМ!$A$34:$A$777,$A427,СВЦЭМ!$B$34:$B$777,W$401)+'СЕТ СН'!$F$13</f>
        <v>727.21535012000004</v>
      </c>
      <c r="X427" s="37">
        <f>SUMIFS(СВЦЭМ!$L$34:$L$777,СВЦЭМ!$A$34:$A$777,$A427,СВЦЭМ!$B$34:$B$777,X$401)+'СЕТ СН'!$F$13</f>
        <v>749.65855705000001</v>
      </c>
      <c r="Y427" s="37">
        <f>SUMIFS(СВЦЭМ!$L$34:$L$777,СВЦЭМ!$A$34:$A$777,$A427,СВЦЭМ!$B$34:$B$777,Y$401)+'СЕТ СН'!$F$13</f>
        <v>773.23179261999996</v>
      </c>
    </row>
    <row r="428" spans="1:25" ht="15.75" x14ac:dyDescent="0.2">
      <c r="A428" s="36">
        <f t="shared" si="11"/>
        <v>43158</v>
      </c>
      <c r="B428" s="37">
        <f>SUMIFS(СВЦЭМ!$L$34:$L$777,СВЦЭМ!$A$34:$A$777,$A428,СВЦЭМ!$B$34:$B$777,B$401)+'СЕТ СН'!$F$13</f>
        <v>740.36414299</v>
      </c>
      <c r="C428" s="37">
        <f>SUMIFS(СВЦЭМ!$L$34:$L$777,СВЦЭМ!$A$34:$A$777,$A428,СВЦЭМ!$B$34:$B$777,C$401)+'СЕТ СН'!$F$13</f>
        <v>758.29197292000003</v>
      </c>
      <c r="D428" s="37">
        <f>SUMIFS(СВЦЭМ!$L$34:$L$777,СВЦЭМ!$A$34:$A$777,$A428,СВЦЭМ!$B$34:$B$777,D$401)+'СЕТ СН'!$F$13</f>
        <v>799.92333144999998</v>
      </c>
      <c r="E428" s="37">
        <f>SUMIFS(СВЦЭМ!$L$34:$L$777,СВЦЭМ!$A$34:$A$777,$A428,СВЦЭМ!$B$34:$B$777,E$401)+'СЕТ СН'!$F$13</f>
        <v>814.36195398999996</v>
      </c>
      <c r="F428" s="37">
        <f>SUMIFS(СВЦЭМ!$L$34:$L$777,СВЦЭМ!$A$34:$A$777,$A428,СВЦЭМ!$B$34:$B$777,F$401)+'СЕТ СН'!$F$13</f>
        <v>812.28681873000005</v>
      </c>
      <c r="G428" s="37">
        <f>SUMIFS(СВЦЭМ!$L$34:$L$777,СВЦЭМ!$A$34:$A$777,$A428,СВЦЭМ!$B$34:$B$777,G$401)+'СЕТ СН'!$F$13</f>
        <v>798.46024125999998</v>
      </c>
      <c r="H428" s="37">
        <f>SUMIFS(СВЦЭМ!$L$34:$L$777,СВЦЭМ!$A$34:$A$777,$A428,СВЦЭМ!$B$34:$B$777,H$401)+'СЕТ СН'!$F$13</f>
        <v>784.51063510999995</v>
      </c>
      <c r="I428" s="37">
        <f>SUMIFS(СВЦЭМ!$L$34:$L$777,СВЦЭМ!$A$34:$A$777,$A428,СВЦЭМ!$B$34:$B$777,I$401)+'СЕТ СН'!$F$13</f>
        <v>731.11524280000003</v>
      </c>
      <c r="J428" s="37">
        <f>SUMIFS(СВЦЭМ!$L$34:$L$777,СВЦЭМ!$A$34:$A$777,$A428,СВЦЭМ!$B$34:$B$777,J$401)+'СЕТ СН'!$F$13</f>
        <v>737.23828760000004</v>
      </c>
      <c r="K428" s="37">
        <f>SUMIFS(СВЦЭМ!$L$34:$L$777,СВЦЭМ!$A$34:$A$777,$A428,СВЦЭМ!$B$34:$B$777,K$401)+'СЕТ СН'!$F$13</f>
        <v>724.48965102</v>
      </c>
      <c r="L428" s="37">
        <f>SUMIFS(СВЦЭМ!$L$34:$L$777,СВЦЭМ!$A$34:$A$777,$A428,СВЦЭМ!$B$34:$B$777,L$401)+'СЕТ СН'!$F$13</f>
        <v>720.47330319000002</v>
      </c>
      <c r="M428" s="37">
        <f>SUMIFS(СВЦЭМ!$L$34:$L$777,СВЦЭМ!$A$34:$A$777,$A428,СВЦЭМ!$B$34:$B$777,M$401)+'СЕТ СН'!$F$13</f>
        <v>727.32714652000004</v>
      </c>
      <c r="N428" s="37">
        <f>SUMIFS(СВЦЭМ!$L$34:$L$777,СВЦЭМ!$A$34:$A$777,$A428,СВЦЭМ!$B$34:$B$777,N$401)+'СЕТ СН'!$F$13</f>
        <v>741.97297082</v>
      </c>
      <c r="O428" s="37">
        <f>SUMIFS(СВЦЭМ!$L$34:$L$777,СВЦЭМ!$A$34:$A$777,$A428,СВЦЭМ!$B$34:$B$777,O$401)+'СЕТ СН'!$F$13</f>
        <v>749.56602408000003</v>
      </c>
      <c r="P428" s="37">
        <f>SUMIFS(СВЦЭМ!$L$34:$L$777,СВЦЭМ!$A$34:$A$777,$A428,СВЦЭМ!$B$34:$B$777,P$401)+'СЕТ СН'!$F$13</f>
        <v>759.37134629000002</v>
      </c>
      <c r="Q428" s="37">
        <f>SUMIFS(СВЦЭМ!$L$34:$L$777,СВЦЭМ!$A$34:$A$777,$A428,СВЦЭМ!$B$34:$B$777,Q$401)+'СЕТ СН'!$F$13</f>
        <v>763.96965419000003</v>
      </c>
      <c r="R428" s="37">
        <f>SUMIFS(СВЦЭМ!$L$34:$L$777,СВЦЭМ!$A$34:$A$777,$A428,СВЦЭМ!$B$34:$B$777,R$401)+'СЕТ СН'!$F$13</f>
        <v>765.21836143999997</v>
      </c>
      <c r="S428" s="37">
        <f>SUMIFS(СВЦЭМ!$L$34:$L$777,СВЦЭМ!$A$34:$A$777,$A428,СВЦЭМ!$B$34:$B$777,S$401)+'СЕТ СН'!$F$13</f>
        <v>764.74209893</v>
      </c>
      <c r="T428" s="37">
        <f>SUMIFS(СВЦЭМ!$L$34:$L$777,СВЦЭМ!$A$34:$A$777,$A428,СВЦЭМ!$B$34:$B$777,T$401)+'СЕТ СН'!$F$13</f>
        <v>736.57078042000001</v>
      </c>
      <c r="U428" s="37">
        <f>SUMIFS(СВЦЭМ!$L$34:$L$777,СВЦЭМ!$A$34:$A$777,$A428,СВЦЭМ!$B$34:$B$777,U$401)+'СЕТ СН'!$F$13</f>
        <v>713.99384691</v>
      </c>
      <c r="V428" s="37">
        <f>SUMIFS(СВЦЭМ!$L$34:$L$777,СВЦЭМ!$A$34:$A$777,$A428,СВЦЭМ!$B$34:$B$777,V$401)+'СЕТ СН'!$F$13</f>
        <v>715.55538071000001</v>
      </c>
      <c r="W428" s="37">
        <f>SUMIFS(СВЦЭМ!$L$34:$L$777,СВЦЭМ!$A$34:$A$777,$A428,СВЦЭМ!$B$34:$B$777,W$401)+'СЕТ СН'!$F$13</f>
        <v>715.97375848000001</v>
      </c>
      <c r="X428" s="37">
        <f>SUMIFS(СВЦЭМ!$L$34:$L$777,СВЦЭМ!$A$34:$A$777,$A428,СВЦЭМ!$B$34:$B$777,X$401)+'СЕТ СН'!$F$13</f>
        <v>734.87281112000005</v>
      </c>
      <c r="Y428" s="37">
        <f>SUMIFS(СВЦЭМ!$L$34:$L$777,СВЦЭМ!$A$34:$A$777,$A428,СВЦЭМ!$B$34:$B$777,Y$401)+'СЕТ СН'!$F$13</f>
        <v>760.77385199000003</v>
      </c>
    </row>
    <row r="429" spans="1:25" ht="15.75" x14ac:dyDescent="0.2">
      <c r="A429" s="36">
        <f t="shared" si="11"/>
        <v>43159</v>
      </c>
      <c r="B429" s="37">
        <f>SUMIFS(СВЦЭМ!$L$34:$L$777,СВЦЭМ!$A$34:$A$777,$A429,СВЦЭМ!$B$34:$B$777,B$401)+'СЕТ СН'!$F$13</f>
        <v>751.71041863000005</v>
      </c>
      <c r="C429" s="37">
        <f>SUMIFS(СВЦЭМ!$L$34:$L$777,СВЦЭМ!$A$34:$A$777,$A429,СВЦЭМ!$B$34:$B$777,C$401)+'СЕТ СН'!$F$13</f>
        <v>775.48864975000004</v>
      </c>
      <c r="D429" s="37">
        <f>SUMIFS(СВЦЭМ!$L$34:$L$777,СВЦЭМ!$A$34:$A$777,$A429,СВЦЭМ!$B$34:$B$777,D$401)+'СЕТ СН'!$F$13</f>
        <v>814.75183082000001</v>
      </c>
      <c r="E429" s="37">
        <f>SUMIFS(СВЦЭМ!$L$34:$L$777,СВЦЭМ!$A$34:$A$777,$A429,СВЦЭМ!$B$34:$B$777,E$401)+'СЕТ СН'!$F$13</f>
        <v>823.49069387999998</v>
      </c>
      <c r="F429" s="37">
        <f>SUMIFS(СВЦЭМ!$L$34:$L$777,СВЦЭМ!$A$34:$A$777,$A429,СВЦЭМ!$B$34:$B$777,F$401)+'СЕТ СН'!$F$13</f>
        <v>819.24736034</v>
      </c>
      <c r="G429" s="37">
        <f>SUMIFS(СВЦЭМ!$L$34:$L$777,СВЦЭМ!$A$34:$A$777,$A429,СВЦЭМ!$B$34:$B$777,G$401)+'СЕТ СН'!$F$13</f>
        <v>799.15804836999996</v>
      </c>
      <c r="H429" s="37">
        <f>SUMIFS(СВЦЭМ!$L$34:$L$777,СВЦЭМ!$A$34:$A$777,$A429,СВЦЭМ!$B$34:$B$777,H$401)+'СЕТ СН'!$F$13</f>
        <v>761.49015823000002</v>
      </c>
      <c r="I429" s="37">
        <f>SUMIFS(СВЦЭМ!$L$34:$L$777,СВЦЭМ!$A$34:$A$777,$A429,СВЦЭМ!$B$34:$B$777,I$401)+'СЕТ СН'!$F$13</f>
        <v>718.73460437000006</v>
      </c>
      <c r="J429" s="37">
        <f>SUMIFS(СВЦЭМ!$L$34:$L$777,СВЦЭМ!$A$34:$A$777,$A429,СВЦЭМ!$B$34:$B$777,J$401)+'СЕТ СН'!$F$13</f>
        <v>729.85786341999994</v>
      </c>
      <c r="K429" s="37">
        <f>SUMIFS(СВЦЭМ!$L$34:$L$777,СВЦЭМ!$A$34:$A$777,$A429,СВЦЭМ!$B$34:$B$777,K$401)+'СЕТ СН'!$F$13</f>
        <v>709.90854864000005</v>
      </c>
      <c r="L429" s="37">
        <f>SUMIFS(СВЦЭМ!$L$34:$L$777,СВЦЭМ!$A$34:$A$777,$A429,СВЦЭМ!$B$34:$B$777,L$401)+'СЕТ СН'!$F$13</f>
        <v>708.46850748999998</v>
      </c>
      <c r="M429" s="37">
        <f>SUMIFS(СВЦЭМ!$L$34:$L$777,СВЦЭМ!$A$34:$A$777,$A429,СВЦЭМ!$B$34:$B$777,M$401)+'СЕТ СН'!$F$13</f>
        <v>721.17502387000002</v>
      </c>
      <c r="N429" s="37">
        <f>SUMIFS(СВЦЭМ!$L$34:$L$777,СВЦЭМ!$A$34:$A$777,$A429,СВЦЭМ!$B$34:$B$777,N$401)+'СЕТ СН'!$F$13</f>
        <v>722.16553090000002</v>
      </c>
      <c r="O429" s="37">
        <f>SUMIFS(СВЦЭМ!$L$34:$L$777,СВЦЭМ!$A$34:$A$777,$A429,СВЦЭМ!$B$34:$B$777,O$401)+'СЕТ СН'!$F$13</f>
        <v>720.00271478000002</v>
      </c>
      <c r="P429" s="37">
        <f>SUMIFS(СВЦЭМ!$L$34:$L$777,СВЦЭМ!$A$34:$A$777,$A429,СВЦЭМ!$B$34:$B$777,P$401)+'СЕТ СН'!$F$13</f>
        <v>744.58839493999994</v>
      </c>
      <c r="Q429" s="37">
        <f>SUMIFS(СВЦЭМ!$L$34:$L$777,СВЦЭМ!$A$34:$A$777,$A429,СВЦЭМ!$B$34:$B$777,Q$401)+'СЕТ СН'!$F$13</f>
        <v>745.78341953999995</v>
      </c>
      <c r="R429" s="37">
        <f>SUMIFS(СВЦЭМ!$L$34:$L$777,СВЦЭМ!$A$34:$A$777,$A429,СВЦЭМ!$B$34:$B$777,R$401)+'СЕТ СН'!$F$13</f>
        <v>746.67700156000001</v>
      </c>
      <c r="S429" s="37">
        <f>SUMIFS(СВЦЭМ!$L$34:$L$777,СВЦЭМ!$A$34:$A$777,$A429,СВЦЭМ!$B$34:$B$777,S$401)+'СЕТ СН'!$F$13</f>
        <v>737.58176785000001</v>
      </c>
      <c r="T429" s="37">
        <f>SUMIFS(СВЦЭМ!$L$34:$L$777,СВЦЭМ!$A$34:$A$777,$A429,СВЦЭМ!$B$34:$B$777,T$401)+'СЕТ СН'!$F$13</f>
        <v>728.36372481000001</v>
      </c>
      <c r="U429" s="37">
        <f>SUMIFS(СВЦЭМ!$L$34:$L$777,СВЦЭМ!$A$34:$A$777,$A429,СВЦЭМ!$B$34:$B$777,U$401)+'СЕТ СН'!$F$13</f>
        <v>706.58664644999999</v>
      </c>
      <c r="V429" s="37">
        <f>SUMIFS(СВЦЭМ!$L$34:$L$777,СВЦЭМ!$A$34:$A$777,$A429,СВЦЭМ!$B$34:$B$777,V$401)+'СЕТ СН'!$F$13</f>
        <v>708.72521314999995</v>
      </c>
      <c r="W429" s="37">
        <f>SUMIFS(СВЦЭМ!$L$34:$L$777,СВЦЭМ!$A$34:$A$777,$A429,СВЦЭМ!$B$34:$B$777,W$401)+'СЕТ СН'!$F$13</f>
        <v>718.25949030000004</v>
      </c>
      <c r="X429" s="37">
        <f>SUMIFS(СВЦЭМ!$L$34:$L$777,СВЦЭМ!$A$34:$A$777,$A429,СВЦЭМ!$B$34:$B$777,X$401)+'СЕТ СН'!$F$13</f>
        <v>735.72141298999998</v>
      </c>
      <c r="Y429" s="37">
        <f>SUMIFS(СВЦЭМ!$L$34:$L$777,СВЦЭМ!$A$34:$A$777,$A429,СВЦЭМ!$B$34:$B$777,Y$401)+'СЕТ СН'!$F$13</f>
        <v>741.85036835000005</v>
      </c>
    </row>
    <row r="430" spans="1:25" ht="15.75" hidden="1" x14ac:dyDescent="0.2">
      <c r="A430" s="36">
        <f t="shared" si="11"/>
        <v>43160</v>
      </c>
      <c r="B430" s="37">
        <f>SUMIFS(СВЦЭМ!$L$34:$L$777,СВЦЭМ!$A$34:$A$777,$A430,СВЦЭМ!$B$34:$B$777,B$401)+'СЕТ СН'!$F$13</f>
        <v>0</v>
      </c>
      <c r="C430" s="37">
        <f>SUMIFS(СВЦЭМ!$L$34:$L$777,СВЦЭМ!$A$34:$A$777,$A430,СВЦЭМ!$B$34:$B$777,C$401)+'СЕТ СН'!$F$13</f>
        <v>0</v>
      </c>
      <c r="D430" s="37">
        <f>SUMIFS(СВЦЭМ!$L$34:$L$777,СВЦЭМ!$A$34:$A$777,$A430,СВЦЭМ!$B$34:$B$777,D$401)+'СЕТ СН'!$F$13</f>
        <v>0</v>
      </c>
      <c r="E430" s="37">
        <f>SUMIFS(СВЦЭМ!$L$34:$L$777,СВЦЭМ!$A$34:$A$777,$A430,СВЦЭМ!$B$34:$B$777,E$401)+'СЕТ СН'!$F$13</f>
        <v>0</v>
      </c>
      <c r="F430" s="37">
        <f>SUMIFS(СВЦЭМ!$L$34:$L$777,СВЦЭМ!$A$34:$A$777,$A430,СВЦЭМ!$B$34:$B$777,F$401)+'СЕТ СН'!$F$13</f>
        <v>0</v>
      </c>
      <c r="G430" s="37">
        <f>SUMIFS(СВЦЭМ!$L$34:$L$777,СВЦЭМ!$A$34:$A$777,$A430,СВЦЭМ!$B$34:$B$777,G$401)+'СЕТ СН'!$F$13</f>
        <v>0</v>
      </c>
      <c r="H430" s="37">
        <f>SUMIFS(СВЦЭМ!$L$34:$L$777,СВЦЭМ!$A$34:$A$777,$A430,СВЦЭМ!$B$34:$B$777,H$401)+'СЕТ СН'!$F$13</f>
        <v>0</v>
      </c>
      <c r="I430" s="37">
        <f>SUMIFS(СВЦЭМ!$L$34:$L$777,СВЦЭМ!$A$34:$A$777,$A430,СВЦЭМ!$B$34:$B$777,I$401)+'СЕТ СН'!$F$13</f>
        <v>0</v>
      </c>
      <c r="J430" s="37">
        <f>SUMIFS(СВЦЭМ!$L$34:$L$777,СВЦЭМ!$A$34:$A$777,$A430,СВЦЭМ!$B$34:$B$777,J$401)+'СЕТ СН'!$F$13</f>
        <v>0</v>
      </c>
      <c r="K430" s="37">
        <f>SUMIFS(СВЦЭМ!$L$34:$L$777,СВЦЭМ!$A$34:$A$777,$A430,СВЦЭМ!$B$34:$B$777,K$401)+'СЕТ СН'!$F$13</f>
        <v>0</v>
      </c>
      <c r="L430" s="37">
        <f>SUMIFS(СВЦЭМ!$L$34:$L$777,СВЦЭМ!$A$34:$A$777,$A430,СВЦЭМ!$B$34:$B$777,L$401)+'СЕТ СН'!$F$13</f>
        <v>0</v>
      </c>
      <c r="M430" s="37">
        <f>SUMIFS(СВЦЭМ!$L$34:$L$777,СВЦЭМ!$A$34:$A$777,$A430,СВЦЭМ!$B$34:$B$777,M$401)+'СЕТ СН'!$F$13</f>
        <v>0</v>
      </c>
      <c r="N430" s="37">
        <f>SUMIFS(СВЦЭМ!$L$34:$L$777,СВЦЭМ!$A$34:$A$777,$A430,СВЦЭМ!$B$34:$B$777,N$401)+'СЕТ СН'!$F$13</f>
        <v>0</v>
      </c>
      <c r="O430" s="37">
        <f>SUMIFS(СВЦЭМ!$L$34:$L$777,СВЦЭМ!$A$34:$A$777,$A430,СВЦЭМ!$B$34:$B$777,O$401)+'СЕТ СН'!$F$13</f>
        <v>0</v>
      </c>
      <c r="P430" s="37">
        <f>SUMIFS(СВЦЭМ!$L$34:$L$777,СВЦЭМ!$A$34:$A$777,$A430,СВЦЭМ!$B$34:$B$777,P$401)+'СЕТ СН'!$F$13</f>
        <v>0</v>
      </c>
      <c r="Q430" s="37">
        <f>SUMIFS(СВЦЭМ!$L$34:$L$777,СВЦЭМ!$A$34:$A$777,$A430,СВЦЭМ!$B$34:$B$777,Q$401)+'СЕТ СН'!$F$13</f>
        <v>0</v>
      </c>
      <c r="R430" s="37">
        <f>SUMIFS(СВЦЭМ!$L$34:$L$777,СВЦЭМ!$A$34:$A$777,$A430,СВЦЭМ!$B$34:$B$777,R$401)+'СЕТ СН'!$F$13</f>
        <v>0</v>
      </c>
      <c r="S430" s="37">
        <f>SUMIFS(СВЦЭМ!$L$34:$L$777,СВЦЭМ!$A$34:$A$777,$A430,СВЦЭМ!$B$34:$B$777,S$401)+'СЕТ СН'!$F$13</f>
        <v>0</v>
      </c>
      <c r="T430" s="37">
        <f>SUMIFS(СВЦЭМ!$L$34:$L$777,СВЦЭМ!$A$34:$A$777,$A430,СВЦЭМ!$B$34:$B$777,T$401)+'СЕТ СН'!$F$13</f>
        <v>0</v>
      </c>
      <c r="U430" s="37">
        <f>SUMIFS(СВЦЭМ!$L$34:$L$777,СВЦЭМ!$A$34:$A$777,$A430,СВЦЭМ!$B$34:$B$777,U$401)+'СЕТ СН'!$F$13</f>
        <v>0</v>
      </c>
      <c r="V430" s="37">
        <f>SUMIFS(СВЦЭМ!$L$34:$L$777,СВЦЭМ!$A$34:$A$777,$A430,СВЦЭМ!$B$34:$B$777,V$401)+'СЕТ СН'!$F$13</f>
        <v>0</v>
      </c>
      <c r="W430" s="37">
        <f>SUMIFS(СВЦЭМ!$L$34:$L$777,СВЦЭМ!$A$34:$A$777,$A430,СВЦЭМ!$B$34:$B$777,W$401)+'СЕТ СН'!$F$13</f>
        <v>0</v>
      </c>
      <c r="X430" s="37">
        <f>SUMIFS(СВЦЭМ!$L$34:$L$777,СВЦЭМ!$A$34:$A$777,$A430,СВЦЭМ!$B$34:$B$777,X$401)+'СЕТ СН'!$F$13</f>
        <v>0</v>
      </c>
      <c r="Y430" s="37">
        <f>SUMIFS(СВЦЭМ!$L$34:$L$777,СВЦЭМ!$A$34:$A$777,$A430,СВЦЭМ!$B$34:$B$777,Y$401)+'СЕТ СН'!$F$13</f>
        <v>0</v>
      </c>
    </row>
    <row r="431" spans="1:25" ht="15.75" hidden="1" x14ac:dyDescent="0.2">
      <c r="A431" s="36">
        <f t="shared" si="11"/>
        <v>43161</v>
      </c>
      <c r="B431" s="37">
        <f>SUMIFS(СВЦЭМ!$L$34:$L$777,СВЦЭМ!$A$34:$A$777,$A431,СВЦЭМ!$B$34:$B$777,B$401)+'СЕТ СН'!$F$13</f>
        <v>0</v>
      </c>
      <c r="C431" s="37">
        <f>SUMIFS(СВЦЭМ!$L$34:$L$777,СВЦЭМ!$A$34:$A$777,$A431,СВЦЭМ!$B$34:$B$777,C$401)+'СЕТ СН'!$F$13</f>
        <v>0</v>
      </c>
      <c r="D431" s="37">
        <f>SUMIFS(СВЦЭМ!$L$34:$L$777,СВЦЭМ!$A$34:$A$777,$A431,СВЦЭМ!$B$34:$B$777,D$401)+'СЕТ СН'!$F$13</f>
        <v>0</v>
      </c>
      <c r="E431" s="37">
        <f>SUMIFS(СВЦЭМ!$L$34:$L$777,СВЦЭМ!$A$34:$A$777,$A431,СВЦЭМ!$B$34:$B$777,E$401)+'СЕТ СН'!$F$13</f>
        <v>0</v>
      </c>
      <c r="F431" s="37">
        <f>SUMIFS(СВЦЭМ!$L$34:$L$777,СВЦЭМ!$A$34:$A$777,$A431,СВЦЭМ!$B$34:$B$777,F$401)+'СЕТ СН'!$F$13</f>
        <v>0</v>
      </c>
      <c r="G431" s="37">
        <f>SUMIFS(СВЦЭМ!$L$34:$L$777,СВЦЭМ!$A$34:$A$777,$A431,СВЦЭМ!$B$34:$B$777,G$401)+'СЕТ СН'!$F$13</f>
        <v>0</v>
      </c>
      <c r="H431" s="37">
        <f>SUMIFS(СВЦЭМ!$L$34:$L$777,СВЦЭМ!$A$34:$A$777,$A431,СВЦЭМ!$B$34:$B$777,H$401)+'СЕТ СН'!$F$13</f>
        <v>0</v>
      </c>
      <c r="I431" s="37">
        <f>SUMIFS(СВЦЭМ!$L$34:$L$777,СВЦЭМ!$A$34:$A$777,$A431,СВЦЭМ!$B$34:$B$777,I$401)+'СЕТ СН'!$F$13</f>
        <v>0</v>
      </c>
      <c r="J431" s="37">
        <f>SUMIFS(СВЦЭМ!$L$34:$L$777,СВЦЭМ!$A$34:$A$777,$A431,СВЦЭМ!$B$34:$B$777,J$401)+'СЕТ СН'!$F$13</f>
        <v>0</v>
      </c>
      <c r="K431" s="37">
        <f>SUMIFS(СВЦЭМ!$L$34:$L$777,СВЦЭМ!$A$34:$A$777,$A431,СВЦЭМ!$B$34:$B$777,K$401)+'СЕТ СН'!$F$13</f>
        <v>0</v>
      </c>
      <c r="L431" s="37">
        <f>SUMIFS(СВЦЭМ!$L$34:$L$777,СВЦЭМ!$A$34:$A$777,$A431,СВЦЭМ!$B$34:$B$777,L$401)+'СЕТ СН'!$F$13</f>
        <v>0</v>
      </c>
      <c r="M431" s="37">
        <f>SUMIFS(СВЦЭМ!$L$34:$L$777,СВЦЭМ!$A$34:$A$777,$A431,СВЦЭМ!$B$34:$B$777,M$401)+'СЕТ СН'!$F$13</f>
        <v>0</v>
      </c>
      <c r="N431" s="37">
        <f>SUMIFS(СВЦЭМ!$L$34:$L$777,СВЦЭМ!$A$34:$A$777,$A431,СВЦЭМ!$B$34:$B$777,N$401)+'СЕТ СН'!$F$13</f>
        <v>0</v>
      </c>
      <c r="O431" s="37">
        <f>SUMIFS(СВЦЭМ!$L$34:$L$777,СВЦЭМ!$A$34:$A$777,$A431,СВЦЭМ!$B$34:$B$777,O$401)+'СЕТ СН'!$F$13</f>
        <v>0</v>
      </c>
      <c r="P431" s="37">
        <f>SUMIFS(СВЦЭМ!$L$34:$L$777,СВЦЭМ!$A$34:$A$777,$A431,СВЦЭМ!$B$34:$B$777,P$401)+'СЕТ СН'!$F$13</f>
        <v>0</v>
      </c>
      <c r="Q431" s="37">
        <f>SUMIFS(СВЦЭМ!$L$34:$L$777,СВЦЭМ!$A$34:$A$777,$A431,СВЦЭМ!$B$34:$B$777,Q$401)+'СЕТ СН'!$F$13</f>
        <v>0</v>
      </c>
      <c r="R431" s="37">
        <f>SUMIFS(СВЦЭМ!$L$34:$L$777,СВЦЭМ!$A$34:$A$777,$A431,СВЦЭМ!$B$34:$B$777,R$401)+'СЕТ СН'!$F$13</f>
        <v>0</v>
      </c>
      <c r="S431" s="37">
        <f>SUMIFS(СВЦЭМ!$L$34:$L$777,СВЦЭМ!$A$34:$A$777,$A431,СВЦЭМ!$B$34:$B$777,S$401)+'СЕТ СН'!$F$13</f>
        <v>0</v>
      </c>
      <c r="T431" s="37">
        <f>SUMIFS(СВЦЭМ!$L$34:$L$777,СВЦЭМ!$A$34:$A$777,$A431,СВЦЭМ!$B$34:$B$777,T$401)+'СЕТ СН'!$F$13</f>
        <v>0</v>
      </c>
      <c r="U431" s="37">
        <f>SUMIFS(СВЦЭМ!$L$34:$L$777,СВЦЭМ!$A$34:$A$777,$A431,СВЦЭМ!$B$34:$B$777,U$401)+'СЕТ СН'!$F$13</f>
        <v>0</v>
      </c>
      <c r="V431" s="37">
        <f>SUMIFS(СВЦЭМ!$L$34:$L$777,СВЦЭМ!$A$34:$A$777,$A431,СВЦЭМ!$B$34:$B$777,V$401)+'СЕТ СН'!$F$13</f>
        <v>0</v>
      </c>
      <c r="W431" s="37">
        <f>SUMIFS(СВЦЭМ!$L$34:$L$777,СВЦЭМ!$A$34:$A$777,$A431,СВЦЭМ!$B$34:$B$777,W$401)+'СЕТ СН'!$F$13</f>
        <v>0</v>
      </c>
      <c r="X431" s="37">
        <f>SUMIFS(СВЦЭМ!$L$34:$L$777,СВЦЭМ!$A$34:$A$777,$A431,СВЦЭМ!$B$34:$B$777,X$401)+'СЕТ СН'!$F$13</f>
        <v>0</v>
      </c>
      <c r="Y431" s="37">
        <f>SUMIFS(СВЦЭМ!$L$34:$L$777,СВЦЭМ!$A$34:$A$777,$A431,СВЦЭМ!$B$34:$B$777,Y$401)+'СЕТ СН'!$F$13</f>
        <v>0</v>
      </c>
    </row>
    <row r="432" spans="1:25" ht="15.75" hidden="1" x14ac:dyDescent="0.2">
      <c r="A432" s="36">
        <f t="shared" si="11"/>
        <v>43162</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9" t="s">
        <v>77</v>
      </c>
      <c r="B437" s="129"/>
      <c r="C437" s="129"/>
      <c r="D437" s="129"/>
      <c r="E437" s="129"/>
      <c r="F437" s="129"/>
      <c r="G437" s="129"/>
      <c r="H437" s="129"/>
      <c r="I437" s="129"/>
      <c r="J437" s="129"/>
      <c r="K437" s="129"/>
      <c r="L437" s="129"/>
      <c r="M437" s="129"/>
      <c r="N437" s="130" t="s">
        <v>29</v>
      </c>
      <c r="O437" s="130"/>
      <c r="P437" s="130"/>
      <c r="Q437" s="130"/>
      <c r="R437" s="130"/>
      <c r="S437" s="130"/>
      <c r="T437" s="130"/>
      <c r="U437" s="130"/>
      <c r="V437" s="48"/>
      <c r="W437" s="48"/>
      <c r="X437" s="48"/>
      <c r="Y437" s="48"/>
    </row>
    <row r="438" spans="1:26" ht="15.75" x14ac:dyDescent="0.2">
      <c r="A438" s="129"/>
      <c r="B438" s="129"/>
      <c r="C438" s="129"/>
      <c r="D438" s="129"/>
      <c r="E438" s="129"/>
      <c r="F438" s="129"/>
      <c r="G438" s="129"/>
      <c r="H438" s="129"/>
      <c r="I438" s="129"/>
      <c r="J438" s="129"/>
      <c r="K438" s="129"/>
      <c r="L438" s="129"/>
      <c r="M438" s="129"/>
      <c r="N438" s="131" t="s">
        <v>0</v>
      </c>
      <c r="O438" s="131"/>
      <c r="P438" s="131" t="s">
        <v>1</v>
      </c>
      <c r="Q438" s="131"/>
      <c r="R438" s="131" t="s">
        <v>2</v>
      </c>
      <c r="S438" s="131"/>
      <c r="T438" s="131" t="s">
        <v>3</v>
      </c>
      <c r="U438" s="131"/>
      <c r="V438" s="48"/>
      <c r="W438" s="48"/>
      <c r="X438" s="48"/>
      <c r="Y438" s="48"/>
    </row>
    <row r="439" spans="1:26" ht="15.75" x14ac:dyDescent="0.2">
      <c r="A439" s="129"/>
      <c r="B439" s="129"/>
      <c r="C439" s="129"/>
      <c r="D439" s="129"/>
      <c r="E439" s="129"/>
      <c r="F439" s="129"/>
      <c r="G439" s="129"/>
      <c r="H439" s="129"/>
      <c r="I439" s="129"/>
      <c r="J439" s="129"/>
      <c r="K439" s="129"/>
      <c r="L439" s="129"/>
      <c r="M439" s="129"/>
      <c r="N439" s="132">
        <f>СВЦЭМ!$D$12+'СЕТ СН'!$F$10-'СЕТ СН'!$F$24</f>
        <v>-35879.930029984971</v>
      </c>
      <c r="O439" s="133"/>
      <c r="P439" s="132">
        <f>СВЦЭМ!$D$12+'СЕТ СН'!$F$10-'СЕТ СН'!$G$24</f>
        <v>-68287.050029984966</v>
      </c>
      <c r="Q439" s="133"/>
      <c r="R439" s="132">
        <f>СВЦЭМ!$D$12+'СЕТ СН'!$F$10-'СЕТ СН'!$H$24</f>
        <v>-101666.37002998503</v>
      </c>
      <c r="S439" s="133"/>
      <c r="T439" s="132">
        <f>СВЦЭМ!$D$12+'СЕТ СН'!$F$10-'СЕТ СН'!$I$24</f>
        <v>-136047.08002998499</v>
      </c>
      <c r="U439" s="133"/>
      <c r="V439" s="48"/>
      <c r="W439" s="48"/>
      <c r="X439" s="48"/>
      <c r="Y439" s="48"/>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30" t="s">
        <v>29</v>
      </c>
      <c r="O441" s="130"/>
      <c r="P441" s="130"/>
      <c r="Q441" s="130"/>
      <c r="R441" s="130"/>
      <c r="S441" s="130"/>
      <c r="T441" s="130"/>
      <c r="U441" s="130"/>
    </row>
    <row r="442" spans="1:26" ht="15.75" x14ac:dyDescent="0.25">
      <c r="A442" s="141"/>
      <c r="B442" s="142"/>
      <c r="C442" s="142"/>
      <c r="D442" s="142"/>
      <c r="E442" s="142"/>
      <c r="F442" s="142"/>
      <c r="G442" s="142"/>
      <c r="H442" s="142"/>
      <c r="I442" s="142"/>
      <c r="J442" s="142"/>
      <c r="K442" s="142"/>
      <c r="L442" s="142"/>
      <c r="M442" s="143"/>
      <c r="N442" s="131" t="s">
        <v>0</v>
      </c>
      <c r="O442" s="131"/>
      <c r="P442" s="131" t="s">
        <v>1</v>
      </c>
      <c r="Q442" s="131"/>
      <c r="R442" s="131" t="s">
        <v>2</v>
      </c>
      <c r="S442" s="131"/>
      <c r="T442" s="131" t="s">
        <v>3</v>
      </c>
      <c r="U442" s="131"/>
    </row>
    <row r="443" spans="1:26" ht="15.75" x14ac:dyDescent="0.25">
      <c r="A443" s="144"/>
      <c r="B443" s="145"/>
      <c r="C443" s="145"/>
      <c r="D443" s="145"/>
      <c r="E443" s="145"/>
      <c r="F443" s="145"/>
      <c r="G443" s="145"/>
      <c r="H443" s="145"/>
      <c r="I443" s="145"/>
      <c r="J443" s="145"/>
      <c r="K443" s="145"/>
      <c r="L443" s="145"/>
      <c r="M443" s="146"/>
      <c r="N443" s="137">
        <f>'СЕТ СН'!$F$7</f>
        <v>1548395.65</v>
      </c>
      <c r="O443" s="137"/>
      <c r="P443" s="137">
        <f>'СЕТ СН'!$G$7</f>
        <v>1254072.3799999999</v>
      </c>
      <c r="Q443" s="137"/>
      <c r="R443" s="137">
        <f>'СЕТ СН'!$H$7</f>
        <v>1469777.75</v>
      </c>
      <c r="S443" s="137"/>
      <c r="T443" s="137">
        <f>'СЕТ СН'!$I$7</f>
        <v>1217417.1100000001</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85" zoomScaleNormal="85" zoomScaleSheetLayoutView="80" workbookViewId="0">
      <selection activeCell="A12" sqref="A12"/>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3" t="s">
        <v>43</v>
      </c>
      <c r="B1" s="153"/>
      <c r="C1" s="153"/>
      <c r="D1" s="153"/>
      <c r="E1" s="153"/>
      <c r="F1" s="153"/>
      <c r="G1" s="153"/>
      <c r="H1" s="153"/>
      <c r="I1" s="153"/>
    </row>
    <row r="2" spans="1:9" x14ac:dyDescent="0.25">
      <c r="A2" s="52"/>
      <c r="B2" s="52"/>
      <c r="C2" s="52"/>
      <c r="D2" s="52"/>
      <c r="E2" s="52"/>
      <c r="F2" s="52"/>
      <c r="G2" s="52"/>
      <c r="H2" s="52"/>
      <c r="I2" s="52"/>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3" t="s">
        <v>0</v>
      </c>
      <c r="G4" s="53" t="s">
        <v>1</v>
      </c>
      <c r="H4" s="53" t="s">
        <v>2</v>
      </c>
      <c r="I4" s="53" t="s">
        <v>3</v>
      </c>
    </row>
    <row r="5" spans="1:9" ht="75" x14ac:dyDescent="0.2">
      <c r="A5" s="54" t="s">
        <v>44</v>
      </c>
      <c r="B5" s="53" t="s">
        <v>148</v>
      </c>
      <c r="C5" s="55">
        <v>43101</v>
      </c>
      <c r="D5" s="55">
        <v>43281</v>
      </c>
      <c r="E5" s="53" t="s">
        <v>20</v>
      </c>
      <c r="F5" s="53">
        <v>3361.55</v>
      </c>
      <c r="G5" s="53">
        <v>3751.31</v>
      </c>
      <c r="H5" s="53">
        <v>4187.91</v>
      </c>
      <c r="I5" s="53">
        <v>4293.6499999999996</v>
      </c>
    </row>
    <row r="6" spans="1:9" ht="75" x14ac:dyDescent="0.2">
      <c r="A6" s="54" t="s">
        <v>45</v>
      </c>
      <c r="B6" s="92" t="s">
        <v>148</v>
      </c>
      <c r="C6" s="55">
        <v>43101</v>
      </c>
      <c r="D6" s="55">
        <v>43281</v>
      </c>
      <c r="E6" s="53" t="s">
        <v>20</v>
      </c>
      <c r="F6" s="53">
        <v>275.25</v>
      </c>
      <c r="G6" s="53">
        <v>532.24</v>
      </c>
      <c r="H6" s="53">
        <v>603.14</v>
      </c>
      <c r="I6" s="53">
        <v>1111.32</v>
      </c>
    </row>
    <row r="7" spans="1:9" ht="75" x14ac:dyDescent="0.2">
      <c r="A7" s="54" t="s">
        <v>46</v>
      </c>
      <c r="B7" s="92" t="s">
        <v>148</v>
      </c>
      <c r="C7" s="55">
        <v>43101</v>
      </c>
      <c r="D7" s="55">
        <v>43281</v>
      </c>
      <c r="E7" s="53" t="s">
        <v>21</v>
      </c>
      <c r="F7" s="53">
        <v>1548395.65</v>
      </c>
      <c r="G7" s="53">
        <v>1254072.3799999999</v>
      </c>
      <c r="H7" s="53">
        <v>1469777.75</v>
      </c>
      <c r="I7" s="53">
        <v>1217417.1100000001</v>
      </c>
    </row>
    <row r="8" spans="1:9" ht="30" x14ac:dyDescent="0.2">
      <c r="A8" s="54" t="s">
        <v>125</v>
      </c>
      <c r="B8" s="88"/>
      <c r="C8" s="55"/>
      <c r="D8" s="55"/>
      <c r="E8" s="53" t="s">
        <v>20</v>
      </c>
      <c r="F8" s="53">
        <v>276.77</v>
      </c>
      <c r="G8" s="92">
        <v>276.77</v>
      </c>
      <c r="H8" s="92">
        <v>276.77</v>
      </c>
      <c r="I8" s="92">
        <v>276.77</v>
      </c>
    </row>
    <row r="9" spans="1:9" ht="30" x14ac:dyDescent="0.2">
      <c r="A9" s="54" t="s">
        <v>126</v>
      </c>
      <c r="B9" s="53"/>
      <c r="C9" s="55"/>
      <c r="D9" s="55"/>
      <c r="E9" s="53" t="s">
        <v>20</v>
      </c>
      <c r="F9" s="53">
        <v>117.37</v>
      </c>
      <c r="G9" s="92">
        <v>117.37</v>
      </c>
      <c r="H9" s="92">
        <v>117.37</v>
      </c>
      <c r="I9" s="92">
        <v>117.37</v>
      </c>
    </row>
    <row r="10" spans="1:9" ht="30" x14ac:dyDescent="0.2">
      <c r="A10" s="54" t="s">
        <v>83</v>
      </c>
      <c r="B10" s="53"/>
      <c r="C10" s="55"/>
      <c r="D10" s="55"/>
      <c r="E10" s="53" t="s">
        <v>127</v>
      </c>
      <c r="F10" s="92">
        <v>41608.82</v>
      </c>
      <c r="G10" s="92">
        <v>41608.82</v>
      </c>
      <c r="H10" s="92">
        <v>41608.82</v>
      </c>
      <c r="I10" s="92">
        <v>41608.82</v>
      </c>
    </row>
    <row r="11" spans="1:9" ht="30" x14ac:dyDescent="0.2">
      <c r="A11" s="54" t="s">
        <v>79</v>
      </c>
      <c r="B11" s="53"/>
      <c r="C11" s="55"/>
      <c r="D11" s="55"/>
      <c r="E11" s="53" t="s">
        <v>20</v>
      </c>
      <c r="F11" s="92">
        <v>117.37</v>
      </c>
      <c r="G11" s="92">
        <v>117.37</v>
      </c>
      <c r="H11" s="92">
        <v>117.37</v>
      </c>
      <c r="I11" s="92">
        <v>117.37</v>
      </c>
    </row>
    <row r="12" spans="1:9" ht="30" x14ac:dyDescent="0.2">
      <c r="A12" s="54" t="s">
        <v>80</v>
      </c>
      <c r="B12" s="53"/>
      <c r="C12" s="55"/>
      <c r="D12" s="55"/>
      <c r="E12" s="53" t="s">
        <v>20</v>
      </c>
      <c r="F12" s="150">
        <v>0</v>
      </c>
      <c r="G12" s="151"/>
      <c r="H12" s="151"/>
      <c r="I12" s="152"/>
    </row>
    <row r="13" spans="1:9" ht="30" x14ac:dyDescent="0.2">
      <c r="A13" s="54" t="s">
        <v>81</v>
      </c>
      <c r="B13" s="53"/>
      <c r="C13" s="55"/>
      <c r="D13" s="55"/>
      <c r="E13" s="53" t="s">
        <v>20</v>
      </c>
      <c r="F13" s="150">
        <v>0</v>
      </c>
      <c r="G13" s="151"/>
      <c r="H13" s="151"/>
      <c r="I13" s="152"/>
    </row>
    <row r="14" spans="1:9" ht="30" x14ac:dyDescent="0.2">
      <c r="A14" s="54" t="s">
        <v>82</v>
      </c>
      <c r="B14" s="53"/>
      <c r="C14" s="55"/>
      <c r="D14" s="55"/>
      <c r="E14" s="53" t="s">
        <v>20</v>
      </c>
      <c r="F14" s="150">
        <v>0</v>
      </c>
      <c r="G14" s="151"/>
      <c r="H14" s="151"/>
      <c r="I14" s="152"/>
    </row>
    <row r="15" spans="1:9" ht="75" x14ac:dyDescent="0.2">
      <c r="A15" s="54" t="s">
        <v>137</v>
      </c>
      <c r="B15" s="92" t="s">
        <v>147</v>
      </c>
      <c r="C15" s="55">
        <v>43101</v>
      </c>
      <c r="D15" s="55">
        <v>43281</v>
      </c>
      <c r="E15" s="90" t="s">
        <v>20</v>
      </c>
      <c r="F15" s="90">
        <v>1570.19</v>
      </c>
      <c r="G15" s="90">
        <v>1617.3</v>
      </c>
      <c r="H15" s="90">
        <v>1665.82</v>
      </c>
      <c r="I15" s="90">
        <v>1715.79</v>
      </c>
    </row>
    <row r="16" spans="1:9" ht="75" x14ac:dyDescent="0.2">
      <c r="A16" s="54" t="s">
        <v>138</v>
      </c>
      <c r="B16" s="92" t="s">
        <v>147</v>
      </c>
      <c r="C16" s="55">
        <v>43101</v>
      </c>
      <c r="D16" s="55">
        <v>43281</v>
      </c>
      <c r="E16" s="91" t="s">
        <v>20</v>
      </c>
      <c r="F16" s="91">
        <v>1570.19</v>
      </c>
      <c r="G16" s="92">
        <v>1617.3</v>
      </c>
      <c r="H16" s="92">
        <v>1665.82</v>
      </c>
      <c r="I16" s="92">
        <v>1715.79</v>
      </c>
    </row>
    <row r="17" spans="1:9" ht="75" x14ac:dyDescent="0.2">
      <c r="A17" s="54" t="s">
        <v>139</v>
      </c>
      <c r="B17" s="92" t="s">
        <v>147</v>
      </c>
      <c r="C17" s="55">
        <v>43101</v>
      </c>
      <c r="D17" s="55">
        <v>43281</v>
      </c>
      <c r="E17" s="90" t="s">
        <v>20</v>
      </c>
      <c r="F17" s="90">
        <v>785.36</v>
      </c>
      <c r="G17" s="92">
        <v>785.36</v>
      </c>
      <c r="H17" s="92">
        <v>785.36</v>
      </c>
      <c r="I17" s="92">
        <v>785.36</v>
      </c>
    </row>
    <row r="18" spans="1:9" ht="75" x14ac:dyDescent="0.2">
      <c r="A18" s="54" t="s">
        <v>140</v>
      </c>
      <c r="B18" s="92" t="s">
        <v>147</v>
      </c>
      <c r="C18" s="55">
        <v>43101</v>
      </c>
      <c r="D18" s="55">
        <v>43281</v>
      </c>
      <c r="E18" s="90" t="s">
        <v>20</v>
      </c>
      <c r="F18" s="90">
        <v>539935.21</v>
      </c>
      <c r="G18" s="90">
        <v>572342.32999999996</v>
      </c>
      <c r="H18" s="90">
        <v>605721.65</v>
      </c>
      <c r="I18" s="90">
        <v>640102.36</v>
      </c>
    </row>
    <row r="19" spans="1:9" ht="75" x14ac:dyDescent="0.2">
      <c r="A19" s="54" t="s">
        <v>141</v>
      </c>
      <c r="B19" s="92" t="s">
        <v>147</v>
      </c>
      <c r="C19" s="55">
        <v>43101</v>
      </c>
      <c r="D19" s="55">
        <v>43281</v>
      </c>
      <c r="E19" s="91" t="s">
        <v>20</v>
      </c>
      <c r="F19" s="92">
        <v>785.36</v>
      </c>
      <c r="G19" s="92">
        <v>785.36</v>
      </c>
      <c r="H19" s="92">
        <v>785.36</v>
      </c>
      <c r="I19" s="92">
        <v>785.36</v>
      </c>
    </row>
    <row r="20" spans="1:9" ht="75" x14ac:dyDescent="0.2">
      <c r="A20" s="54" t="s">
        <v>142</v>
      </c>
      <c r="B20" s="92" t="s">
        <v>147</v>
      </c>
      <c r="C20" s="55">
        <v>43101</v>
      </c>
      <c r="D20" s="55">
        <v>43281</v>
      </c>
      <c r="E20" s="91" t="s">
        <v>20</v>
      </c>
      <c r="F20" s="92">
        <v>539935.21</v>
      </c>
      <c r="G20" s="92">
        <v>572342.32999999996</v>
      </c>
      <c r="H20" s="92">
        <v>605721.65</v>
      </c>
      <c r="I20" s="92">
        <v>640102.36</v>
      </c>
    </row>
    <row r="21" spans="1:9" ht="75" x14ac:dyDescent="0.2">
      <c r="A21" s="54" t="s">
        <v>144</v>
      </c>
      <c r="B21" s="92" t="s">
        <v>147</v>
      </c>
      <c r="C21" s="55">
        <v>43101</v>
      </c>
      <c r="D21" s="55">
        <v>43281</v>
      </c>
      <c r="E21" s="92" t="s">
        <v>20</v>
      </c>
      <c r="F21" s="92">
        <v>785.36</v>
      </c>
      <c r="G21" s="92">
        <v>785.36</v>
      </c>
      <c r="H21" s="92">
        <v>785.36</v>
      </c>
      <c r="I21" s="92">
        <v>785.36</v>
      </c>
    </row>
    <row r="22" spans="1:9" ht="75" x14ac:dyDescent="0.2">
      <c r="A22" s="54" t="s">
        <v>143</v>
      </c>
      <c r="B22" s="92" t="s">
        <v>147</v>
      </c>
      <c r="C22" s="55">
        <v>43101</v>
      </c>
      <c r="D22" s="55">
        <v>43281</v>
      </c>
      <c r="E22" s="92" t="s">
        <v>20</v>
      </c>
      <c r="F22" s="92">
        <v>539935.21</v>
      </c>
      <c r="G22" s="92">
        <v>572342.32999999996</v>
      </c>
      <c r="H22" s="92">
        <v>605721.65</v>
      </c>
      <c r="I22" s="92">
        <v>640102.36</v>
      </c>
    </row>
    <row r="23" spans="1:9" ht="75" x14ac:dyDescent="0.2">
      <c r="A23" s="54" t="s">
        <v>145</v>
      </c>
      <c r="B23" s="92" t="s">
        <v>147</v>
      </c>
      <c r="C23" s="55">
        <v>43101</v>
      </c>
      <c r="D23" s="55">
        <v>43281</v>
      </c>
      <c r="E23" s="92" t="s">
        <v>20</v>
      </c>
      <c r="F23" s="92">
        <v>785.36</v>
      </c>
      <c r="G23" s="92">
        <v>785.36</v>
      </c>
      <c r="H23" s="92">
        <v>785.36</v>
      </c>
      <c r="I23" s="92">
        <v>785.36</v>
      </c>
    </row>
    <row r="24" spans="1:9" ht="75" x14ac:dyDescent="0.2">
      <c r="A24" s="54" t="s">
        <v>146</v>
      </c>
      <c r="B24" s="92" t="s">
        <v>147</v>
      </c>
      <c r="C24" s="55">
        <v>43101</v>
      </c>
      <c r="D24" s="55">
        <v>43281</v>
      </c>
      <c r="E24" s="92" t="s">
        <v>20</v>
      </c>
      <c r="F24" s="92">
        <v>539935.21</v>
      </c>
      <c r="G24" s="92">
        <v>572342.32999999996</v>
      </c>
      <c r="H24" s="92">
        <v>605721.65</v>
      </c>
      <c r="I24" s="92">
        <v>640102.36</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70" zoomScaleNormal="70" workbookViewId="0">
      <selection activeCell="A2" sqref="A2"/>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59" t="s">
        <v>87</v>
      </c>
      <c r="B4" s="160"/>
      <c r="C4" s="65"/>
      <c r="D4" s="66" t="s">
        <v>88</v>
      </c>
    </row>
    <row r="5" spans="1:4" ht="15" customHeight="1" x14ac:dyDescent="0.2">
      <c r="A5" s="162" t="s">
        <v>89</v>
      </c>
      <c r="B5" s="163"/>
      <c r="C5" s="67"/>
      <c r="D5" s="68" t="s">
        <v>90</v>
      </c>
    </row>
    <row r="6" spans="1:4" ht="15" customHeight="1" x14ac:dyDescent="0.2">
      <c r="A6" s="159" t="s">
        <v>91</v>
      </c>
      <c r="B6" s="160"/>
      <c r="C6" s="69"/>
      <c r="D6" s="66" t="s">
        <v>92</v>
      </c>
    </row>
    <row r="7" spans="1:4" ht="15" customHeight="1" x14ac:dyDescent="0.2">
      <c r="A7" s="159" t="s">
        <v>93</v>
      </c>
      <c r="B7" s="160"/>
      <c r="C7" s="69"/>
      <c r="D7" s="66" t="s">
        <v>149</v>
      </c>
    </row>
    <row r="8" spans="1:4" ht="15" customHeight="1" x14ac:dyDescent="0.2">
      <c r="A8" s="161" t="s">
        <v>94</v>
      </c>
      <c r="B8" s="161"/>
      <c r="C8" s="93"/>
      <c r="D8" s="70"/>
    </row>
    <row r="9" spans="1:4" ht="15" customHeight="1" x14ac:dyDescent="0.2">
      <c r="A9" s="71" t="s">
        <v>95</v>
      </c>
      <c r="B9" s="72"/>
      <c r="C9" s="73"/>
      <c r="D9" s="74"/>
    </row>
    <row r="10" spans="1:4" ht="30" customHeight="1" x14ac:dyDescent="0.2">
      <c r="A10" s="164" t="s">
        <v>96</v>
      </c>
      <c r="B10" s="165"/>
      <c r="C10" s="75"/>
      <c r="D10" s="76">
        <v>3.3516158900000002</v>
      </c>
    </row>
    <row r="11" spans="1:4" ht="66" customHeight="1" x14ac:dyDescent="0.2">
      <c r="A11" s="164" t="s">
        <v>97</v>
      </c>
      <c r="B11" s="165"/>
      <c r="C11" s="75"/>
      <c r="D11" s="76">
        <v>1019.88722591</v>
      </c>
    </row>
    <row r="12" spans="1:4" ht="30" customHeight="1" x14ac:dyDescent="0.2">
      <c r="A12" s="164" t="s">
        <v>98</v>
      </c>
      <c r="B12" s="165"/>
      <c r="C12" s="75"/>
      <c r="D12" s="77">
        <v>462446.45997001498</v>
      </c>
    </row>
    <row r="13" spans="1:4" ht="30" customHeight="1" x14ac:dyDescent="0.2">
      <c r="A13" s="164" t="s">
        <v>99</v>
      </c>
      <c r="B13" s="165"/>
      <c r="C13" s="75"/>
      <c r="D13" s="78"/>
    </row>
    <row r="14" spans="1:4" ht="15" customHeight="1" x14ac:dyDescent="0.2">
      <c r="A14" s="166" t="s">
        <v>100</v>
      </c>
      <c r="B14" s="167"/>
      <c r="C14" s="75"/>
      <c r="D14" s="76">
        <v>1096.4558964</v>
      </c>
    </row>
    <row r="15" spans="1:4" ht="15" customHeight="1" x14ac:dyDescent="0.2">
      <c r="A15" s="166" t="s">
        <v>101</v>
      </c>
      <c r="B15" s="167"/>
      <c r="C15" s="75"/>
      <c r="D15" s="76">
        <v>1706.93604379</v>
      </c>
    </row>
    <row r="16" spans="1:4" ht="15" customHeight="1" x14ac:dyDescent="0.2">
      <c r="A16" s="166" t="s">
        <v>102</v>
      </c>
      <c r="B16" s="167"/>
      <c r="C16" s="75"/>
      <c r="D16" s="76">
        <v>2536.34784524</v>
      </c>
    </row>
    <row r="17" spans="1:12" ht="15" customHeight="1" x14ac:dyDescent="0.2">
      <c r="A17" s="166" t="s">
        <v>103</v>
      </c>
      <c r="B17" s="167"/>
      <c r="C17" s="75"/>
      <c r="D17" s="76">
        <v>2072.4455006200001</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21343.653999999999</v>
      </c>
    </row>
    <row r="21" spans="1:12" ht="30" customHeight="1" x14ac:dyDescent="0.2">
      <c r="A21" s="164" t="s">
        <v>107</v>
      </c>
      <c r="B21" s="165"/>
      <c r="C21" s="82"/>
      <c r="D21" s="81">
        <v>33.35</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6" t="s">
        <v>100</v>
      </c>
      <c r="B24" s="167"/>
      <c r="C24" s="83"/>
      <c r="D24" s="84">
        <v>0</v>
      </c>
    </row>
    <row r="25" spans="1:12" ht="15" customHeight="1" x14ac:dyDescent="0.25">
      <c r="A25" s="166" t="s">
        <v>101</v>
      </c>
      <c r="B25" s="167"/>
      <c r="C25" s="83"/>
      <c r="D25" s="84">
        <v>1.5467011161282198E-3</v>
      </c>
    </row>
    <row r="26" spans="1:12" ht="15" customHeight="1" x14ac:dyDescent="0.25">
      <c r="A26" s="166" t="s">
        <v>102</v>
      </c>
      <c r="B26" s="167"/>
      <c r="C26" s="83"/>
      <c r="D26" s="84">
        <v>3.4036444697116927E-3</v>
      </c>
    </row>
    <row r="27" spans="1:12" ht="15" customHeight="1" x14ac:dyDescent="0.25">
      <c r="A27" s="166" t="s">
        <v>103</v>
      </c>
      <c r="B27" s="167"/>
      <c r="C27" s="83"/>
      <c r="D27" s="84">
        <v>2.3648508984554298E-3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56" t="s">
        <v>114</v>
      </c>
      <c r="F30" s="157"/>
      <c r="G30" s="157"/>
      <c r="H30" s="158"/>
      <c r="I30" s="156" t="s">
        <v>115</v>
      </c>
      <c r="J30" s="157"/>
      <c r="K30" s="157"/>
      <c r="L30" s="158"/>
    </row>
    <row r="31" spans="1:12" x14ac:dyDescent="0.2">
      <c r="A31" s="169"/>
      <c r="B31" s="169"/>
      <c r="C31" s="58" t="s">
        <v>116</v>
      </c>
      <c r="D31" s="58" t="s">
        <v>116</v>
      </c>
      <c r="E31" s="156" t="s">
        <v>116</v>
      </c>
      <c r="F31" s="157"/>
      <c r="G31" s="157"/>
      <c r="H31" s="158"/>
      <c r="I31" s="156" t="s">
        <v>116</v>
      </c>
      <c r="J31" s="157"/>
      <c r="K31" s="157"/>
      <c r="L31" s="158"/>
    </row>
    <row r="32" spans="1:12" x14ac:dyDescent="0.2">
      <c r="A32" s="173"/>
      <c r="B32" s="173"/>
      <c r="C32" s="175"/>
      <c r="D32" s="175"/>
      <c r="E32" s="170"/>
      <c r="F32" s="171"/>
      <c r="G32" s="171"/>
      <c r="H32" s="172"/>
      <c r="I32" s="170"/>
      <c r="J32" s="171"/>
      <c r="K32" s="171"/>
      <c r="L32" s="172"/>
    </row>
    <row r="33" spans="1:12" ht="15" customHeight="1" x14ac:dyDescent="0.2">
      <c r="A33" s="174"/>
      <c r="B33" s="174"/>
      <c r="C33" s="174"/>
      <c r="D33" s="174"/>
      <c r="E33" s="85" t="s">
        <v>117</v>
      </c>
      <c r="F33" s="85" t="s">
        <v>118</v>
      </c>
      <c r="G33" s="85" t="s">
        <v>119</v>
      </c>
      <c r="H33" s="85" t="s">
        <v>120</v>
      </c>
      <c r="I33" s="85" t="s">
        <v>121</v>
      </c>
      <c r="J33" s="85" t="s">
        <v>122</v>
      </c>
      <c r="K33" s="85" t="s">
        <v>123</v>
      </c>
      <c r="L33" s="85" t="s">
        <v>124</v>
      </c>
    </row>
    <row r="34" spans="1:12" ht="12.75" customHeight="1" x14ac:dyDescent="0.2">
      <c r="A34" s="86" t="s">
        <v>150</v>
      </c>
      <c r="B34" s="86">
        <v>1</v>
      </c>
      <c r="C34" s="87">
        <v>1087.90975553</v>
      </c>
      <c r="D34" s="87">
        <v>1081.9104166</v>
      </c>
      <c r="E34" s="87">
        <v>0</v>
      </c>
      <c r="F34" s="87">
        <v>108.19104166</v>
      </c>
      <c r="G34" s="87">
        <v>270.47760414999999</v>
      </c>
      <c r="H34" s="87">
        <v>540.95520829999998</v>
      </c>
      <c r="I34" s="87">
        <v>0</v>
      </c>
      <c r="J34" s="87">
        <v>595.05072913000004</v>
      </c>
      <c r="K34" s="87">
        <v>703.24177079000003</v>
      </c>
      <c r="L34" s="87">
        <v>811.43281245000003</v>
      </c>
    </row>
    <row r="35" spans="1:12" ht="12.75" customHeight="1" x14ac:dyDescent="0.2">
      <c r="A35" s="86" t="s">
        <v>150</v>
      </c>
      <c r="B35" s="86">
        <v>2</v>
      </c>
      <c r="C35" s="87">
        <v>1124.4441950299999</v>
      </c>
      <c r="D35" s="87">
        <v>1118.3528153499999</v>
      </c>
      <c r="E35" s="87">
        <v>0</v>
      </c>
      <c r="F35" s="87">
        <v>111.83528154</v>
      </c>
      <c r="G35" s="87">
        <v>279.58820384000001</v>
      </c>
      <c r="H35" s="87">
        <v>559.17640768000001</v>
      </c>
      <c r="I35" s="87">
        <v>0</v>
      </c>
      <c r="J35" s="87">
        <v>615.09404844000005</v>
      </c>
      <c r="K35" s="87">
        <v>726.92932998000003</v>
      </c>
      <c r="L35" s="87">
        <v>838.76461151000001</v>
      </c>
    </row>
    <row r="36" spans="1:12" ht="12.75" customHeight="1" x14ac:dyDescent="0.2">
      <c r="A36" s="86" t="s">
        <v>150</v>
      </c>
      <c r="B36" s="86">
        <v>3</v>
      </c>
      <c r="C36" s="87">
        <v>1178.6355831400001</v>
      </c>
      <c r="D36" s="87">
        <v>1172.1725815</v>
      </c>
      <c r="E36" s="87">
        <v>0</v>
      </c>
      <c r="F36" s="87">
        <v>117.21725815000001</v>
      </c>
      <c r="G36" s="87">
        <v>293.04314538</v>
      </c>
      <c r="H36" s="87">
        <v>586.08629074999999</v>
      </c>
      <c r="I36" s="87">
        <v>0</v>
      </c>
      <c r="J36" s="87">
        <v>644.69491983</v>
      </c>
      <c r="K36" s="87">
        <v>761.91217798000002</v>
      </c>
      <c r="L36" s="87">
        <v>879.12943613000004</v>
      </c>
    </row>
    <row r="37" spans="1:12" ht="12.75" customHeight="1" x14ac:dyDescent="0.2">
      <c r="A37" s="86" t="s">
        <v>150</v>
      </c>
      <c r="B37" s="86">
        <v>4</v>
      </c>
      <c r="C37" s="87">
        <v>1193.68468196</v>
      </c>
      <c r="D37" s="87">
        <v>1187.31250052</v>
      </c>
      <c r="E37" s="87">
        <v>0</v>
      </c>
      <c r="F37" s="87">
        <v>118.73125005</v>
      </c>
      <c r="G37" s="87">
        <v>296.82812512999999</v>
      </c>
      <c r="H37" s="87">
        <v>593.65625025999998</v>
      </c>
      <c r="I37" s="87">
        <v>0</v>
      </c>
      <c r="J37" s="87">
        <v>653.02187529000003</v>
      </c>
      <c r="K37" s="87">
        <v>771.75312534</v>
      </c>
      <c r="L37" s="87">
        <v>890.48437538999997</v>
      </c>
    </row>
    <row r="38" spans="1:12" ht="12.75" customHeight="1" x14ac:dyDescent="0.2">
      <c r="A38" s="86" t="s">
        <v>150</v>
      </c>
      <c r="B38" s="86">
        <v>5</v>
      </c>
      <c r="C38" s="87">
        <v>1190.1622844999999</v>
      </c>
      <c r="D38" s="87">
        <v>1183.9135540499999</v>
      </c>
      <c r="E38" s="87">
        <v>0</v>
      </c>
      <c r="F38" s="87">
        <v>118.39135541</v>
      </c>
      <c r="G38" s="87">
        <v>295.97838851</v>
      </c>
      <c r="H38" s="87">
        <v>591.95677703000001</v>
      </c>
      <c r="I38" s="87">
        <v>0</v>
      </c>
      <c r="J38" s="87">
        <v>651.15245473000004</v>
      </c>
      <c r="K38" s="87">
        <v>769.54381013</v>
      </c>
      <c r="L38" s="87">
        <v>887.93516553999996</v>
      </c>
    </row>
    <row r="39" spans="1:12" ht="12.75" customHeight="1" x14ac:dyDescent="0.2">
      <c r="A39" s="86" t="s">
        <v>150</v>
      </c>
      <c r="B39" s="86">
        <v>6</v>
      </c>
      <c r="C39" s="87">
        <v>1166.58377028</v>
      </c>
      <c r="D39" s="87">
        <v>1160.4798419000001</v>
      </c>
      <c r="E39" s="87">
        <v>0</v>
      </c>
      <c r="F39" s="87">
        <v>116.04798418999999</v>
      </c>
      <c r="G39" s="87">
        <v>290.11996047999997</v>
      </c>
      <c r="H39" s="87">
        <v>580.23992095000006</v>
      </c>
      <c r="I39" s="87">
        <v>0</v>
      </c>
      <c r="J39" s="87">
        <v>638.26391305000004</v>
      </c>
      <c r="K39" s="87">
        <v>754.31189724000001</v>
      </c>
      <c r="L39" s="87">
        <v>870.35988142999997</v>
      </c>
    </row>
    <row r="40" spans="1:12" ht="12.75" customHeight="1" x14ac:dyDescent="0.2">
      <c r="A40" s="86" t="s">
        <v>150</v>
      </c>
      <c r="B40" s="86">
        <v>7</v>
      </c>
      <c r="C40" s="87">
        <v>1143.8811916899999</v>
      </c>
      <c r="D40" s="87">
        <v>1137.71956011</v>
      </c>
      <c r="E40" s="87">
        <v>0</v>
      </c>
      <c r="F40" s="87">
        <v>113.77195601</v>
      </c>
      <c r="G40" s="87">
        <v>284.42989003000002</v>
      </c>
      <c r="H40" s="87">
        <v>568.85978006000005</v>
      </c>
      <c r="I40" s="87">
        <v>0</v>
      </c>
      <c r="J40" s="87">
        <v>625.74575805999996</v>
      </c>
      <c r="K40" s="87">
        <v>739.51771407000001</v>
      </c>
      <c r="L40" s="87">
        <v>853.28967007999995</v>
      </c>
    </row>
    <row r="41" spans="1:12" ht="12.75" customHeight="1" x14ac:dyDescent="0.2">
      <c r="A41" s="86" t="s">
        <v>150</v>
      </c>
      <c r="B41" s="86">
        <v>8</v>
      </c>
      <c r="C41" s="87">
        <v>1055.4922185</v>
      </c>
      <c r="D41" s="87">
        <v>1049.9814554</v>
      </c>
      <c r="E41" s="87">
        <v>0</v>
      </c>
      <c r="F41" s="87">
        <v>104.99814554</v>
      </c>
      <c r="G41" s="87">
        <v>262.49536384999999</v>
      </c>
      <c r="H41" s="87">
        <v>524.99072769999998</v>
      </c>
      <c r="I41" s="87">
        <v>0</v>
      </c>
      <c r="J41" s="87">
        <v>577.48980046999998</v>
      </c>
      <c r="K41" s="87">
        <v>682.48794600999997</v>
      </c>
      <c r="L41" s="87">
        <v>787.48609154999997</v>
      </c>
    </row>
    <row r="42" spans="1:12" ht="12.75" customHeight="1" x14ac:dyDescent="0.2">
      <c r="A42" s="86" t="s">
        <v>150</v>
      </c>
      <c r="B42" s="86">
        <v>9</v>
      </c>
      <c r="C42" s="87">
        <v>1004.53020367</v>
      </c>
      <c r="D42" s="87">
        <v>999.32170378000001</v>
      </c>
      <c r="E42" s="87">
        <v>0</v>
      </c>
      <c r="F42" s="87">
        <v>99.932170380000002</v>
      </c>
      <c r="G42" s="87">
        <v>249.83042595000001</v>
      </c>
      <c r="H42" s="87">
        <v>499.66085189</v>
      </c>
      <c r="I42" s="87">
        <v>0</v>
      </c>
      <c r="J42" s="87">
        <v>549.62693707999995</v>
      </c>
      <c r="K42" s="87">
        <v>649.55910745999995</v>
      </c>
      <c r="L42" s="87">
        <v>749.49127783999995</v>
      </c>
    </row>
    <row r="43" spans="1:12" ht="12.75" customHeight="1" x14ac:dyDescent="0.2">
      <c r="A43" s="86" t="s">
        <v>150</v>
      </c>
      <c r="B43" s="86">
        <v>10</v>
      </c>
      <c r="C43" s="87">
        <v>985.08155385999999</v>
      </c>
      <c r="D43" s="87">
        <v>980.43632709999997</v>
      </c>
      <c r="E43" s="87">
        <v>0</v>
      </c>
      <c r="F43" s="87">
        <v>98.043632709999997</v>
      </c>
      <c r="G43" s="87">
        <v>245.10908178</v>
      </c>
      <c r="H43" s="87">
        <v>490.21816354999999</v>
      </c>
      <c r="I43" s="87">
        <v>0</v>
      </c>
      <c r="J43" s="87">
        <v>539.23997990999999</v>
      </c>
      <c r="K43" s="87">
        <v>637.28361261999999</v>
      </c>
      <c r="L43" s="87">
        <v>735.32724532999998</v>
      </c>
    </row>
    <row r="44" spans="1:12" ht="12.75" customHeight="1" x14ac:dyDescent="0.2">
      <c r="A44" s="86" t="s">
        <v>150</v>
      </c>
      <c r="B44" s="86">
        <v>11</v>
      </c>
      <c r="C44" s="87">
        <v>971.24441159000003</v>
      </c>
      <c r="D44" s="87">
        <v>966.56844885999999</v>
      </c>
      <c r="E44" s="87">
        <v>0</v>
      </c>
      <c r="F44" s="87">
        <v>96.656844890000002</v>
      </c>
      <c r="G44" s="87">
        <v>241.64211222</v>
      </c>
      <c r="H44" s="87">
        <v>483.28422442999999</v>
      </c>
      <c r="I44" s="87">
        <v>0</v>
      </c>
      <c r="J44" s="87">
        <v>531.61264687000005</v>
      </c>
      <c r="K44" s="87">
        <v>628.26949176000005</v>
      </c>
      <c r="L44" s="87">
        <v>724.92633665000005</v>
      </c>
    </row>
    <row r="45" spans="1:12" ht="12.75" customHeight="1" x14ac:dyDescent="0.2">
      <c r="A45" s="86" t="s">
        <v>150</v>
      </c>
      <c r="B45" s="86">
        <v>12</v>
      </c>
      <c r="C45" s="87">
        <v>977.35412176</v>
      </c>
      <c r="D45" s="87">
        <v>972.71974576000002</v>
      </c>
      <c r="E45" s="87">
        <v>0</v>
      </c>
      <c r="F45" s="87">
        <v>97.271974580000006</v>
      </c>
      <c r="G45" s="87">
        <v>243.17993644000001</v>
      </c>
      <c r="H45" s="87">
        <v>486.35987288000001</v>
      </c>
      <c r="I45" s="87">
        <v>0</v>
      </c>
      <c r="J45" s="87">
        <v>534.99586017000001</v>
      </c>
      <c r="K45" s="87">
        <v>632.26783474000001</v>
      </c>
      <c r="L45" s="87">
        <v>729.53980932000002</v>
      </c>
    </row>
    <row r="46" spans="1:12" ht="12.75" customHeight="1" x14ac:dyDescent="0.2">
      <c r="A46" s="86" t="s">
        <v>150</v>
      </c>
      <c r="B46" s="86">
        <v>13</v>
      </c>
      <c r="C46" s="87">
        <v>980.00791532999995</v>
      </c>
      <c r="D46" s="87">
        <v>975.17307081000001</v>
      </c>
      <c r="E46" s="87">
        <v>0</v>
      </c>
      <c r="F46" s="87">
        <v>97.517307079999995</v>
      </c>
      <c r="G46" s="87">
        <v>243.7932677</v>
      </c>
      <c r="H46" s="87">
        <v>487.58653541000001</v>
      </c>
      <c r="I46" s="87">
        <v>0</v>
      </c>
      <c r="J46" s="87">
        <v>536.34518894999997</v>
      </c>
      <c r="K46" s="87">
        <v>633.86249602999999</v>
      </c>
      <c r="L46" s="87">
        <v>731.37980311000001</v>
      </c>
    </row>
    <row r="47" spans="1:12" ht="12.75" customHeight="1" x14ac:dyDescent="0.2">
      <c r="A47" s="86" t="s">
        <v>150</v>
      </c>
      <c r="B47" s="86">
        <v>14</v>
      </c>
      <c r="C47" s="87">
        <v>987.05775026000003</v>
      </c>
      <c r="D47" s="87">
        <v>982.10489751</v>
      </c>
      <c r="E47" s="87">
        <v>0</v>
      </c>
      <c r="F47" s="87">
        <v>98.210489749999994</v>
      </c>
      <c r="G47" s="87">
        <v>245.52622438</v>
      </c>
      <c r="H47" s="87">
        <v>491.05244876</v>
      </c>
      <c r="I47" s="87">
        <v>0</v>
      </c>
      <c r="J47" s="87">
        <v>540.15769363000004</v>
      </c>
      <c r="K47" s="87">
        <v>638.36818338</v>
      </c>
      <c r="L47" s="87">
        <v>736.57867312999997</v>
      </c>
    </row>
    <row r="48" spans="1:12" ht="12.75" customHeight="1" x14ac:dyDescent="0.2">
      <c r="A48" s="86" t="s">
        <v>150</v>
      </c>
      <c r="B48" s="86">
        <v>15</v>
      </c>
      <c r="C48" s="87">
        <v>998.73771580000005</v>
      </c>
      <c r="D48" s="87">
        <v>993.85421566000002</v>
      </c>
      <c r="E48" s="87">
        <v>0</v>
      </c>
      <c r="F48" s="87">
        <v>99.385421570000005</v>
      </c>
      <c r="G48" s="87">
        <v>248.46355392000001</v>
      </c>
      <c r="H48" s="87">
        <v>496.92710783000001</v>
      </c>
      <c r="I48" s="87">
        <v>0</v>
      </c>
      <c r="J48" s="87">
        <v>546.61981861000004</v>
      </c>
      <c r="K48" s="87">
        <v>646.00524017999999</v>
      </c>
      <c r="L48" s="87">
        <v>745.39066175000005</v>
      </c>
    </row>
    <row r="49" spans="1:12" ht="12.75" customHeight="1" x14ac:dyDescent="0.2">
      <c r="A49" s="86" t="s">
        <v>150</v>
      </c>
      <c r="B49" s="86">
        <v>16</v>
      </c>
      <c r="C49" s="87">
        <v>1009.4658293700001</v>
      </c>
      <c r="D49" s="87">
        <v>1004.63276335</v>
      </c>
      <c r="E49" s="87">
        <v>0</v>
      </c>
      <c r="F49" s="87">
        <v>100.46327633999999</v>
      </c>
      <c r="G49" s="87">
        <v>251.15819084</v>
      </c>
      <c r="H49" s="87">
        <v>502.31638168000001</v>
      </c>
      <c r="I49" s="87">
        <v>0</v>
      </c>
      <c r="J49" s="87">
        <v>552.54801984000005</v>
      </c>
      <c r="K49" s="87">
        <v>653.01129618000004</v>
      </c>
      <c r="L49" s="87">
        <v>753.47457251000003</v>
      </c>
    </row>
    <row r="50" spans="1:12" ht="12.75" customHeight="1" x14ac:dyDescent="0.2">
      <c r="A50" s="86" t="s">
        <v>150</v>
      </c>
      <c r="B50" s="86">
        <v>17</v>
      </c>
      <c r="C50" s="87">
        <v>1011.70457815</v>
      </c>
      <c r="D50" s="87">
        <v>1006.73374926</v>
      </c>
      <c r="E50" s="87">
        <v>0</v>
      </c>
      <c r="F50" s="87">
        <v>100.67337492999999</v>
      </c>
      <c r="G50" s="87">
        <v>251.68343732</v>
      </c>
      <c r="H50" s="87">
        <v>503.36687462999998</v>
      </c>
      <c r="I50" s="87">
        <v>0</v>
      </c>
      <c r="J50" s="87">
        <v>553.70356208999999</v>
      </c>
      <c r="K50" s="87">
        <v>654.37693702000001</v>
      </c>
      <c r="L50" s="87">
        <v>755.05031195000004</v>
      </c>
    </row>
    <row r="51" spans="1:12" ht="12.75" customHeight="1" x14ac:dyDescent="0.2">
      <c r="A51" s="86" t="s">
        <v>150</v>
      </c>
      <c r="B51" s="86">
        <v>18</v>
      </c>
      <c r="C51" s="87">
        <v>1008.36100332</v>
      </c>
      <c r="D51" s="87">
        <v>1002.84755559</v>
      </c>
      <c r="E51" s="87">
        <v>0</v>
      </c>
      <c r="F51" s="87">
        <v>100.28475555999999</v>
      </c>
      <c r="G51" s="87">
        <v>250.71188889999999</v>
      </c>
      <c r="H51" s="87">
        <v>501.42377779999998</v>
      </c>
      <c r="I51" s="87">
        <v>0</v>
      </c>
      <c r="J51" s="87">
        <v>551.56615556999998</v>
      </c>
      <c r="K51" s="87">
        <v>651.85091112999999</v>
      </c>
      <c r="L51" s="87">
        <v>752.13566668999999</v>
      </c>
    </row>
    <row r="52" spans="1:12" ht="12.75" customHeight="1" x14ac:dyDescent="0.2">
      <c r="A52" s="86" t="s">
        <v>150</v>
      </c>
      <c r="B52" s="86">
        <v>19</v>
      </c>
      <c r="C52" s="87">
        <v>970.73422639</v>
      </c>
      <c r="D52" s="87">
        <v>965.49726700999997</v>
      </c>
      <c r="E52" s="87">
        <v>0</v>
      </c>
      <c r="F52" s="87">
        <v>96.549726699999994</v>
      </c>
      <c r="G52" s="87">
        <v>241.37431674999999</v>
      </c>
      <c r="H52" s="87">
        <v>482.74863350999999</v>
      </c>
      <c r="I52" s="87">
        <v>0</v>
      </c>
      <c r="J52" s="87">
        <v>531.02349686000002</v>
      </c>
      <c r="K52" s="87">
        <v>627.57322355999997</v>
      </c>
      <c r="L52" s="87">
        <v>724.12295026000004</v>
      </c>
    </row>
    <row r="53" spans="1:12" ht="12.75" customHeight="1" x14ac:dyDescent="0.2">
      <c r="A53" s="86" t="s">
        <v>150</v>
      </c>
      <c r="B53" s="86">
        <v>20</v>
      </c>
      <c r="C53" s="87">
        <v>964.07962548</v>
      </c>
      <c r="D53" s="87">
        <v>958.78348276999998</v>
      </c>
      <c r="E53" s="87">
        <v>0</v>
      </c>
      <c r="F53" s="87">
        <v>95.878348279999997</v>
      </c>
      <c r="G53" s="87">
        <v>239.69587068999999</v>
      </c>
      <c r="H53" s="87">
        <v>479.39174138999999</v>
      </c>
      <c r="I53" s="87">
        <v>0</v>
      </c>
      <c r="J53" s="87">
        <v>527.33091551999996</v>
      </c>
      <c r="K53" s="87">
        <v>623.20926380000003</v>
      </c>
      <c r="L53" s="87">
        <v>719.08761207999999</v>
      </c>
    </row>
    <row r="54" spans="1:12" ht="12.75" customHeight="1" x14ac:dyDescent="0.2">
      <c r="A54" s="86" t="s">
        <v>150</v>
      </c>
      <c r="B54" s="86">
        <v>21</v>
      </c>
      <c r="C54" s="87">
        <v>968.35547616999997</v>
      </c>
      <c r="D54" s="87">
        <v>963.12592419999999</v>
      </c>
      <c r="E54" s="87">
        <v>0</v>
      </c>
      <c r="F54" s="87">
        <v>96.312592420000001</v>
      </c>
      <c r="G54" s="87">
        <v>240.78148105</v>
      </c>
      <c r="H54" s="87">
        <v>481.56296209999999</v>
      </c>
      <c r="I54" s="87">
        <v>0</v>
      </c>
      <c r="J54" s="87">
        <v>529.71925830999999</v>
      </c>
      <c r="K54" s="87">
        <v>626.03185072999997</v>
      </c>
      <c r="L54" s="87">
        <v>722.34444314999996</v>
      </c>
    </row>
    <row r="55" spans="1:12" ht="12.75" customHeight="1" x14ac:dyDescent="0.2">
      <c r="A55" s="86" t="s">
        <v>150</v>
      </c>
      <c r="B55" s="86">
        <v>22</v>
      </c>
      <c r="C55" s="87">
        <v>973.05941069999994</v>
      </c>
      <c r="D55" s="87">
        <v>967.54666207000002</v>
      </c>
      <c r="E55" s="87">
        <v>0</v>
      </c>
      <c r="F55" s="87">
        <v>96.754666209999996</v>
      </c>
      <c r="G55" s="87">
        <v>241.88666552000001</v>
      </c>
      <c r="H55" s="87">
        <v>483.77333104000002</v>
      </c>
      <c r="I55" s="87">
        <v>0</v>
      </c>
      <c r="J55" s="87">
        <v>532.15066414</v>
      </c>
      <c r="K55" s="87">
        <v>628.90533034999999</v>
      </c>
      <c r="L55" s="87">
        <v>725.65999654999996</v>
      </c>
    </row>
    <row r="56" spans="1:12" ht="12.75" customHeight="1" x14ac:dyDescent="0.2">
      <c r="A56" s="86" t="s">
        <v>150</v>
      </c>
      <c r="B56" s="86">
        <v>23</v>
      </c>
      <c r="C56" s="87">
        <v>984.62142272999995</v>
      </c>
      <c r="D56" s="87">
        <v>979.21362797999996</v>
      </c>
      <c r="E56" s="87">
        <v>0</v>
      </c>
      <c r="F56" s="87">
        <v>97.921362799999997</v>
      </c>
      <c r="G56" s="87">
        <v>244.80340699999999</v>
      </c>
      <c r="H56" s="87">
        <v>489.60681398999998</v>
      </c>
      <c r="I56" s="87">
        <v>0</v>
      </c>
      <c r="J56" s="87">
        <v>538.56749538999998</v>
      </c>
      <c r="K56" s="87">
        <v>636.48885818999997</v>
      </c>
      <c r="L56" s="87">
        <v>734.41022098999997</v>
      </c>
    </row>
    <row r="57" spans="1:12" ht="12.75" customHeight="1" x14ac:dyDescent="0.2">
      <c r="A57" s="86" t="s">
        <v>150</v>
      </c>
      <c r="B57" s="86">
        <v>24</v>
      </c>
      <c r="C57" s="87">
        <v>1057.9268385400001</v>
      </c>
      <c r="D57" s="87">
        <v>1052.2734083</v>
      </c>
      <c r="E57" s="87">
        <v>0</v>
      </c>
      <c r="F57" s="87">
        <v>105.22734083</v>
      </c>
      <c r="G57" s="87">
        <v>263.06835208000001</v>
      </c>
      <c r="H57" s="87">
        <v>526.13670415000001</v>
      </c>
      <c r="I57" s="87">
        <v>0</v>
      </c>
      <c r="J57" s="87">
        <v>578.75037456999996</v>
      </c>
      <c r="K57" s="87">
        <v>683.97771539999997</v>
      </c>
      <c r="L57" s="87">
        <v>789.20505622999997</v>
      </c>
    </row>
    <row r="58" spans="1:12" ht="12.75" customHeight="1" x14ac:dyDescent="0.2">
      <c r="A58" s="86" t="s">
        <v>151</v>
      </c>
      <c r="B58" s="86">
        <v>1</v>
      </c>
      <c r="C58" s="87">
        <v>1111.82749474</v>
      </c>
      <c r="D58" s="87">
        <v>1106.17488394</v>
      </c>
      <c r="E58" s="87">
        <v>0</v>
      </c>
      <c r="F58" s="87">
        <v>110.61748839000001</v>
      </c>
      <c r="G58" s="87">
        <v>276.54372099</v>
      </c>
      <c r="H58" s="87">
        <v>553.08744196999999</v>
      </c>
      <c r="I58" s="87">
        <v>0</v>
      </c>
      <c r="J58" s="87">
        <v>608.39618616999996</v>
      </c>
      <c r="K58" s="87">
        <v>719.01367456000003</v>
      </c>
      <c r="L58" s="87">
        <v>829.63116295999998</v>
      </c>
    </row>
    <row r="59" spans="1:12" ht="12.75" customHeight="1" x14ac:dyDescent="0.2">
      <c r="A59" s="86" t="s">
        <v>151</v>
      </c>
      <c r="B59" s="86">
        <v>2</v>
      </c>
      <c r="C59" s="87">
        <v>1151.02688008</v>
      </c>
      <c r="D59" s="87">
        <v>1145.5045735900001</v>
      </c>
      <c r="E59" s="87">
        <v>0</v>
      </c>
      <c r="F59" s="87">
        <v>114.55045736</v>
      </c>
      <c r="G59" s="87">
        <v>286.37614339999999</v>
      </c>
      <c r="H59" s="87">
        <v>572.75228679999998</v>
      </c>
      <c r="I59" s="87">
        <v>0</v>
      </c>
      <c r="J59" s="87">
        <v>630.02751547000003</v>
      </c>
      <c r="K59" s="87">
        <v>744.57797283000002</v>
      </c>
      <c r="L59" s="87">
        <v>859.12843019000002</v>
      </c>
    </row>
    <row r="60" spans="1:12" ht="12.75" customHeight="1" x14ac:dyDescent="0.2">
      <c r="A60" s="86" t="s">
        <v>151</v>
      </c>
      <c r="B60" s="86">
        <v>3</v>
      </c>
      <c r="C60" s="87">
        <v>1215.2114455999999</v>
      </c>
      <c r="D60" s="87">
        <v>1209.46911527</v>
      </c>
      <c r="E60" s="87">
        <v>0</v>
      </c>
      <c r="F60" s="87">
        <v>120.94691152999999</v>
      </c>
      <c r="G60" s="87">
        <v>302.36727882000002</v>
      </c>
      <c r="H60" s="87">
        <v>604.73455764000005</v>
      </c>
      <c r="I60" s="87">
        <v>0</v>
      </c>
      <c r="J60" s="87">
        <v>665.20801340000003</v>
      </c>
      <c r="K60" s="87">
        <v>786.15492492999999</v>
      </c>
      <c r="L60" s="87">
        <v>907.10183644999995</v>
      </c>
    </row>
    <row r="61" spans="1:12" ht="12.75" customHeight="1" x14ac:dyDescent="0.2">
      <c r="A61" s="86" t="s">
        <v>151</v>
      </c>
      <c r="B61" s="86">
        <v>4</v>
      </c>
      <c r="C61" s="87">
        <v>1228.6083363400001</v>
      </c>
      <c r="D61" s="87">
        <v>1222.4656377599999</v>
      </c>
      <c r="E61" s="87">
        <v>0</v>
      </c>
      <c r="F61" s="87">
        <v>122.24656378</v>
      </c>
      <c r="G61" s="87">
        <v>305.61640943999998</v>
      </c>
      <c r="H61" s="87">
        <v>611.23281887999997</v>
      </c>
      <c r="I61" s="87">
        <v>0</v>
      </c>
      <c r="J61" s="87">
        <v>672.35610077000001</v>
      </c>
      <c r="K61" s="87">
        <v>794.60266453999998</v>
      </c>
      <c r="L61" s="87">
        <v>916.84922831999995</v>
      </c>
    </row>
    <row r="62" spans="1:12" ht="12.75" customHeight="1" x14ac:dyDescent="0.2">
      <c r="A62" s="86" t="s">
        <v>151</v>
      </c>
      <c r="B62" s="86">
        <v>5</v>
      </c>
      <c r="C62" s="87">
        <v>1227.3555977200001</v>
      </c>
      <c r="D62" s="87">
        <v>1221.1868075100001</v>
      </c>
      <c r="E62" s="87">
        <v>0</v>
      </c>
      <c r="F62" s="87">
        <v>122.11868075</v>
      </c>
      <c r="G62" s="87">
        <v>305.29670188</v>
      </c>
      <c r="H62" s="87">
        <v>610.59340376</v>
      </c>
      <c r="I62" s="87">
        <v>0</v>
      </c>
      <c r="J62" s="87">
        <v>671.65274412999997</v>
      </c>
      <c r="K62" s="87">
        <v>793.77142488000004</v>
      </c>
      <c r="L62" s="87">
        <v>915.89010562999999</v>
      </c>
    </row>
    <row r="63" spans="1:12" ht="12.75" customHeight="1" x14ac:dyDescent="0.2">
      <c r="A63" s="86" t="s">
        <v>151</v>
      </c>
      <c r="B63" s="86">
        <v>6</v>
      </c>
      <c r="C63" s="87">
        <v>1203.5435465600001</v>
      </c>
      <c r="D63" s="87">
        <v>1197.65575543</v>
      </c>
      <c r="E63" s="87">
        <v>0</v>
      </c>
      <c r="F63" s="87">
        <v>119.76557554</v>
      </c>
      <c r="G63" s="87">
        <v>299.41393885999997</v>
      </c>
      <c r="H63" s="87">
        <v>598.82787771999995</v>
      </c>
      <c r="I63" s="87">
        <v>0</v>
      </c>
      <c r="J63" s="87">
        <v>658.71066549</v>
      </c>
      <c r="K63" s="87">
        <v>778.47624102999998</v>
      </c>
      <c r="L63" s="87">
        <v>898.24181656999997</v>
      </c>
    </row>
    <row r="64" spans="1:12" ht="12.75" customHeight="1" x14ac:dyDescent="0.2">
      <c r="A64" s="86" t="s">
        <v>151</v>
      </c>
      <c r="B64" s="86">
        <v>7</v>
      </c>
      <c r="C64" s="87">
        <v>1137.9286352500001</v>
      </c>
      <c r="D64" s="87">
        <v>1132.49516406</v>
      </c>
      <c r="E64" s="87">
        <v>0</v>
      </c>
      <c r="F64" s="87">
        <v>113.24951641</v>
      </c>
      <c r="G64" s="87">
        <v>283.12379102</v>
      </c>
      <c r="H64" s="87">
        <v>566.24758202999999</v>
      </c>
      <c r="I64" s="87">
        <v>0</v>
      </c>
      <c r="J64" s="87">
        <v>622.87234022999996</v>
      </c>
      <c r="K64" s="87">
        <v>736.12185664000003</v>
      </c>
      <c r="L64" s="87">
        <v>849.37137304999999</v>
      </c>
    </row>
    <row r="65" spans="1:12" ht="12.75" customHeight="1" x14ac:dyDescent="0.2">
      <c r="A65" s="86" t="s">
        <v>151</v>
      </c>
      <c r="B65" s="86">
        <v>8</v>
      </c>
      <c r="C65" s="87">
        <v>1049.01019419</v>
      </c>
      <c r="D65" s="87">
        <v>1044.0333145499999</v>
      </c>
      <c r="E65" s="87">
        <v>0</v>
      </c>
      <c r="F65" s="87">
        <v>104.40333146</v>
      </c>
      <c r="G65" s="87">
        <v>261.00832864</v>
      </c>
      <c r="H65" s="87">
        <v>522.01665728</v>
      </c>
      <c r="I65" s="87">
        <v>0</v>
      </c>
      <c r="J65" s="87">
        <v>574.21832300000005</v>
      </c>
      <c r="K65" s="87">
        <v>678.62165445999995</v>
      </c>
      <c r="L65" s="87">
        <v>783.02498591000005</v>
      </c>
    </row>
    <row r="66" spans="1:12" ht="12.75" customHeight="1" x14ac:dyDescent="0.2">
      <c r="A66" s="86" t="s">
        <v>151</v>
      </c>
      <c r="B66" s="86">
        <v>9</v>
      </c>
      <c r="C66" s="87">
        <v>985.45576394</v>
      </c>
      <c r="D66" s="87">
        <v>980.84773332999998</v>
      </c>
      <c r="E66" s="87">
        <v>0</v>
      </c>
      <c r="F66" s="87">
        <v>98.084773330000004</v>
      </c>
      <c r="G66" s="87">
        <v>245.21193332999999</v>
      </c>
      <c r="H66" s="87">
        <v>490.42386667</v>
      </c>
      <c r="I66" s="87">
        <v>0</v>
      </c>
      <c r="J66" s="87">
        <v>539.46625332999997</v>
      </c>
      <c r="K66" s="87">
        <v>637.55102666000005</v>
      </c>
      <c r="L66" s="87">
        <v>735.63580000000002</v>
      </c>
    </row>
    <row r="67" spans="1:12" ht="12.75" customHeight="1" x14ac:dyDescent="0.2">
      <c r="A67" s="86" t="s">
        <v>151</v>
      </c>
      <c r="B67" s="86">
        <v>10</v>
      </c>
      <c r="C67" s="87">
        <v>945.15166866000004</v>
      </c>
      <c r="D67" s="87">
        <v>940.85379046000003</v>
      </c>
      <c r="E67" s="87">
        <v>0</v>
      </c>
      <c r="F67" s="87">
        <v>94.08537905</v>
      </c>
      <c r="G67" s="87">
        <v>235.21344762000001</v>
      </c>
      <c r="H67" s="87">
        <v>470.42689523000001</v>
      </c>
      <c r="I67" s="87">
        <v>0</v>
      </c>
      <c r="J67" s="87">
        <v>517.46958474999997</v>
      </c>
      <c r="K67" s="87">
        <v>611.5549638</v>
      </c>
      <c r="L67" s="87">
        <v>705.64034285000002</v>
      </c>
    </row>
    <row r="68" spans="1:12" ht="12.75" customHeight="1" x14ac:dyDescent="0.2">
      <c r="A68" s="86" t="s">
        <v>151</v>
      </c>
      <c r="B68" s="86">
        <v>11</v>
      </c>
      <c r="C68" s="87">
        <v>932.98008434999997</v>
      </c>
      <c r="D68" s="87">
        <v>928.27876593999997</v>
      </c>
      <c r="E68" s="87">
        <v>0</v>
      </c>
      <c r="F68" s="87">
        <v>92.827876590000002</v>
      </c>
      <c r="G68" s="87">
        <v>232.06969149</v>
      </c>
      <c r="H68" s="87">
        <v>464.13938296999999</v>
      </c>
      <c r="I68" s="87">
        <v>0</v>
      </c>
      <c r="J68" s="87">
        <v>510.55332127000003</v>
      </c>
      <c r="K68" s="87">
        <v>603.38119786000004</v>
      </c>
      <c r="L68" s="87">
        <v>696.20907446000001</v>
      </c>
    </row>
    <row r="69" spans="1:12" ht="12.75" customHeight="1" x14ac:dyDescent="0.2">
      <c r="A69" s="86" t="s">
        <v>151</v>
      </c>
      <c r="B69" s="86">
        <v>12</v>
      </c>
      <c r="C69" s="87">
        <v>942.99060196999994</v>
      </c>
      <c r="D69" s="87">
        <v>938.15797457999997</v>
      </c>
      <c r="E69" s="87">
        <v>0</v>
      </c>
      <c r="F69" s="87">
        <v>93.815797459999999</v>
      </c>
      <c r="G69" s="87">
        <v>234.53949365</v>
      </c>
      <c r="H69" s="87">
        <v>469.07898728999999</v>
      </c>
      <c r="I69" s="87">
        <v>0</v>
      </c>
      <c r="J69" s="87">
        <v>515.98688602000004</v>
      </c>
      <c r="K69" s="87">
        <v>609.80268348000004</v>
      </c>
      <c r="L69" s="87">
        <v>703.61848094000004</v>
      </c>
    </row>
    <row r="70" spans="1:12" ht="12.75" customHeight="1" x14ac:dyDescent="0.2">
      <c r="A70" s="86" t="s">
        <v>151</v>
      </c>
      <c r="B70" s="86">
        <v>13</v>
      </c>
      <c r="C70" s="87">
        <v>961.56487200000004</v>
      </c>
      <c r="D70" s="87">
        <v>956.68340859</v>
      </c>
      <c r="E70" s="87">
        <v>0</v>
      </c>
      <c r="F70" s="87">
        <v>95.668340860000001</v>
      </c>
      <c r="G70" s="87">
        <v>239.17085215</v>
      </c>
      <c r="H70" s="87">
        <v>478.3417043</v>
      </c>
      <c r="I70" s="87">
        <v>0</v>
      </c>
      <c r="J70" s="87">
        <v>526.17587472000002</v>
      </c>
      <c r="K70" s="87">
        <v>621.84421557999997</v>
      </c>
      <c r="L70" s="87">
        <v>717.51255644000003</v>
      </c>
    </row>
    <row r="71" spans="1:12" ht="12.75" customHeight="1" x14ac:dyDescent="0.2">
      <c r="A71" s="86" t="s">
        <v>151</v>
      </c>
      <c r="B71" s="86">
        <v>14</v>
      </c>
      <c r="C71" s="87">
        <v>971.32034661</v>
      </c>
      <c r="D71" s="87">
        <v>966.51390688000004</v>
      </c>
      <c r="E71" s="87">
        <v>0</v>
      </c>
      <c r="F71" s="87">
        <v>96.651390689999999</v>
      </c>
      <c r="G71" s="87">
        <v>241.62847672000001</v>
      </c>
      <c r="H71" s="87">
        <v>483.25695344000002</v>
      </c>
      <c r="I71" s="87">
        <v>0</v>
      </c>
      <c r="J71" s="87">
        <v>531.58264878</v>
      </c>
      <c r="K71" s="87">
        <v>628.23403946999997</v>
      </c>
      <c r="L71" s="87">
        <v>724.88543016000006</v>
      </c>
    </row>
    <row r="72" spans="1:12" ht="12.75" customHeight="1" x14ac:dyDescent="0.2">
      <c r="A72" s="86" t="s">
        <v>151</v>
      </c>
      <c r="B72" s="86">
        <v>15</v>
      </c>
      <c r="C72" s="87">
        <v>986.69231836999995</v>
      </c>
      <c r="D72" s="87">
        <v>981.81623033000005</v>
      </c>
      <c r="E72" s="87">
        <v>0</v>
      </c>
      <c r="F72" s="87">
        <v>98.181623029999997</v>
      </c>
      <c r="G72" s="87">
        <v>245.45405758000001</v>
      </c>
      <c r="H72" s="87">
        <v>490.90811516999997</v>
      </c>
      <c r="I72" s="87">
        <v>0</v>
      </c>
      <c r="J72" s="87">
        <v>539.99892667999995</v>
      </c>
      <c r="K72" s="87">
        <v>638.18054971000004</v>
      </c>
      <c r="L72" s="87">
        <v>736.36217275000001</v>
      </c>
    </row>
    <row r="73" spans="1:12" ht="12.75" customHeight="1" x14ac:dyDescent="0.2">
      <c r="A73" s="86" t="s">
        <v>151</v>
      </c>
      <c r="B73" s="86">
        <v>16</v>
      </c>
      <c r="C73" s="87">
        <v>996.27295720999996</v>
      </c>
      <c r="D73" s="87">
        <v>991.22526871000002</v>
      </c>
      <c r="E73" s="87">
        <v>0</v>
      </c>
      <c r="F73" s="87">
        <v>99.122526870000002</v>
      </c>
      <c r="G73" s="87">
        <v>247.80631718000001</v>
      </c>
      <c r="H73" s="87">
        <v>495.61263436000002</v>
      </c>
      <c r="I73" s="87">
        <v>0</v>
      </c>
      <c r="J73" s="87">
        <v>545.17389778999996</v>
      </c>
      <c r="K73" s="87">
        <v>644.29642465999996</v>
      </c>
      <c r="L73" s="87">
        <v>743.41895152999996</v>
      </c>
    </row>
    <row r="74" spans="1:12" ht="12.75" customHeight="1" x14ac:dyDescent="0.2">
      <c r="A74" s="86" t="s">
        <v>151</v>
      </c>
      <c r="B74" s="86">
        <v>17</v>
      </c>
      <c r="C74" s="87">
        <v>1008.14679294</v>
      </c>
      <c r="D74" s="87">
        <v>1003.3669981100001</v>
      </c>
      <c r="E74" s="87">
        <v>0</v>
      </c>
      <c r="F74" s="87">
        <v>100.33669981</v>
      </c>
      <c r="G74" s="87">
        <v>250.84174952999999</v>
      </c>
      <c r="H74" s="87">
        <v>501.68349905999997</v>
      </c>
      <c r="I74" s="87">
        <v>0</v>
      </c>
      <c r="J74" s="87">
        <v>551.85184895999998</v>
      </c>
      <c r="K74" s="87">
        <v>652.18854877000001</v>
      </c>
      <c r="L74" s="87">
        <v>752.52524858000004</v>
      </c>
    </row>
    <row r="75" spans="1:12" ht="12.75" customHeight="1" x14ac:dyDescent="0.2">
      <c r="A75" s="86" t="s">
        <v>151</v>
      </c>
      <c r="B75" s="86">
        <v>18</v>
      </c>
      <c r="C75" s="87">
        <v>1000.99497492</v>
      </c>
      <c r="D75" s="87">
        <v>996.10568997999997</v>
      </c>
      <c r="E75" s="87">
        <v>0</v>
      </c>
      <c r="F75" s="87">
        <v>99.610568999999998</v>
      </c>
      <c r="G75" s="87">
        <v>249.0264225</v>
      </c>
      <c r="H75" s="87">
        <v>498.05284498999998</v>
      </c>
      <c r="I75" s="87">
        <v>0</v>
      </c>
      <c r="J75" s="87">
        <v>547.85812949000001</v>
      </c>
      <c r="K75" s="87">
        <v>647.46869848999995</v>
      </c>
      <c r="L75" s="87">
        <v>747.07926749000001</v>
      </c>
    </row>
    <row r="76" spans="1:12" ht="12.75" customHeight="1" x14ac:dyDescent="0.2">
      <c r="A76" s="86" t="s">
        <v>151</v>
      </c>
      <c r="B76" s="86">
        <v>19</v>
      </c>
      <c r="C76" s="87">
        <v>962.88363514000002</v>
      </c>
      <c r="D76" s="87">
        <v>958.37565996000001</v>
      </c>
      <c r="E76" s="87">
        <v>0</v>
      </c>
      <c r="F76" s="87">
        <v>95.837565999999995</v>
      </c>
      <c r="G76" s="87">
        <v>239.59391499</v>
      </c>
      <c r="H76" s="87">
        <v>479.18782998</v>
      </c>
      <c r="I76" s="87">
        <v>0</v>
      </c>
      <c r="J76" s="87">
        <v>527.10661298000002</v>
      </c>
      <c r="K76" s="87">
        <v>622.94417897000005</v>
      </c>
      <c r="L76" s="87">
        <v>718.78174496999998</v>
      </c>
    </row>
    <row r="77" spans="1:12" ht="12.75" customHeight="1" x14ac:dyDescent="0.2">
      <c r="A77" s="86" t="s">
        <v>151</v>
      </c>
      <c r="B77" s="86">
        <v>20</v>
      </c>
      <c r="C77" s="87">
        <v>944.57485790999999</v>
      </c>
      <c r="D77" s="87">
        <v>939.89060099000005</v>
      </c>
      <c r="E77" s="87">
        <v>0</v>
      </c>
      <c r="F77" s="87">
        <v>93.989060100000003</v>
      </c>
      <c r="G77" s="87">
        <v>234.97265024999999</v>
      </c>
      <c r="H77" s="87">
        <v>469.94530049999997</v>
      </c>
      <c r="I77" s="87">
        <v>0</v>
      </c>
      <c r="J77" s="87">
        <v>516.93983054</v>
      </c>
      <c r="K77" s="87">
        <v>610.92889063999996</v>
      </c>
      <c r="L77" s="87">
        <v>704.91795074000004</v>
      </c>
    </row>
    <row r="78" spans="1:12" ht="12.75" customHeight="1" x14ac:dyDescent="0.2">
      <c r="A78" s="86" t="s">
        <v>151</v>
      </c>
      <c r="B78" s="86">
        <v>21</v>
      </c>
      <c r="C78" s="87">
        <v>953.89002672000004</v>
      </c>
      <c r="D78" s="87">
        <v>949.33604143000002</v>
      </c>
      <c r="E78" s="87">
        <v>0</v>
      </c>
      <c r="F78" s="87">
        <v>94.93360414</v>
      </c>
      <c r="G78" s="87">
        <v>237.33401036000001</v>
      </c>
      <c r="H78" s="87">
        <v>474.66802072000002</v>
      </c>
      <c r="I78" s="87">
        <v>0</v>
      </c>
      <c r="J78" s="87">
        <v>522.13482279000004</v>
      </c>
      <c r="K78" s="87">
        <v>617.06842692999999</v>
      </c>
      <c r="L78" s="87">
        <v>712.00203107000004</v>
      </c>
    </row>
    <row r="79" spans="1:12" ht="12.75" customHeight="1" x14ac:dyDescent="0.2">
      <c r="A79" s="86" t="s">
        <v>151</v>
      </c>
      <c r="B79" s="86">
        <v>22</v>
      </c>
      <c r="C79" s="87">
        <v>971.5049424</v>
      </c>
      <c r="D79" s="87">
        <v>966.72432074999995</v>
      </c>
      <c r="E79" s="87">
        <v>0</v>
      </c>
      <c r="F79" s="87">
        <v>96.672432079999993</v>
      </c>
      <c r="G79" s="87">
        <v>241.68108018999999</v>
      </c>
      <c r="H79" s="87">
        <v>483.36216037999998</v>
      </c>
      <c r="I79" s="87">
        <v>0</v>
      </c>
      <c r="J79" s="87">
        <v>531.69837641000004</v>
      </c>
      <c r="K79" s="87">
        <v>628.37080848999994</v>
      </c>
      <c r="L79" s="87">
        <v>725.04324055999996</v>
      </c>
    </row>
    <row r="80" spans="1:12" ht="12.75" customHeight="1" x14ac:dyDescent="0.2">
      <c r="A80" s="86" t="s">
        <v>151</v>
      </c>
      <c r="B80" s="86">
        <v>23</v>
      </c>
      <c r="C80" s="87">
        <v>991.94993165999995</v>
      </c>
      <c r="D80" s="87">
        <v>987.22437633000004</v>
      </c>
      <c r="E80" s="87">
        <v>0</v>
      </c>
      <c r="F80" s="87">
        <v>98.722437630000002</v>
      </c>
      <c r="G80" s="87">
        <v>246.80609408000001</v>
      </c>
      <c r="H80" s="87">
        <v>493.61218817000002</v>
      </c>
      <c r="I80" s="87">
        <v>0</v>
      </c>
      <c r="J80" s="87">
        <v>542.97340698000005</v>
      </c>
      <c r="K80" s="87">
        <v>641.69584460999999</v>
      </c>
      <c r="L80" s="87">
        <v>740.41828224999995</v>
      </c>
    </row>
    <row r="81" spans="1:12" ht="12.75" customHeight="1" x14ac:dyDescent="0.2">
      <c r="A81" s="86" t="s">
        <v>151</v>
      </c>
      <c r="B81" s="86">
        <v>24</v>
      </c>
      <c r="C81" s="87">
        <v>1051.8332368700001</v>
      </c>
      <c r="D81" s="87">
        <v>1046.7534161599999</v>
      </c>
      <c r="E81" s="87">
        <v>0</v>
      </c>
      <c r="F81" s="87">
        <v>104.67534162</v>
      </c>
      <c r="G81" s="87">
        <v>261.68835403999998</v>
      </c>
      <c r="H81" s="87">
        <v>523.37670807999996</v>
      </c>
      <c r="I81" s="87">
        <v>0</v>
      </c>
      <c r="J81" s="87">
        <v>575.71437889000003</v>
      </c>
      <c r="K81" s="87">
        <v>680.38972049999995</v>
      </c>
      <c r="L81" s="87">
        <v>785.06506211999999</v>
      </c>
    </row>
    <row r="82" spans="1:12" ht="12.75" customHeight="1" x14ac:dyDescent="0.2">
      <c r="A82" s="86" t="s">
        <v>152</v>
      </c>
      <c r="B82" s="86">
        <v>1</v>
      </c>
      <c r="C82" s="87">
        <v>1088.5865904100001</v>
      </c>
      <c r="D82" s="87">
        <v>1083.3929495699999</v>
      </c>
      <c r="E82" s="87">
        <v>0</v>
      </c>
      <c r="F82" s="87">
        <v>108.33929496</v>
      </c>
      <c r="G82" s="87">
        <v>270.84823739000001</v>
      </c>
      <c r="H82" s="87">
        <v>541.69647479000002</v>
      </c>
      <c r="I82" s="87">
        <v>0</v>
      </c>
      <c r="J82" s="87">
        <v>595.86612226</v>
      </c>
      <c r="K82" s="87">
        <v>704.20541721999996</v>
      </c>
      <c r="L82" s="87">
        <v>812.54471218000003</v>
      </c>
    </row>
    <row r="83" spans="1:12" ht="12.75" customHeight="1" x14ac:dyDescent="0.2">
      <c r="A83" s="86" t="s">
        <v>152</v>
      </c>
      <c r="B83" s="86">
        <v>2</v>
      </c>
      <c r="C83" s="87">
        <v>1126.4743156500001</v>
      </c>
      <c r="D83" s="87">
        <v>1121.0703061900001</v>
      </c>
      <c r="E83" s="87">
        <v>0</v>
      </c>
      <c r="F83" s="87">
        <v>112.10703062</v>
      </c>
      <c r="G83" s="87">
        <v>280.26757655</v>
      </c>
      <c r="H83" s="87">
        <v>560.5351531</v>
      </c>
      <c r="I83" s="87">
        <v>0</v>
      </c>
      <c r="J83" s="87">
        <v>616.58866839999996</v>
      </c>
      <c r="K83" s="87">
        <v>728.69569902000001</v>
      </c>
      <c r="L83" s="87">
        <v>840.80272964000005</v>
      </c>
    </row>
    <row r="84" spans="1:12" ht="12.75" customHeight="1" x14ac:dyDescent="0.2">
      <c r="A84" s="86" t="s">
        <v>152</v>
      </c>
      <c r="B84" s="86">
        <v>3</v>
      </c>
      <c r="C84" s="87">
        <v>1191.29702264</v>
      </c>
      <c r="D84" s="87">
        <v>1185.49296185</v>
      </c>
      <c r="E84" s="87">
        <v>0</v>
      </c>
      <c r="F84" s="87">
        <v>118.54929619000001</v>
      </c>
      <c r="G84" s="87">
        <v>296.37324045999998</v>
      </c>
      <c r="H84" s="87">
        <v>592.74648092999996</v>
      </c>
      <c r="I84" s="87">
        <v>0</v>
      </c>
      <c r="J84" s="87">
        <v>652.02112901999999</v>
      </c>
      <c r="K84" s="87">
        <v>770.57042520000005</v>
      </c>
      <c r="L84" s="87">
        <v>889.11972139</v>
      </c>
    </row>
    <row r="85" spans="1:12" ht="12.75" customHeight="1" x14ac:dyDescent="0.2">
      <c r="A85" s="86" t="s">
        <v>152</v>
      </c>
      <c r="B85" s="86">
        <v>4</v>
      </c>
      <c r="C85" s="87">
        <v>1201.0441647</v>
      </c>
      <c r="D85" s="87">
        <v>1195.23702387</v>
      </c>
      <c r="E85" s="87">
        <v>0</v>
      </c>
      <c r="F85" s="87">
        <v>119.52370239</v>
      </c>
      <c r="G85" s="87">
        <v>298.80925596999998</v>
      </c>
      <c r="H85" s="87">
        <v>597.61851193999996</v>
      </c>
      <c r="I85" s="87">
        <v>0</v>
      </c>
      <c r="J85" s="87">
        <v>657.38036312999998</v>
      </c>
      <c r="K85" s="87">
        <v>776.90406552000002</v>
      </c>
      <c r="L85" s="87">
        <v>896.42776790000005</v>
      </c>
    </row>
    <row r="86" spans="1:12" ht="12.75" customHeight="1" x14ac:dyDescent="0.2">
      <c r="A86" s="86" t="s">
        <v>152</v>
      </c>
      <c r="B86" s="86">
        <v>5</v>
      </c>
      <c r="C86" s="87">
        <v>1206.8701961199999</v>
      </c>
      <c r="D86" s="87">
        <v>1200.63828934</v>
      </c>
      <c r="E86" s="87">
        <v>0</v>
      </c>
      <c r="F86" s="87">
        <v>120.06382893</v>
      </c>
      <c r="G86" s="87">
        <v>300.15957234000001</v>
      </c>
      <c r="H86" s="87">
        <v>600.31914467000001</v>
      </c>
      <c r="I86" s="87">
        <v>0</v>
      </c>
      <c r="J86" s="87">
        <v>660.35105913999996</v>
      </c>
      <c r="K86" s="87">
        <v>780.41488806999996</v>
      </c>
      <c r="L86" s="87">
        <v>900.47871700999997</v>
      </c>
    </row>
    <row r="87" spans="1:12" ht="12.75" customHeight="1" x14ac:dyDescent="0.2">
      <c r="A87" s="86" t="s">
        <v>152</v>
      </c>
      <c r="B87" s="86">
        <v>6</v>
      </c>
      <c r="C87" s="87">
        <v>1187.42422891</v>
      </c>
      <c r="D87" s="87">
        <v>1181.1241214500001</v>
      </c>
      <c r="E87" s="87">
        <v>0</v>
      </c>
      <c r="F87" s="87">
        <v>118.11241215</v>
      </c>
      <c r="G87" s="87">
        <v>295.28103035999999</v>
      </c>
      <c r="H87" s="87">
        <v>590.56206072999998</v>
      </c>
      <c r="I87" s="87">
        <v>0</v>
      </c>
      <c r="J87" s="87">
        <v>649.61826680000001</v>
      </c>
      <c r="K87" s="87">
        <v>767.73067893999996</v>
      </c>
      <c r="L87" s="87">
        <v>885.84309109000003</v>
      </c>
    </row>
    <row r="88" spans="1:12" ht="12.75" customHeight="1" x14ac:dyDescent="0.2">
      <c r="A88" s="86" t="s">
        <v>152</v>
      </c>
      <c r="B88" s="86">
        <v>7</v>
      </c>
      <c r="C88" s="87">
        <v>1162.5137487100001</v>
      </c>
      <c r="D88" s="87">
        <v>1156.3545011599999</v>
      </c>
      <c r="E88" s="87">
        <v>0</v>
      </c>
      <c r="F88" s="87">
        <v>115.63545012</v>
      </c>
      <c r="G88" s="87">
        <v>289.08862528999998</v>
      </c>
      <c r="H88" s="87">
        <v>578.17725057999996</v>
      </c>
      <c r="I88" s="87">
        <v>0</v>
      </c>
      <c r="J88" s="87">
        <v>635.99497564000001</v>
      </c>
      <c r="K88" s="87">
        <v>751.63042574999997</v>
      </c>
      <c r="L88" s="87">
        <v>867.26587586999995</v>
      </c>
    </row>
    <row r="89" spans="1:12" ht="12.75" customHeight="1" x14ac:dyDescent="0.2">
      <c r="A89" s="86" t="s">
        <v>152</v>
      </c>
      <c r="B89" s="86">
        <v>8</v>
      </c>
      <c r="C89" s="87">
        <v>1086.1181380600001</v>
      </c>
      <c r="D89" s="87">
        <v>1080.42738416</v>
      </c>
      <c r="E89" s="87">
        <v>0</v>
      </c>
      <c r="F89" s="87">
        <v>108.04273842000001</v>
      </c>
      <c r="G89" s="87">
        <v>270.10684603999999</v>
      </c>
      <c r="H89" s="87">
        <v>540.21369207999999</v>
      </c>
      <c r="I89" s="87">
        <v>0</v>
      </c>
      <c r="J89" s="87">
        <v>594.23506128999998</v>
      </c>
      <c r="K89" s="87">
        <v>702.27779969999995</v>
      </c>
      <c r="L89" s="87">
        <v>810.32053812000004</v>
      </c>
    </row>
    <row r="90" spans="1:12" ht="12.75" customHeight="1" x14ac:dyDescent="0.2">
      <c r="A90" s="86" t="s">
        <v>152</v>
      </c>
      <c r="B90" s="86">
        <v>9</v>
      </c>
      <c r="C90" s="87">
        <v>1027.2231909100001</v>
      </c>
      <c r="D90" s="87">
        <v>1021.7862584</v>
      </c>
      <c r="E90" s="87">
        <v>0</v>
      </c>
      <c r="F90" s="87">
        <v>102.17862584</v>
      </c>
      <c r="G90" s="87">
        <v>255.44656459999999</v>
      </c>
      <c r="H90" s="87">
        <v>510.89312919999998</v>
      </c>
      <c r="I90" s="87">
        <v>0</v>
      </c>
      <c r="J90" s="87">
        <v>561.98244211999997</v>
      </c>
      <c r="K90" s="87">
        <v>664.16106795999997</v>
      </c>
      <c r="L90" s="87">
        <v>766.33969379999996</v>
      </c>
    </row>
    <row r="91" spans="1:12" ht="12.75" customHeight="1" x14ac:dyDescent="0.2">
      <c r="A91" s="86" t="s">
        <v>152</v>
      </c>
      <c r="B91" s="86">
        <v>10</v>
      </c>
      <c r="C91" s="87">
        <v>976.30133325999998</v>
      </c>
      <c r="D91" s="87">
        <v>971.77806442999997</v>
      </c>
      <c r="E91" s="87">
        <v>0</v>
      </c>
      <c r="F91" s="87">
        <v>97.177806439999998</v>
      </c>
      <c r="G91" s="87">
        <v>242.94451611</v>
      </c>
      <c r="H91" s="87">
        <v>485.88903221999999</v>
      </c>
      <c r="I91" s="87">
        <v>0</v>
      </c>
      <c r="J91" s="87">
        <v>534.47793544000001</v>
      </c>
      <c r="K91" s="87">
        <v>631.65574188000005</v>
      </c>
      <c r="L91" s="87">
        <v>728.83354831999998</v>
      </c>
    </row>
    <row r="92" spans="1:12" ht="12.75" customHeight="1" x14ac:dyDescent="0.2">
      <c r="A92" s="86" t="s">
        <v>152</v>
      </c>
      <c r="B92" s="86">
        <v>11</v>
      </c>
      <c r="C92" s="87">
        <v>944.01651390999996</v>
      </c>
      <c r="D92" s="87">
        <v>939.49752113</v>
      </c>
      <c r="E92" s="87">
        <v>0</v>
      </c>
      <c r="F92" s="87">
        <v>93.949752110000006</v>
      </c>
      <c r="G92" s="87">
        <v>234.87438028</v>
      </c>
      <c r="H92" s="87">
        <v>469.74876057</v>
      </c>
      <c r="I92" s="87">
        <v>0</v>
      </c>
      <c r="J92" s="87">
        <v>516.72363661999998</v>
      </c>
      <c r="K92" s="87">
        <v>610.67338873000006</v>
      </c>
      <c r="L92" s="87">
        <v>704.62314085000003</v>
      </c>
    </row>
    <row r="93" spans="1:12" ht="12.75" customHeight="1" x14ac:dyDescent="0.2">
      <c r="A93" s="86" t="s">
        <v>152</v>
      </c>
      <c r="B93" s="86">
        <v>12</v>
      </c>
      <c r="C93" s="87">
        <v>944.63292049999995</v>
      </c>
      <c r="D93" s="87">
        <v>940.20052768999994</v>
      </c>
      <c r="E93" s="87">
        <v>0</v>
      </c>
      <c r="F93" s="87">
        <v>94.020052770000007</v>
      </c>
      <c r="G93" s="87">
        <v>235.05013192000001</v>
      </c>
      <c r="H93" s="87">
        <v>470.10026384999998</v>
      </c>
      <c r="I93" s="87">
        <v>0</v>
      </c>
      <c r="J93" s="87">
        <v>517.11029023000003</v>
      </c>
      <c r="K93" s="87">
        <v>611.13034300000004</v>
      </c>
      <c r="L93" s="87">
        <v>705.15039577000005</v>
      </c>
    </row>
    <row r="94" spans="1:12" ht="12.75" customHeight="1" x14ac:dyDescent="0.2">
      <c r="A94" s="86" t="s">
        <v>152</v>
      </c>
      <c r="B94" s="86">
        <v>13</v>
      </c>
      <c r="C94" s="87">
        <v>951.82135736999999</v>
      </c>
      <c r="D94" s="87">
        <v>947.22362048000002</v>
      </c>
      <c r="E94" s="87">
        <v>0</v>
      </c>
      <c r="F94" s="87">
        <v>94.722362050000001</v>
      </c>
      <c r="G94" s="87">
        <v>236.80590512000001</v>
      </c>
      <c r="H94" s="87">
        <v>473.61181024000001</v>
      </c>
      <c r="I94" s="87">
        <v>0</v>
      </c>
      <c r="J94" s="87">
        <v>520.97299125999996</v>
      </c>
      <c r="K94" s="87">
        <v>615.69535330999997</v>
      </c>
      <c r="L94" s="87">
        <v>710.41771535999999</v>
      </c>
    </row>
    <row r="95" spans="1:12" ht="12.75" customHeight="1" x14ac:dyDescent="0.2">
      <c r="A95" s="86" t="s">
        <v>152</v>
      </c>
      <c r="B95" s="86">
        <v>14</v>
      </c>
      <c r="C95" s="87">
        <v>961.48495515000002</v>
      </c>
      <c r="D95" s="87">
        <v>956.71841186999995</v>
      </c>
      <c r="E95" s="87">
        <v>0</v>
      </c>
      <c r="F95" s="87">
        <v>95.671841189999995</v>
      </c>
      <c r="G95" s="87">
        <v>239.17960296999999</v>
      </c>
      <c r="H95" s="87">
        <v>478.35920593999998</v>
      </c>
      <c r="I95" s="87">
        <v>0</v>
      </c>
      <c r="J95" s="87">
        <v>526.19512653000004</v>
      </c>
      <c r="K95" s="87">
        <v>621.86696772000005</v>
      </c>
      <c r="L95" s="87">
        <v>717.53880890000005</v>
      </c>
    </row>
    <row r="96" spans="1:12" ht="12.75" customHeight="1" x14ac:dyDescent="0.2">
      <c r="A96" s="86" t="s">
        <v>152</v>
      </c>
      <c r="B96" s="86">
        <v>15</v>
      </c>
      <c r="C96" s="87">
        <v>975.51181455999995</v>
      </c>
      <c r="D96" s="87">
        <v>970.38580684999999</v>
      </c>
      <c r="E96" s="87">
        <v>0</v>
      </c>
      <c r="F96" s="87">
        <v>97.038580690000003</v>
      </c>
      <c r="G96" s="87">
        <v>242.59645171</v>
      </c>
      <c r="H96" s="87">
        <v>485.19290343</v>
      </c>
      <c r="I96" s="87">
        <v>0</v>
      </c>
      <c r="J96" s="87">
        <v>533.71219377</v>
      </c>
      <c r="K96" s="87">
        <v>630.75077444999999</v>
      </c>
      <c r="L96" s="87">
        <v>727.78935514</v>
      </c>
    </row>
    <row r="97" spans="1:12" ht="12.75" customHeight="1" x14ac:dyDescent="0.2">
      <c r="A97" s="86" t="s">
        <v>152</v>
      </c>
      <c r="B97" s="86">
        <v>16</v>
      </c>
      <c r="C97" s="87">
        <v>985.94732966000004</v>
      </c>
      <c r="D97" s="87">
        <v>981.26397711000004</v>
      </c>
      <c r="E97" s="87">
        <v>0</v>
      </c>
      <c r="F97" s="87">
        <v>98.126397710000006</v>
      </c>
      <c r="G97" s="87">
        <v>245.31599428000001</v>
      </c>
      <c r="H97" s="87">
        <v>490.63198856000002</v>
      </c>
      <c r="I97" s="87">
        <v>0</v>
      </c>
      <c r="J97" s="87">
        <v>539.69518741000002</v>
      </c>
      <c r="K97" s="87">
        <v>637.82158512000001</v>
      </c>
      <c r="L97" s="87">
        <v>735.94798283</v>
      </c>
    </row>
    <row r="98" spans="1:12" ht="12.75" customHeight="1" x14ac:dyDescent="0.2">
      <c r="A98" s="86" t="s">
        <v>152</v>
      </c>
      <c r="B98" s="86">
        <v>17</v>
      </c>
      <c r="C98" s="87">
        <v>987.96230761000004</v>
      </c>
      <c r="D98" s="87">
        <v>983.51062793000006</v>
      </c>
      <c r="E98" s="87">
        <v>0</v>
      </c>
      <c r="F98" s="87">
        <v>98.35106279</v>
      </c>
      <c r="G98" s="87">
        <v>245.87765698000001</v>
      </c>
      <c r="H98" s="87">
        <v>491.75531396999997</v>
      </c>
      <c r="I98" s="87">
        <v>0</v>
      </c>
      <c r="J98" s="87">
        <v>540.93084536000003</v>
      </c>
      <c r="K98" s="87">
        <v>639.28190815000005</v>
      </c>
      <c r="L98" s="87">
        <v>737.63297094999996</v>
      </c>
    </row>
    <row r="99" spans="1:12" ht="12.75" customHeight="1" x14ac:dyDescent="0.2">
      <c r="A99" s="86" t="s">
        <v>152</v>
      </c>
      <c r="B99" s="86">
        <v>18</v>
      </c>
      <c r="C99" s="87">
        <v>976.36343748000002</v>
      </c>
      <c r="D99" s="87">
        <v>971.29423153000005</v>
      </c>
      <c r="E99" s="87">
        <v>0</v>
      </c>
      <c r="F99" s="87">
        <v>97.129423149999994</v>
      </c>
      <c r="G99" s="87">
        <v>242.82355788000001</v>
      </c>
      <c r="H99" s="87">
        <v>485.64711577000003</v>
      </c>
      <c r="I99" s="87">
        <v>0</v>
      </c>
      <c r="J99" s="87">
        <v>534.21182734000001</v>
      </c>
      <c r="K99" s="87">
        <v>631.34125048999999</v>
      </c>
      <c r="L99" s="87">
        <v>728.47067364999998</v>
      </c>
    </row>
    <row r="100" spans="1:12" ht="12.75" customHeight="1" x14ac:dyDescent="0.2">
      <c r="A100" s="86" t="s">
        <v>152</v>
      </c>
      <c r="B100" s="86">
        <v>19</v>
      </c>
      <c r="C100" s="87">
        <v>944.73631689000001</v>
      </c>
      <c r="D100" s="87">
        <v>939.63605251000001</v>
      </c>
      <c r="E100" s="87">
        <v>0</v>
      </c>
      <c r="F100" s="87">
        <v>93.963605250000001</v>
      </c>
      <c r="G100" s="87">
        <v>234.90901313000001</v>
      </c>
      <c r="H100" s="87">
        <v>469.81802626000001</v>
      </c>
      <c r="I100" s="87">
        <v>0</v>
      </c>
      <c r="J100" s="87">
        <v>516.79982887999995</v>
      </c>
      <c r="K100" s="87">
        <v>610.76343412999995</v>
      </c>
      <c r="L100" s="87">
        <v>704.72703937999995</v>
      </c>
    </row>
    <row r="101" spans="1:12" ht="12.75" customHeight="1" x14ac:dyDescent="0.2">
      <c r="A101" s="86" t="s">
        <v>152</v>
      </c>
      <c r="B101" s="86">
        <v>20</v>
      </c>
      <c r="C101" s="87">
        <v>936.32867913999996</v>
      </c>
      <c r="D101" s="87">
        <v>931.43390564000003</v>
      </c>
      <c r="E101" s="87">
        <v>0</v>
      </c>
      <c r="F101" s="87">
        <v>93.14339056</v>
      </c>
      <c r="G101" s="87">
        <v>232.85847641000001</v>
      </c>
      <c r="H101" s="87">
        <v>465.71695282000002</v>
      </c>
      <c r="I101" s="87">
        <v>0</v>
      </c>
      <c r="J101" s="87">
        <v>512.28864810000005</v>
      </c>
      <c r="K101" s="87">
        <v>605.43203867</v>
      </c>
      <c r="L101" s="87">
        <v>698.57542923000005</v>
      </c>
    </row>
    <row r="102" spans="1:12" ht="12.75" customHeight="1" x14ac:dyDescent="0.2">
      <c r="A102" s="86" t="s">
        <v>152</v>
      </c>
      <c r="B102" s="86">
        <v>21</v>
      </c>
      <c r="C102" s="87">
        <v>945.48045248000005</v>
      </c>
      <c r="D102" s="87">
        <v>940.97391142000004</v>
      </c>
      <c r="E102" s="87">
        <v>0</v>
      </c>
      <c r="F102" s="87">
        <v>94.097391139999999</v>
      </c>
      <c r="G102" s="87">
        <v>235.24347786000001</v>
      </c>
      <c r="H102" s="87">
        <v>470.48695571000002</v>
      </c>
      <c r="I102" s="87">
        <v>0</v>
      </c>
      <c r="J102" s="87">
        <v>517.53565128000002</v>
      </c>
      <c r="K102" s="87">
        <v>611.63304242000004</v>
      </c>
      <c r="L102" s="87">
        <v>705.73043356999995</v>
      </c>
    </row>
    <row r="103" spans="1:12" ht="12.75" customHeight="1" x14ac:dyDescent="0.2">
      <c r="A103" s="86" t="s">
        <v>152</v>
      </c>
      <c r="B103" s="86">
        <v>22</v>
      </c>
      <c r="C103" s="87">
        <v>963.03885002000004</v>
      </c>
      <c r="D103" s="87">
        <v>958.24317171999996</v>
      </c>
      <c r="E103" s="87">
        <v>0</v>
      </c>
      <c r="F103" s="87">
        <v>95.82431717</v>
      </c>
      <c r="G103" s="87">
        <v>239.56079292999999</v>
      </c>
      <c r="H103" s="87">
        <v>479.12158585999998</v>
      </c>
      <c r="I103" s="87">
        <v>0</v>
      </c>
      <c r="J103" s="87">
        <v>527.03374444999997</v>
      </c>
      <c r="K103" s="87">
        <v>622.85806161999994</v>
      </c>
      <c r="L103" s="87">
        <v>718.68237879000003</v>
      </c>
    </row>
    <row r="104" spans="1:12" ht="12.75" customHeight="1" x14ac:dyDescent="0.2">
      <c r="A104" s="86" t="s">
        <v>152</v>
      </c>
      <c r="B104" s="86">
        <v>23</v>
      </c>
      <c r="C104" s="87">
        <v>989.65158629999996</v>
      </c>
      <c r="D104" s="87">
        <v>985.02795235999997</v>
      </c>
      <c r="E104" s="87">
        <v>0</v>
      </c>
      <c r="F104" s="87">
        <v>98.502795239999998</v>
      </c>
      <c r="G104" s="87">
        <v>246.25698808999999</v>
      </c>
      <c r="H104" s="87">
        <v>492.51397617999999</v>
      </c>
      <c r="I104" s="87">
        <v>0</v>
      </c>
      <c r="J104" s="87">
        <v>541.76537380000002</v>
      </c>
      <c r="K104" s="87">
        <v>640.26816902999997</v>
      </c>
      <c r="L104" s="87">
        <v>738.77096427000004</v>
      </c>
    </row>
    <row r="105" spans="1:12" ht="12.75" customHeight="1" x14ac:dyDescent="0.2">
      <c r="A105" s="86" t="s">
        <v>152</v>
      </c>
      <c r="B105" s="86">
        <v>24</v>
      </c>
      <c r="C105" s="87">
        <v>1061.11475273</v>
      </c>
      <c r="D105" s="87">
        <v>1056.2500728099999</v>
      </c>
      <c r="E105" s="87">
        <v>0</v>
      </c>
      <c r="F105" s="87">
        <v>105.62500728000001</v>
      </c>
      <c r="G105" s="87">
        <v>264.0625182</v>
      </c>
      <c r="H105" s="87">
        <v>528.12503641000001</v>
      </c>
      <c r="I105" s="87">
        <v>0</v>
      </c>
      <c r="J105" s="87">
        <v>580.93754005000005</v>
      </c>
      <c r="K105" s="87">
        <v>686.56254733000003</v>
      </c>
      <c r="L105" s="87">
        <v>792.18755461000001</v>
      </c>
    </row>
    <row r="106" spans="1:12" ht="12.75" customHeight="1" x14ac:dyDescent="0.2">
      <c r="A106" s="86" t="s">
        <v>153</v>
      </c>
      <c r="B106" s="86">
        <v>1</v>
      </c>
      <c r="C106" s="87">
        <v>1063.5533152800001</v>
      </c>
      <c r="D106" s="87">
        <v>1058.6342446900001</v>
      </c>
      <c r="E106" s="87">
        <v>0</v>
      </c>
      <c r="F106" s="87">
        <v>105.86342447</v>
      </c>
      <c r="G106" s="87">
        <v>264.65856116999998</v>
      </c>
      <c r="H106" s="87">
        <v>529.31712234999998</v>
      </c>
      <c r="I106" s="87">
        <v>0</v>
      </c>
      <c r="J106" s="87">
        <v>582.24883457999999</v>
      </c>
      <c r="K106" s="87">
        <v>688.11225905000003</v>
      </c>
      <c r="L106" s="87">
        <v>793.97568351999996</v>
      </c>
    </row>
    <row r="107" spans="1:12" ht="12.75" customHeight="1" x14ac:dyDescent="0.2">
      <c r="A107" s="86" t="s">
        <v>153</v>
      </c>
      <c r="B107" s="86">
        <v>2</v>
      </c>
      <c r="C107" s="87">
        <v>1080.7740174099999</v>
      </c>
      <c r="D107" s="87">
        <v>1075.7413401700001</v>
      </c>
      <c r="E107" s="87">
        <v>0</v>
      </c>
      <c r="F107" s="87">
        <v>107.57413402</v>
      </c>
      <c r="G107" s="87">
        <v>268.93533503999998</v>
      </c>
      <c r="H107" s="87">
        <v>537.87067008999998</v>
      </c>
      <c r="I107" s="87">
        <v>0</v>
      </c>
      <c r="J107" s="87">
        <v>591.65773708999996</v>
      </c>
      <c r="K107" s="87">
        <v>699.23187111000004</v>
      </c>
      <c r="L107" s="87">
        <v>806.80600513000002</v>
      </c>
    </row>
    <row r="108" spans="1:12" ht="12.75" customHeight="1" x14ac:dyDescent="0.2">
      <c r="A108" s="86" t="s">
        <v>153</v>
      </c>
      <c r="B108" s="86">
        <v>3</v>
      </c>
      <c r="C108" s="87">
        <v>1148.53932839</v>
      </c>
      <c r="D108" s="87">
        <v>1142.89162652</v>
      </c>
      <c r="E108" s="87">
        <v>0</v>
      </c>
      <c r="F108" s="87">
        <v>114.28916264999999</v>
      </c>
      <c r="G108" s="87">
        <v>285.72290663000001</v>
      </c>
      <c r="H108" s="87">
        <v>571.44581326000002</v>
      </c>
      <c r="I108" s="87">
        <v>0</v>
      </c>
      <c r="J108" s="87">
        <v>628.59039458999996</v>
      </c>
      <c r="K108" s="87">
        <v>742.87955724000005</v>
      </c>
      <c r="L108" s="87">
        <v>857.16871989000003</v>
      </c>
    </row>
    <row r="109" spans="1:12" ht="12.75" customHeight="1" x14ac:dyDescent="0.2">
      <c r="A109" s="86" t="s">
        <v>153</v>
      </c>
      <c r="B109" s="86">
        <v>4</v>
      </c>
      <c r="C109" s="87">
        <v>1155.32359761</v>
      </c>
      <c r="D109" s="87">
        <v>1149.2993140000001</v>
      </c>
      <c r="E109" s="87">
        <v>0</v>
      </c>
      <c r="F109" s="87">
        <v>114.9299314</v>
      </c>
      <c r="G109" s="87">
        <v>287.32482850000002</v>
      </c>
      <c r="H109" s="87">
        <v>574.64965700000005</v>
      </c>
      <c r="I109" s="87">
        <v>0</v>
      </c>
      <c r="J109" s="87">
        <v>632.11462270000004</v>
      </c>
      <c r="K109" s="87">
        <v>747.04455410000003</v>
      </c>
      <c r="L109" s="87">
        <v>861.97448550000001</v>
      </c>
    </row>
    <row r="110" spans="1:12" ht="12.75" customHeight="1" x14ac:dyDescent="0.2">
      <c r="A110" s="86" t="s">
        <v>153</v>
      </c>
      <c r="B110" s="86">
        <v>5</v>
      </c>
      <c r="C110" s="87">
        <v>1156.9195069499999</v>
      </c>
      <c r="D110" s="87">
        <v>1150.83650459</v>
      </c>
      <c r="E110" s="87">
        <v>0</v>
      </c>
      <c r="F110" s="87">
        <v>115.08365046</v>
      </c>
      <c r="G110" s="87">
        <v>287.70912614999997</v>
      </c>
      <c r="H110" s="87">
        <v>575.41825229999995</v>
      </c>
      <c r="I110" s="87">
        <v>0</v>
      </c>
      <c r="J110" s="87">
        <v>632.96007752000003</v>
      </c>
      <c r="K110" s="87">
        <v>748.04372797999997</v>
      </c>
      <c r="L110" s="87">
        <v>863.12737844000003</v>
      </c>
    </row>
    <row r="111" spans="1:12" ht="12.75" customHeight="1" x14ac:dyDescent="0.2">
      <c r="A111" s="86" t="s">
        <v>153</v>
      </c>
      <c r="B111" s="86">
        <v>6</v>
      </c>
      <c r="C111" s="87">
        <v>1147.01341426</v>
      </c>
      <c r="D111" s="87">
        <v>1141.0867816699999</v>
      </c>
      <c r="E111" s="87">
        <v>0</v>
      </c>
      <c r="F111" s="87">
        <v>114.10867817</v>
      </c>
      <c r="G111" s="87">
        <v>285.27169542000001</v>
      </c>
      <c r="H111" s="87">
        <v>570.54339084000003</v>
      </c>
      <c r="I111" s="87">
        <v>0</v>
      </c>
      <c r="J111" s="87">
        <v>627.59772992000001</v>
      </c>
      <c r="K111" s="87">
        <v>741.70640808999997</v>
      </c>
      <c r="L111" s="87">
        <v>855.81508625000004</v>
      </c>
    </row>
    <row r="112" spans="1:12" ht="12.75" customHeight="1" x14ac:dyDescent="0.2">
      <c r="A112" s="86" t="s">
        <v>153</v>
      </c>
      <c r="B112" s="86">
        <v>7</v>
      </c>
      <c r="C112" s="87">
        <v>1127.0986218099999</v>
      </c>
      <c r="D112" s="87">
        <v>1121.27488225</v>
      </c>
      <c r="E112" s="87">
        <v>0</v>
      </c>
      <c r="F112" s="87">
        <v>112.12748823</v>
      </c>
      <c r="G112" s="87">
        <v>280.31872055999997</v>
      </c>
      <c r="H112" s="87">
        <v>560.63744112999996</v>
      </c>
      <c r="I112" s="87">
        <v>0</v>
      </c>
      <c r="J112" s="87">
        <v>616.70118523999997</v>
      </c>
      <c r="K112" s="87">
        <v>728.82867346</v>
      </c>
      <c r="L112" s="87">
        <v>840.95616169000004</v>
      </c>
    </row>
    <row r="113" spans="1:12" ht="12.75" customHeight="1" x14ac:dyDescent="0.2">
      <c r="A113" s="86" t="s">
        <v>153</v>
      </c>
      <c r="B113" s="86">
        <v>8</v>
      </c>
      <c r="C113" s="87">
        <v>1063.37366428</v>
      </c>
      <c r="D113" s="87">
        <v>1057.85040501</v>
      </c>
      <c r="E113" s="87">
        <v>0</v>
      </c>
      <c r="F113" s="87">
        <v>105.78504049999999</v>
      </c>
      <c r="G113" s="87">
        <v>264.46260124999998</v>
      </c>
      <c r="H113" s="87">
        <v>528.92520250999996</v>
      </c>
      <c r="I113" s="87">
        <v>0</v>
      </c>
      <c r="J113" s="87">
        <v>581.81772276000004</v>
      </c>
      <c r="K113" s="87">
        <v>687.60276325999996</v>
      </c>
      <c r="L113" s="87">
        <v>793.38780376</v>
      </c>
    </row>
    <row r="114" spans="1:12" ht="12.75" customHeight="1" x14ac:dyDescent="0.2">
      <c r="A114" s="86" t="s">
        <v>153</v>
      </c>
      <c r="B114" s="86">
        <v>9</v>
      </c>
      <c r="C114" s="87">
        <v>1021.29816442</v>
      </c>
      <c r="D114" s="87">
        <v>1015.99000974</v>
      </c>
      <c r="E114" s="87">
        <v>0</v>
      </c>
      <c r="F114" s="87">
        <v>101.59900097000001</v>
      </c>
      <c r="G114" s="87">
        <v>253.99750244000001</v>
      </c>
      <c r="H114" s="87">
        <v>507.99500487</v>
      </c>
      <c r="I114" s="87">
        <v>0</v>
      </c>
      <c r="J114" s="87">
        <v>558.79450536000002</v>
      </c>
      <c r="K114" s="87">
        <v>660.39350633000004</v>
      </c>
      <c r="L114" s="87">
        <v>761.99250730999995</v>
      </c>
    </row>
    <row r="115" spans="1:12" ht="12.75" customHeight="1" x14ac:dyDescent="0.2">
      <c r="A115" s="86" t="s">
        <v>153</v>
      </c>
      <c r="B115" s="86">
        <v>10</v>
      </c>
      <c r="C115" s="87">
        <v>968.84392567999998</v>
      </c>
      <c r="D115" s="87">
        <v>963.71901881999997</v>
      </c>
      <c r="E115" s="87">
        <v>0</v>
      </c>
      <c r="F115" s="87">
        <v>96.371901879999996</v>
      </c>
      <c r="G115" s="87">
        <v>240.92975471</v>
      </c>
      <c r="H115" s="87">
        <v>481.85950940999999</v>
      </c>
      <c r="I115" s="87">
        <v>0</v>
      </c>
      <c r="J115" s="87">
        <v>530.04546034999998</v>
      </c>
      <c r="K115" s="87">
        <v>626.41736222999998</v>
      </c>
      <c r="L115" s="87">
        <v>722.78926411999998</v>
      </c>
    </row>
    <row r="116" spans="1:12" ht="12.75" customHeight="1" x14ac:dyDescent="0.2">
      <c r="A116" s="86" t="s">
        <v>153</v>
      </c>
      <c r="B116" s="86">
        <v>11</v>
      </c>
      <c r="C116" s="87">
        <v>926.36829556999999</v>
      </c>
      <c r="D116" s="87">
        <v>921.55472628999996</v>
      </c>
      <c r="E116" s="87">
        <v>0</v>
      </c>
      <c r="F116" s="87">
        <v>92.155472630000006</v>
      </c>
      <c r="G116" s="87">
        <v>230.38868156999999</v>
      </c>
      <c r="H116" s="87">
        <v>460.77736314999999</v>
      </c>
      <c r="I116" s="87">
        <v>0</v>
      </c>
      <c r="J116" s="87">
        <v>506.85509946000002</v>
      </c>
      <c r="K116" s="87">
        <v>599.01057208999998</v>
      </c>
      <c r="L116" s="87">
        <v>691.16604471999995</v>
      </c>
    </row>
    <row r="117" spans="1:12" ht="12.75" customHeight="1" x14ac:dyDescent="0.2">
      <c r="A117" s="86" t="s">
        <v>153</v>
      </c>
      <c r="B117" s="86">
        <v>12</v>
      </c>
      <c r="C117" s="87">
        <v>920.38182519999998</v>
      </c>
      <c r="D117" s="87">
        <v>915.34787785000003</v>
      </c>
      <c r="E117" s="87">
        <v>0</v>
      </c>
      <c r="F117" s="87">
        <v>91.534787789999996</v>
      </c>
      <c r="G117" s="87">
        <v>228.83696946000001</v>
      </c>
      <c r="H117" s="87">
        <v>457.67393893000002</v>
      </c>
      <c r="I117" s="87">
        <v>0</v>
      </c>
      <c r="J117" s="87">
        <v>503.44133282000001</v>
      </c>
      <c r="K117" s="87">
        <v>594.97612059999994</v>
      </c>
      <c r="L117" s="87">
        <v>686.51090839000005</v>
      </c>
    </row>
    <row r="118" spans="1:12" ht="12.75" customHeight="1" x14ac:dyDescent="0.2">
      <c r="A118" s="86" t="s">
        <v>153</v>
      </c>
      <c r="B118" s="86">
        <v>13</v>
      </c>
      <c r="C118" s="87">
        <v>934.55942043000005</v>
      </c>
      <c r="D118" s="87">
        <v>929.44136649999996</v>
      </c>
      <c r="E118" s="87">
        <v>0</v>
      </c>
      <c r="F118" s="87">
        <v>92.944136650000004</v>
      </c>
      <c r="G118" s="87">
        <v>232.36034162999999</v>
      </c>
      <c r="H118" s="87">
        <v>464.72068324999998</v>
      </c>
      <c r="I118" s="87">
        <v>0</v>
      </c>
      <c r="J118" s="87">
        <v>511.19275157999999</v>
      </c>
      <c r="K118" s="87">
        <v>604.13688822999995</v>
      </c>
      <c r="L118" s="87">
        <v>697.08102487999997</v>
      </c>
    </row>
    <row r="119" spans="1:12" ht="12.75" customHeight="1" x14ac:dyDescent="0.2">
      <c r="A119" s="86" t="s">
        <v>153</v>
      </c>
      <c r="B119" s="86">
        <v>14</v>
      </c>
      <c r="C119" s="87">
        <v>946.58919229000003</v>
      </c>
      <c r="D119" s="87">
        <v>941.54582340000002</v>
      </c>
      <c r="E119" s="87">
        <v>0</v>
      </c>
      <c r="F119" s="87">
        <v>94.154582340000005</v>
      </c>
      <c r="G119" s="87">
        <v>235.38645585</v>
      </c>
      <c r="H119" s="87">
        <v>470.77291170000001</v>
      </c>
      <c r="I119" s="87">
        <v>0</v>
      </c>
      <c r="J119" s="87">
        <v>517.85020286999998</v>
      </c>
      <c r="K119" s="87">
        <v>612.00478521000002</v>
      </c>
      <c r="L119" s="87">
        <v>706.15936754999996</v>
      </c>
    </row>
    <row r="120" spans="1:12" ht="12.75" customHeight="1" x14ac:dyDescent="0.2">
      <c r="A120" s="86" t="s">
        <v>153</v>
      </c>
      <c r="B120" s="86">
        <v>15</v>
      </c>
      <c r="C120" s="87">
        <v>954.72728117999998</v>
      </c>
      <c r="D120" s="87">
        <v>949.47865482999998</v>
      </c>
      <c r="E120" s="87">
        <v>0</v>
      </c>
      <c r="F120" s="87">
        <v>94.947865480000004</v>
      </c>
      <c r="G120" s="87">
        <v>237.36966371</v>
      </c>
      <c r="H120" s="87">
        <v>474.73932742</v>
      </c>
      <c r="I120" s="87">
        <v>0</v>
      </c>
      <c r="J120" s="87">
        <v>522.21326016</v>
      </c>
      <c r="K120" s="87">
        <v>617.16112564000002</v>
      </c>
      <c r="L120" s="87">
        <v>712.10899112000004</v>
      </c>
    </row>
    <row r="121" spans="1:12" ht="12.75" customHeight="1" x14ac:dyDescent="0.2">
      <c r="A121" s="86" t="s">
        <v>153</v>
      </c>
      <c r="B121" s="86">
        <v>16</v>
      </c>
      <c r="C121" s="87">
        <v>960.91255923000006</v>
      </c>
      <c r="D121" s="87">
        <v>955.58091449000005</v>
      </c>
      <c r="E121" s="87">
        <v>0</v>
      </c>
      <c r="F121" s="87">
        <v>95.558091450000006</v>
      </c>
      <c r="G121" s="87">
        <v>238.89522862000001</v>
      </c>
      <c r="H121" s="87">
        <v>477.79045724999997</v>
      </c>
      <c r="I121" s="87">
        <v>0</v>
      </c>
      <c r="J121" s="87">
        <v>525.56950297000003</v>
      </c>
      <c r="K121" s="87">
        <v>621.12759442000004</v>
      </c>
      <c r="L121" s="87">
        <v>716.68568587000004</v>
      </c>
    </row>
    <row r="122" spans="1:12" ht="12.75" customHeight="1" x14ac:dyDescent="0.2">
      <c r="A122" s="86" t="s">
        <v>153</v>
      </c>
      <c r="B122" s="86">
        <v>17</v>
      </c>
      <c r="C122" s="87">
        <v>962.20980201999998</v>
      </c>
      <c r="D122" s="87">
        <v>957.01051604999998</v>
      </c>
      <c r="E122" s="87">
        <v>0</v>
      </c>
      <c r="F122" s="87">
        <v>95.701051609999993</v>
      </c>
      <c r="G122" s="87">
        <v>239.25262900999999</v>
      </c>
      <c r="H122" s="87">
        <v>478.50525802999999</v>
      </c>
      <c r="I122" s="87">
        <v>0</v>
      </c>
      <c r="J122" s="87">
        <v>526.35578382999995</v>
      </c>
      <c r="K122" s="87">
        <v>622.05683542999998</v>
      </c>
      <c r="L122" s="87">
        <v>717.75788704000001</v>
      </c>
    </row>
    <row r="123" spans="1:12" ht="12.75" customHeight="1" x14ac:dyDescent="0.2">
      <c r="A123" s="86" t="s">
        <v>153</v>
      </c>
      <c r="B123" s="86">
        <v>18</v>
      </c>
      <c r="C123" s="87">
        <v>951.04134160000001</v>
      </c>
      <c r="D123" s="87">
        <v>945.93611550000003</v>
      </c>
      <c r="E123" s="87">
        <v>0</v>
      </c>
      <c r="F123" s="87">
        <v>94.593611550000006</v>
      </c>
      <c r="G123" s="87">
        <v>236.48402888000001</v>
      </c>
      <c r="H123" s="87">
        <v>472.96805775000001</v>
      </c>
      <c r="I123" s="87">
        <v>0</v>
      </c>
      <c r="J123" s="87">
        <v>520.26486352999996</v>
      </c>
      <c r="K123" s="87">
        <v>614.85847507999995</v>
      </c>
      <c r="L123" s="87">
        <v>709.45208663000005</v>
      </c>
    </row>
    <row r="124" spans="1:12" ht="12.75" customHeight="1" x14ac:dyDescent="0.2">
      <c r="A124" s="86" t="s">
        <v>153</v>
      </c>
      <c r="B124" s="86">
        <v>19</v>
      </c>
      <c r="C124" s="87">
        <v>939.91397533999998</v>
      </c>
      <c r="D124" s="87">
        <v>934.80402062999997</v>
      </c>
      <c r="E124" s="87">
        <v>0</v>
      </c>
      <c r="F124" s="87">
        <v>93.480402060000003</v>
      </c>
      <c r="G124" s="87">
        <v>233.70100515999999</v>
      </c>
      <c r="H124" s="87">
        <v>467.40201031999999</v>
      </c>
      <c r="I124" s="87">
        <v>0</v>
      </c>
      <c r="J124" s="87">
        <v>514.14221135000003</v>
      </c>
      <c r="K124" s="87">
        <v>607.62261340999999</v>
      </c>
      <c r="L124" s="87">
        <v>701.10301546999995</v>
      </c>
    </row>
    <row r="125" spans="1:12" ht="12.75" customHeight="1" x14ac:dyDescent="0.2">
      <c r="A125" s="86" t="s">
        <v>153</v>
      </c>
      <c r="B125" s="86">
        <v>20</v>
      </c>
      <c r="C125" s="87">
        <v>945.66391625000006</v>
      </c>
      <c r="D125" s="87">
        <v>940.51168400999995</v>
      </c>
      <c r="E125" s="87">
        <v>0</v>
      </c>
      <c r="F125" s="87">
        <v>94.051168399999995</v>
      </c>
      <c r="G125" s="87">
        <v>235.12792099999999</v>
      </c>
      <c r="H125" s="87">
        <v>470.25584200999998</v>
      </c>
      <c r="I125" s="87">
        <v>0</v>
      </c>
      <c r="J125" s="87">
        <v>517.28142620999995</v>
      </c>
      <c r="K125" s="87">
        <v>611.33259461</v>
      </c>
      <c r="L125" s="87">
        <v>705.38376301000005</v>
      </c>
    </row>
    <row r="126" spans="1:12" ht="12.75" customHeight="1" x14ac:dyDescent="0.2">
      <c r="A126" s="86" t="s">
        <v>153</v>
      </c>
      <c r="B126" s="86">
        <v>21</v>
      </c>
      <c r="C126" s="87">
        <v>932.96618226999999</v>
      </c>
      <c r="D126" s="87">
        <v>927.80830805000005</v>
      </c>
      <c r="E126" s="87">
        <v>0</v>
      </c>
      <c r="F126" s="87">
        <v>92.780830809999998</v>
      </c>
      <c r="G126" s="87">
        <v>231.95207701000001</v>
      </c>
      <c r="H126" s="87">
        <v>463.90415402999997</v>
      </c>
      <c r="I126" s="87">
        <v>0</v>
      </c>
      <c r="J126" s="87">
        <v>510.29456943000002</v>
      </c>
      <c r="K126" s="87">
        <v>603.07540023000001</v>
      </c>
      <c r="L126" s="87">
        <v>695.85623104000001</v>
      </c>
    </row>
    <row r="127" spans="1:12" ht="12.75" customHeight="1" x14ac:dyDescent="0.2">
      <c r="A127" s="86" t="s">
        <v>153</v>
      </c>
      <c r="B127" s="86">
        <v>22</v>
      </c>
      <c r="C127" s="87">
        <v>917.85538565000002</v>
      </c>
      <c r="D127" s="87">
        <v>912.83405598000002</v>
      </c>
      <c r="E127" s="87">
        <v>0</v>
      </c>
      <c r="F127" s="87">
        <v>91.283405599999995</v>
      </c>
      <c r="G127" s="87">
        <v>228.20851400000001</v>
      </c>
      <c r="H127" s="87">
        <v>456.41702799000001</v>
      </c>
      <c r="I127" s="87">
        <v>0</v>
      </c>
      <c r="J127" s="87">
        <v>502.05873079000003</v>
      </c>
      <c r="K127" s="87">
        <v>593.34213638999995</v>
      </c>
      <c r="L127" s="87">
        <v>684.62554198999999</v>
      </c>
    </row>
    <row r="128" spans="1:12" ht="12.75" customHeight="1" x14ac:dyDescent="0.2">
      <c r="A128" s="86" t="s">
        <v>153</v>
      </c>
      <c r="B128" s="86">
        <v>23</v>
      </c>
      <c r="C128" s="87">
        <v>936.47003294000001</v>
      </c>
      <c r="D128" s="87">
        <v>931.78387139999995</v>
      </c>
      <c r="E128" s="87">
        <v>0</v>
      </c>
      <c r="F128" s="87">
        <v>93.178387139999998</v>
      </c>
      <c r="G128" s="87">
        <v>232.94596784999999</v>
      </c>
      <c r="H128" s="87">
        <v>465.89193569999998</v>
      </c>
      <c r="I128" s="87">
        <v>0</v>
      </c>
      <c r="J128" s="87">
        <v>512.48112927</v>
      </c>
      <c r="K128" s="87">
        <v>605.65951641000004</v>
      </c>
      <c r="L128" s="87">
        <v>698.83790354999996</v>
      </c>
    </row>
    <row r="129" spans="1:12" ht="12.75" customHeight="1" x14ac:dyDescent="0.2">
      <c r="A129" s="86" t="s">
        <v>153</v>
      </c>
      <c r="B129" s="86">
        <v>24</v>
      </c>
      <c r="C129" s="87">
        <v>1003.92575315</v>
      </c>
      <c r="D129" s="87">
        <v>999.06892984000001</v>
      </c>
      <c r="E129" s="87">
        <v>0</v>
      </c>
      <c r="F129" s="87">
        <v>99.906892979999995</v>
      </c>
      <c r="G129" s="87">
        <v>249.76723246</v>
      </c>
      <c r="H129" s="87">
        <v>499.53446492</v>
      </c>
      <c r="I129" s="87">
        <v>0</v>
      </c>
      <c r="J129" s="87">
        <v>549.48791141000004</v>
      </c>
      <c r="K129" s="87">
        <v>649.3948044</v>
      </c>
      <c r="L129" s="87">
        <v>749.30169737999995</v>
      </c>
    </row>
    <row r="130" spans="1:12" ht="12.75" customHeight="1" x14ac:dyDescent="0.2">
      <c r="A130" s="86" t="s">
        <v>154</v>
      </c>
      <c r="B130" s="86">
        <v>1</v>
      </c>
      <c r="C130" s="87">
        <v>1110.5329471299999</v>
      </c>
      <c r="D130" s="87">
        <v>1104.3407495900001</v>
      </c>
      <c r="E130" s="87">
        <v>0</v>
      </c>
      <c r="F130" s="87">
        <v>110.43407496</v>
      </c>
      <c r="G130" s="87">
        <v>276.0851874</v>
      </c>
      <c r="H130" s="87">
        <v>552.17037479999999</v>
      </c>
      <c r="I130" s="87">
        <v>0</v>
      </c>
      <c r="J130" s="87">
        <v>607.38741227000003</v>
      </c>
      <c r="K130" s="87">
        <v>717.82148723</v>
      </c>
      <c r="L130" s="87">
        <v>828.25556218999998</v>
      </c>
    </row>
    <row r="131" spans="1:12" ht="12.75" customHeight="1" x14ac:dyDescent="0.2">
      <c r="A131" s="86" t="s">
        <v>154</v>
      </c>
      <c r="B131" s="86">
        <v>2</v>
      </c>
      <c r="C131" s="87">
        <v>1144.9511572599999</v>
      </c>
      <c r="D131" s="87">
        <v>1138.41128091</v>
      </c>
      <c r="E131" s="87">
        <v>0</v>
      </c>
      <c r="F131" s="87">
        <v>113.84112809</v>
      </c>
      <c r="G131" s="87">
        <v>284.60282023000002</v>
      </c>
      <c r="H131" s="87">
        <v>569.20564046000004</v>
      </c>
      <c r="I131" s="87">
        <v>0</v>
      </c>
      <c r="J131" s="87">
        <v>626.12620449999997</v>
      </c>
      <c r="K131" s="87">
        <v>739.96733258999996</v>
      </c>
      <c r="L131" s="87">
        <v>853.80846068000005</v>
      </c>
    </row>
    <row r="132" spans="1:12" ht="12.75" customHeight="1" x14ac:dyDescent="0.2">
      <c r="A132" s="86" t="s">
        <v>154</v>
      </c>
      <c r="B132" s="86">
        <v>3</v>
      </c>
      <c r="C132" s="87">
        <v>1201.4658754500001</v>
      </c>
      <c r="D132" s="87">
        <v>1194.72667566</v>
      </c>
      <c r="E132" s="87">
        <v>0</v>
      </c>
      <c r="F132" s="87">
        <v>119.47266757</v>
      </c>
      <c r="G132" s="87">
        <v>298.68166891999999</v>
      </c>
      <c r="H132" s="87">
        <v>597.36333782999998</v>
      </c>
      <c r="I132" s="87">
        <v>0</v>
      </c>
      <c r="J132" s="87">
        <v>657.09967160999997</v>
      </c>
      <c r="K132" s="87">
        <v>776.57233917999997</v>
      </c>
      <c r="L132" s="87">
        <v>896.04500674999997</v>
      </c>
    </row>
    <row r="133" spans="1:12" ht="12.75" customHeight="1" x14ac:dyDescent="0.2">
      <c r="A133" s="86" t="s">
        <v>154</v>
      </c>
      <c r="B133" s="86">
        <v>4</v>
      </c>
      <c r="C133" s="87">
        <v>1214.8535376299999</v>
      </c>
      <c r="D133" s="87">
        <v>1208.07672121</v>
      </c>
      <c r="E133" s="87">
        <v>0</v>
      </c>
      <c r="F133" s="87">
        <v>120.80767212000001</v>
      </c>
      <c r="G133" s="87">
        <v>302.01918030000002</v>
      </c>
      <c r="H133" s="87">
        <v>604.03836061000004</v>
      </c>
      <c r="I133" s="87">
        <v>0</v>
      </c>
      <c r="J133" s="87">
        <v>664.44219667000004</v>
      </c>
      <c r="K133" s="87">
        <v>785.24986879000005</v>
      </c>
      <c r="L133" s="87">
        <v>906.05754090999994</v>
      </c>
    </row>
    <row r="134" spans="1:12" ht="12.75" customHeight="1" x14ac:dyDescent="0.2">
      <c r="A134" s="86" t="s">
        <v>154</v>
      </c>
      <c r="B134" s="86">
        <v>5</v>
      </c>
      <c r="C134" s="87">
        <v>1214.16057785</v>
      </c>
      <c r="D134" s="87">
        <v>1207.4135552600001</v>
      </c>
      <c r="E134" s="87">
        <v>0</v>
      </c>
      <c r="F134" s="87">
        <v>120.74135553000001</v>
      </c>
      <c r="G134" s="87">
        <v>301.85338882000002</v>
      </c>
      <c r="H134" s="87">
        <v>603.70677763000003</v>
      </c>
      <c r="I134" s="87">
        <v>0</v>
      </c>
      <c r="J134" s="87">
        <v>664.07745538999995</v>
      </c>
      <c r="K134" s="87">
        <v>784.81881092000003</v>
      </c>
      <c r="L134" s="87">
        <v>905.56016645</v>
      </c>
    </row>
    <row r="135" spans="1:12" ht="12.75" customHeight="1" x14ac:dyDescent="0.2">
      <c r="A135" s="86" t="s">
        <v>154</v>
      </c>
      <c r="B135" s="86">
        <v>6</v>
      </c>
      <c r="C135" s="87">
        <v>1198.5472522299999</v>
      </c>
      <c r="D135" s="87">
        <v>1192.07171599</v>
      </c>
      <c r="E135" s="87">
        <v>0</v>
      </c>
      <c r="F135" s="87">
        <v>119.2071716</v>
      </c>
      <c r="G135" s="87">
        <v>298.01792899999998</v>
      </c>
      <c r="H135" s="87">
        <v>596.03585799999996</v>
      </c>
      <c r="I135" s="87">
        <v>0</v>
      </c>
      <c r="J135" s="87">
        <v>655.63944378999997</v>
      </c>
      <c r="K135" s="87">
        <v>774.84661539000001</v>
      </c>
      <c r="L135" s="87">
        <v>894.05378699000005</v>
      </c>
    </row>
    <row r="136" spans="1:12" ht="12.75" customHeight="1" x14ac:dyDescent="0.2">
      <c r="A136" s="86" t="s">
        <v>154</v>
      </c>
      <c r="B136" s="86">
        <v>7</v>
      </c>
      <c r="C136" s="87">
        <v>1134.10141836</v>
      </c>
      <c r="D136" s="87">
        <v>1127.87176269</v>
      </c>
      <c r="E136" s="87">
        <v>0</v>
      </c>
      <c r="F136" s="87">
        <v>112.78717627</v>
      </c>
      <c r="G136" s="87">
        <v>281.96794067000002</v>
      </c>
      <c r="H136" s="87">
        <v>563.93588135000005</v>
      </c>
      <c r="I136" s="87">
        <v>0</v>
      </c>
      <c r="J136" s="87">
        <v>620.32946947999994</v>
      </c>
      <c r="K136" s="87">
        <v>733.11664574999998</v>
      </c>
      <c r="L136" s="87">
        <v>845.90382202000001</v>
      </c>
    </row>
    <row r="137" spans="1:12" ht="12.75" customHeight="1" x14ac:dyDescent="0.2">
      <c r="A137" s="86" t="s">
        <v>154</v>
      </c>
      <c r="B137" s="86">
        <v>8</v>
      </c>
      <c r="C137" s="87">
        <v>1029.53619</v>
      </c>
      <c r="D137" s="87">
        <v>1023.96858814</v>
      </c>
      <c r="E137" s="87">
        <v>0</v>
      </c>
      <c r="F137" s="87">
        <v>102.39685881</v>
      </c>
      <c r="G137" s="87">
        <v>255.99214703999999</v>
      </c>
      <c r="H137" s="87">
        <v>511.98429406999998</v>
      </c>
      <c r="I137" s="87">
        <v>0</v>
      </c>
      <c r="J137" s="87">
        <v>563.18272348000005</v>
      </c>
      <c r="K137" s="87">
        <v>665.57958228999996</v>
      </c>
      <c r="L137" s="87">
        <v>767.97644111</v>
      </c>
    </row>
    <row r="138" spans="1:12" ht="12.75" customHeight="1" x14ac:dyDescent="0.2">
      <c r="A138" s="86" t="s">
        <v>154</v>
      </c>
      <c r="B138" s="86">
        <v>9</v>
      </c>
      <c r="C138" s="87">
        <v>998.73543027000005</v>
      </c>
      <c r="D138" s="87">
        <v>993.30008056999998</v>
      </c>
      <c r="E138" s="87">
        <v>0</v>
      </c>
      <c r="F138" s="87">
        <v>99.330008059999997</v>
      </c>
      <c r="G138" s="87">
        <v>248.32502013999999</v>
      </c>
      <c r="H138" s="87">
        <v>496.65004028999999</v>
      </c>
      <c r="I138" s="87">
        <v>0</v>
      </c>
      <c r="J138" s="87">
        <v>546.31504430999996</v>
      </c>
      <c r="K138" s="87">
        <v>645.64505237000003</v>
      </c>
      <c r="L138" s="87">
        <v>744.97506042999998</v>
      </c>
    </row>
    <row r="139" spans="1:12" ht="12.75" customHeight="1" x14ac:dyDescent="0.2">
      <c r="A139" s="86" t="s">
        <v>154</v>
      </c>
      <c r="B139" s="86">
        <v>10</v>
      </c>
      <c r="C139" s="87">
        <v>993.72671471000001</v>
      </c>
      <c r="D139" s="87">
        <v>989.10592286999997</v>
      </c>
      <c r="E139" s="87">
        <v>0</v>
      </c>
      <c r="F139" s="87">
        <v>98.910592289999997</v>
      </c>
      <c r="G139" s="87">
        <v>247.27648072</v>
      </c>
      <c r="H139" s="87">
        <v>494.55296143999999</v>
      </c>
      <c r="I139" s="87">
        <v>0</v>
      </c>
      <c r="J139" s="87">
        <v>544.00825757999996</v>
      </c>
      <c r="K139" s="87">
        <v>642.91884987000003</v>
      </c>
      <c r="L139" s="87">
        <v>741.82944214999998</v>
      </c>
    </row>
    <row r="140" spans="1:12" ht="12.75" customHeight="1" x14ac:dyDescent="0.2">
      <c r="A140" s="86" t="s">
        <v>154</v>
      </c>
      <c r="B140" s="86">
        <v>11</v>
      </c>
      <c r="C140" s="87">
        <v>988.58580691999998</v>
      </c>
      <c r="D140" s="87">
        <v>984.17786826999998</v>
      </c>
      <c r="E140" s="87">
        <v>0</v>
      </c>
      <c r="F140" s="87">
        <v>98.417786829999997</v>
      </c>
      <c r="G140" s="87">
        <v>246.04446707</v>
      </c>
      <c r="H140" s="87">
        <v>492.08893413999999</v>
      </c>
      <c r="I140" s="87">
        <v>0</v>
      </c>
      <c r="J140" s="87">
        <v>541.29782754999997</v>
      </c>
      <c r="K140" s="87">
        <v>639.71561438000003</v>
      </c>
      <c r="L140" s="87">
        <v>738.13340119999998</v>
      </c>
    </row>
    <row r="141" spans="1:12" ht="12.75" customHeight="1" x14ac:dyDescent="0.2">
      <c r="A141" s="86" t="s">
        <v>154</v>
      </c>
      <c r="B141" s="86">
        <v>12</v>
      </c>
      <c r="C141" s="87">
        <v>988.09931662999998</v>
      </c>
      <c r="D141" s="87">
        <v>983.72603817000004</v>
      </c>
      <c r="E141" s="87">
        <v>0</v>
      </c>
      <c r="F141" s="87">
        <v>98.372603819999995</v>
      </c>
      <c r="G141" s="87">
        <v>245.93150954000001</v>
      </c>
      <c r="H141" s="87">
        <v>491.86301909000002</v>
      </c>
      <c r="I141" s="87">
        <v>0</v>
      </c>
      <c r="J141" s="87">
        <v>541.04932098999996</v>
      </c>
      <c r="K141" s="87">
        <v>639.42192480999995</v>
      </c>
      <c r="L141" s="87">
        <v>737.79452862999995</v>
      </c>
    </row>
    <row r="142" spans="1:12" ht="12.75" customHeight="1" x14ac:dyDescent="0.2">
      <c r="A142" s="86" t="s">
        <v>154</v>
      </c>
      <c r="B142" s="86">
        <v>13</v>
      </c>
      <c r="C142" s="87">
        <v>983.72121585000002</v>
      </c>
      <c r="D142" s="87">
        <v>979.05845103000001</v>
      </c>
      <c r="E142" s="87">
        <v>0</v>
      </c>
      <c r="F142" s="87">
        <v>97.905845099999993</v>
      </c>
      <c r="G142" s="87">
        <v>244.76461276000001</v>
      </c>
      <c r="H142" s="87">
        <v>489.52922552000001</v>
      </c>
      <c r="I142" s="87">
        <v>0</v>
      </c>
      <c r="J142" s="87">
        <v>538.48214806999999</v>
      </c>
      <c r="K142" s="87">
        <v>636.38799316999996</v>
      </c>
      <c r="L142" s="87">
        <v>734.29383827000004</v>
      </c>
    </row>
    <row r="143" spans="1:12" ht="12.75" customHeight="1" x14ac:dyDescent="0.2">
      <c r="A143" s="86" t="s">
        <v>154</v>
      </c>
      <c r="B143" s="86">
        <v>14</v>
      </c>
      <c r="C143" s="87">
        <v>986.01050520000001</v>
      </c>
      <c r="D143" s="87">
        <v>981.09769727000003</v>
      </c>
      <c r="E143" s="87">
        <v>0</v>
      </c>
      <c r="F143" s="87">
        <v>98.109769729999996</v>
      </c>
      <c r="G143" s="87">
        <v>245.27442432000001</v>
      </c>
      <c r="H143" s="87">
        <v>490.54884864000002</v>
      </c>
      <c r="I143" s="87">
        <v>0</v>
      </c>
      <c r="J143" s="87">
        <v>539.60373349999998</v>
      </c>
      <c r="K143" s="87">
        <v>637.71350323000001</v>
      </c>
      <c r="L143" s="87">
        <v>735.82327295000005</v>
      </c>
    </row>
    <row r="144" spans="1:12" ht="12.75" customHeight="1" x14ac:dyDescent="0.2">
      <c r="A144" s="86" t="s">
        <v>154</v>
      </c>
      <c r="B144" s="86">
        <v>15</v>
      </c>
      <c r="C144" s="87">
        <v>1001.61791081</v>
      </c>
      <c r="D144" s="87">
        <v>996.31616647999999</v>
      </c>
      <c r="E144" s="87">
        <v>0</v>
      </c>
      <c r="F144" s="87">
        <v>99.631616649999998</v>
      </c>
      <c r="G144" s="87">
        <v>249.07904162</v>
      </c>
      <c r="H144" s="87">
        <v>498.15808324</v>
      </c>
      <c r="I144" s="87">
        <v>0</v>
      </c>
      <c r="J144" s="87">
        <v>547.97389155999997</v>
      </c>
      <c r="K144" s="87">
        <v>647.60550821000004</v>
      </c>
      <c r="L144" s="87">
        <v>747.23712485999999</v>
      </c>
    </row>
    <row r="145" spans="1:12" ht="12.75" customHeight="1" x14ac:dyDescent="0.2">
      <c r="A145" s="86" t="s">
        <v>154</v>
      </c>
      <c r="B145" s="86">
        <v>16</v>
      </c>
      <c r="C145" s="87">
        <v>1007.05557328</v>
      </c>
      <c r="D145" s="87">
        <v>1001.75870194</v>
      </c>
      <c r="E145" s="87">
        <v>0</v>
      </c>
      <c r="F145" s="87">
        <v>100.17587019</v>
      </c>
      <c r="G145" s="87">
        <v>250.43967549000001</v>
      </c>
      <c r="H145" s="87">
        <v>500.87935097000002</v>
      </c>
      <c r="I145" s="87">
        <v>0</v>
      </c>
      <c r="J145" s="87">
        <v>550.96728607</v>
      </c>
      <c r="K145" s="87">
        <v>651.14315625999996</v>
      </c>
      <c r="L145" s="87">
        <v>751.31902646000003</v>
      </c>
    </row>
    <row r="146" spans="1:12" ht="12.75" customHeight="1" x14ac:dyDescent="0.2">
      <c r="A146" s="86" t="s">
        <v>154</v>
      </c>
      <c r="B146" s="86">
        <v>17</v>
      </c>
      <c r="C146" s="87">
        <v>1014.38617664</v>
      </c>
      <c r="D146" s="87">
        <v>1008.74398946</v>
      </c>
      <c r="E146" s="87">
        <v>0</v>
      </c>
      <c r="F146" s="87">
        <v>100.87439895</v>
      </c>
      <c r="G146" s="87">
        <v>252.18599737</v>
      </c>
      <c r="H146" s="87">
        <v>504.37199472999998</v>
      </c>
      <c r="I146" s="87">
        <v>0</v>
      </c>
      <c r="J146" s="87">
        <v>554.80919419999998</v>
      </c>
      <c r="K146" s="87">
        <v>655.68359314999998</v>
      </c>
      <c r="L146" s="87">
        <v>756.55799209999998</v>
      </c>
    </row>
    <row r="147" spans="1:12" ht="12.75" customHeight="1" x14ac:dyDescent="0.2">
      <c r="A147" s="86" t="s">
        <v>154</v>
      </c>
      <c r="B147" s="86">
        <v>18</v>
      </c>
      <c r="C147" s="87">
        <v>1012.11622545</v>
      </c>
      <c r="D147" s="87">
        <v>1005.75907853</v>
      </c>
      <c r="E147" s="87">
        <v>0</v>
      </c>
      <c r="F147" s="87">
        <v>100.57590784999999</v>
      </c>
      <c r="G147" s="87">
        <v>251.43976963</v>
      </c>
      <c r="H147" s="87">
        <v>502.87953927000001</v>
      </c>
      <c r="I147" s="87">
        <v>0</v>
      </c>
      <c r="J147" s="87">
        <v>553.16749318999996</v>
      </c>
      <c r="K147" s="87">
        <v>653.74340103999998</v>
      </c>
      <c r="L147" s="87">
        <v>754.31930890000001</v>
      </c>
    </row>
    <row r="148" spans="1:12" ht="12.75" customHeight="1" x14ac:dyDescent="0.2">
      <c r="A148" s="86" t="s">
        <v>154</v>
      </c>
      <c r="B148" s="86">
        <v>19</v>
      </c>
      <c r="C148" s="87">
        <v>986.56774250000001</v>
      </c>
      <c r="D148" s="87">
        <v>980.52058502</v>
      </c>
      <c r="E148" s="87">
        <v>0</v>
      </c>
      <c r="F148" s="87">
        <v>98.052058500000001</v>
      </c>
      <c r="G148" s="87">
        <v>245.13014626</v>
      </c>
      <c r="H148" s="87">
        <v>490.26029251</v>
      </c>
      <c r="I148" s="87">
        <v>0</v>
      </c>
      <c r="J148" s="87">
        <v>539.28632175999996</v>
      </c>
      <c r="K148" s="87">
        <v>637.33838026000001</v>
      </c>
      <c r="L148" s="87">
        <v>735.39043876999995</v>
      </c>
    </row>
    <row r="149" spans="1:12" ht="12.75" customHeight="1" x14ac:dyDescent="0.2">
      <c r="A149" s="86" t="s">
        <v>154</v>
      </c>
      <c r="B149" s="86">
        <v>20</v>
      </c>
      <c r="C149" s="87">
        <v>979.26171810999995</v>
      </c>
      <c r="D149" s="87">
        <v>973.57187700999998</v>
      </c>
      <c r="E149" s="87">
        <v>0</v>
      </c>
      <c r="F149" s="87">
        <v>97.357187699999997</v>
      </c>
      <c r="G149" s="87">
        <v>243.39296924999999</v>
      </c>
      <c r="H149" s="87">
        <v>486.78593850999999</v>
      </c>
      <c r="I149" s="87">
        <v>0</v>
      </c>
      <c r="J149" s="87">
        <v>535.46453236000002</v>
      </c>
      <c r="K149" s="87">
        <v>632.82172005999996</v>
      </c>
      <c r="L149" s="87">
        <v>730.17890776000002</v>
      </c>
    </row>
    <row r="150" spans="1:12" ht="12.75" customHeight="1" x14ac:dyDescent="0.2">
      <c r="A150" s="86" t="s">
        <v>154</v>
      </c>
      <c r="B150" s="86">
        <v>21</v>
      </c>
      <c r="C150" s="87">
        <v>977.12467303999995</v>
      </c>
      <c r="D150" s="87">
        <v>971.45491626</v>
      </c>
      <c r="E150" s="87">
        <v>0</v>
      </c>
      <c r="F150" s="87">
        <v>97.145491629999995</v>
      </c>
      <c r="G150" s="87">
        <v>242.86372907000001</v>
      </c>
      <c r="H150" s="87">
        <v>485.72745813</v>
      </c>
      <c r="I150" s="87">
        <v>0</v>
      </c>
      <c r="J150" s="87">
        <v>534.30020393999996</v>
      </c>
      <c r="K150" s="87">
        <v>631.44569557</v>
      </c>
      <c r="L150" s="87">
        <v>728.59118720000004</v>
      </c>
    </row>
    <row r="151" spans="1:12" ht="12.75" customHeight="1" x14ac:dyDescent="0.2">
      <c r="A151" s="86" t="s">
        <v>154</v>
      </c>
      <c r="B151" s="86">
        <v>22</v>
      </c>
      <c r="C151" s="87">
        <v>981.58328070000005</v>
      </c>
      <c r="D151" s="87">
        <v>975.94771347000005</v>
      </c>
      <c r="E151" s="87">
        <v>0</v>
      </c>
      <c r="F151" s="87">
        <v>97.594771350000002</v>
      </c>
      <c r="G151" s="87">
        <v>243.98692836999999</v>
      </c>
      <c r="H151" s="87">
        <v>487.97385673999997</v>
      </c>
      <c r="I151" s="87">
        <v>0</v>
      </c>
      <c r="J151" s="87">
        <v>536.77124241000001</v>
      </c>
      <c r="K151" s="87">
        <v>634.36601375999999</v>
      </c>
      <c r="L151" s="87">
        <v>731.96078509999995</v>
      </c>
    </row>
    <row r="152" spans="1:12" ht="12.75" customHeight="1" x14ac:dyDescent="0.2">
      <c r="A152" s="86" t="s">
        <v>154</v>
      </c>
      <c r="B152" s="86">
        <v>23</v>
      </c>
      <c r="C152" s="87">
        <v>1001.42941257</v>
      </c>
      <c r="D152" s="87">
        <v>995.32279029999995</v>
      </c>
      <c r="E152" s="87">
        <v>0</v>
      </c>
      <c r="F152" s="87">
        <v>99.532279029999998</v>
      </c>
      <c r="G152" s="87">
        <v>248.83069757999999</v>
      </c>
      <c r="H152" s="87">
        <v>497.66139514999998</v>
      </c>
      <c r="I152" s="87">
        <v>0</v>
      </c>
      <c r="J152" s="87">
        <v>547.42753467</v>
      </c>
      <c r="K152" s="87">
        <v>646.95981370000004</v>
      </c>
      <c r="L152" s="87">
        <v>746.49209272999997</v>
      </c>
    </row>
    <row r="153" spans="1:12" ht="12.75" customHeight="1" x14ac:dyDescent="0.2">
      <c r="A153" s="86" t="s">
        <v>154</v>
      </c>
      <c r="B153" s="86">
        <v>24</v>
      </c>
      <c r="C153" s="87">
        <v>1080.6451965399999</v>
      </c>
      <c r="D153" s="87">
        <v>1074.0477611900001</v>
      </c>
      <c r="E153" s="87">
        <v>0</v>
      </c>
      <c r="F153" s="87">
        <v>107.40477611999999</v>
      </c>
      <c r="G153" s="87">
        <v>268.51194029999999</v>
      </c>
      <c r="H153" s="87">
        <v>537.02388059999998</v>
      </c>
      <c r="I153" s="87">
        <v>0</v>
      </c>
      <c r="J153" s="87">
        <v>590.72626864999995</v>
      </c>
      <c r="K153" s="87">
        <v>698.13104477000002</v>
      </c>
      <c r="L153" s="87">
        <v>805.53582088999997</v>
      </c>
    </row>
    <row r="154" spans="1:12" ht="12.75" customHeight="1" x14ac:dyDescent="0.2">
      <c r="A154" s="86" t="s">
        <v>155</v>
      </c>
      <c r="B154" s="86">
        <v>1</v>
      </c>
      <c r="C154" s="87">
        <v>1054.0229072899999</v>
      </c>
      <c r="D154" s="87">
        <v>1048.15441657</v>
      </c>
      <c r="E154" s="87">
        <v>0</v>
      </c>
      <c r="F154" s="87">
        <v>104.81544166</v>
      </c>
      <c r="G154" s="87">
        <v>262.03860414000002</v>
      </c>
      <c r="H154" s="87">
        <v>524.07720829000004</v>
      </c>
      <c r="I154" s="87">
        <v>0</v>
      </c>
      <c r="J154" s="87">
        <v>576.48492911000005</v>
      </c>
      <c r="K154" s="87">
        <v>681.30037076999997</v>
      </c>
      <c r="L154" s="87">
        <v>786.11581243000001</v>
      </c>
    </row>
    <row r="155" spans="1:12" ht="12.75" customHeight="1" x14ac:dyDescent="0.2">
      <c r="A155" s="86" t="s">
        <v>155</v>
      </c>
      <c r="B155" s="86">
        <v>2</v>
      </c>
      <c r="C155" s="87">
        <v>1083.5266701</v>
      </c>
      <c r="D155" s="87">
        <v>1077.1542719500001</v>
      </c>
      <c r="E155" s="87">
        <v>0</v>
      </c>
      <c r="F155" s="87">
        <v>107.71542719999999</v>
      </c>
      <c r="G155" s="87">
        <v>269.28856798999999</v>
      </c>
      <c r="H155" s="87">
        <v>538.57713597999998</v>
      </c>
      <c r="I155" s="87">
        <v>0</v>
      </c>
      <c r="J155" s="87">
        <v>592.43484956999998</v>
      </c>
      <c r="K155" s="87">
        <v>700.15027677</v>
      </c>
      <c r="L155" s="87">
        <v>807.86570396000002</v>
      </c>
    </row>
    <row r="156" spans="1:12" ht="12.75" customHeight="1" x14ac:dyDescent="0.2">
      <c r="A156" s="86" t="s">
        <v>155</v>
      </c>
      <c r="B156" s="86">
        <v>3</v>
      </c>
      <c r="C156" s="87">
        <v>1154.3455247100001</v>
      </c>
      <c r="D156" s="87">
        <v>1147.9214821200001</v>
      </c>
      <c r="E156" s="87">
        <v>0</v>
      </c>
      <c r="F156" s="87">
        <v>114.79214820999999</v>
      </c>
      <c r="G156" s="87">
        <v>286.98037053000002</v>
      </c>
      <c r="H156" s="87">
        <v>573.96074106000003</v>
      </c>
      <c r="I156" s="87">
        <v>0</v>
      </c>
      <c r="J156" s="87">
        <v>631.35681517</v>
      </c>
      <c r="K156" s="87">
        <v>746.14896338000005</v>
      </c>
      <c r="L156" s="87">
        <v>860.94111158999999</v>
      </c>
    </row>
    <row r="157" spans="1:12" ht="12.75" customHeight="1" x14ac:dyDescent="0.2">
      <c r="A157" s="86" t="s">
        <v>155</v>
      </c>
      <c r="B157" s="86">
        <v>4</v>
      </c>
      <c r="C157" s="87">
        <v>1173.1281718800001</v>
      </c>
      <c r="D157" s="87">
        <v>1166.58938584</v>
      </c>
      <c r="E157" s="87">
        <v>0</v>
      </c>
      <c r="F157" s="87">
        <v>116.65893858</v>
      </c>
      <c r="G157" s="87">
        <v>291.64734645999999</v>
      </c>
      <c r="H157" s="87">
        <v>583.29469291999999</v>
      </c>
      <c r="I157" s="87">
        <v>0</v>
      </c>
      <c r="J157" s="87">
        <v>641.62416221000001</v>
      </c>
      <c r="K157" s="87">
        <v>758.28310080000006</v>
      </c>
      <c r="L157" s="87">
        <v>874.94203937999998</v>
      </c>
    </row>
    <row r="158" spans="1:12" ht="12.75" customHeight="1" x14ac:dyDescent="0.2">
      <c r="A158" s="86" t="s">
        <v>155</v>
      </c>
      <c r="B158" s="86">
        <v>5</v>
      </c>
      <c r="C158" s="87">
        <v>1164.2999185000001</v>
      </c>
      <c r="D158" s="87">
        <v>1157.8051338600001</v>
      </c>
      <c r="E158" s="87">
        <v>0</v>
      </c>
      <c r="F158" s="87">
        <v>115.78051339</v>
      </c>
      <c r="G158" s="87">
        <v>289.45128347000002</v>
      </c>
      <c r="H158" s="87">
        <v>578.90256693000003</v>
      </c>
      <c r="I158" s="87">
        <v>0</v>
      </c>
      <c r="J158" s="87">
        <v>636.79282362000004</v>
      </c>
      <c r="K158" s="87">
        <v>752.57333701000005</v>
      </c>
      <c r="L158" s="87">
        <v>868.35385040000006</v>
      </c>
    </row>
    <row r="159" spans="1:12" ht="12.75" customHeight="1" x14ac:dyDescent="0.2">
      <c r="A159" s="86" t="s">
        <v>155</v>
      </c>
      <c r="B159" s="86">
        <v>6</v>
      </c>
      <c r="C159" s="87">
        <v>1145.62410387</v>
      </c>
      <c r="D159" s="87">
        <v>1139.2952590299999</v>
      </c>
      <c r="E159" s="87">
        <v>0</v>
      </c>
      <c r="F159" s="87">
        <v>113.9295259</v>
      </c>
      <c r="G159" s="87">
        <v>284.82381476</v>
      </c>
      <c r="H159" s="87">
        <v>569.64762952000001</v>
      </c>
      <c r="I159" s="87">
        <v>0</v>
      </c>
      <c r="J159" s="87">
        <v>626.61239247000003</v>
      </c>
      <c r="K159" s="87">
        <v>740.54191836999996</v>
      </c>
      <c r="L159" s="87">
        <v>854.47144427000001</v>
      </c>
    </row>
    <row r="160" spans="1:12" ht="12.75" customHeight="1" x14ac:dyDescent="0.2">
      <c r="A160" s="86" t="s">
        <v>155</v>
      </c>
      <c r="B160" s="86">
        <v>7</v>
      </c>
      <c r="C160" s="87">
        <v>1083.88599714</v>
      </c>
      <c r="D160" s="87">
        <v>1077.85526865</v>
      </c>
      <c r="E160" s="87">
        <v>0</v>
      </c>
      <c r="F160" s="87">
        <v>107.78552687</v>
      </c>
      <c r="G160" s="87">
        <v>269.46381716000002</v>
      </c>
      <c r="H160" s="87">
        <v>538.92763433000005</v>
      </c>
      <c r="I160" s="87">
        <v>0</v>
      </c>
      <c r="J160" s="87">
        <v>592.82039775999999</v>
      </c>
      <c r="K160" s="87">
        <v>700.60592462</v>
      </c>
      <c r="L160" s="87">
        <v>808.39145149000001</v>
      </c>
    </row>
    <row r="161" spans="1:12" ht="12.75" customHeight="1" x14ac:dyDescent="0.2">
      <c r="A161" s="86" t="s">
        <v>155</v>
      </c>
      <c r="B161" s="86">
        <v>8</v>
      </c>
      <c r="C161" s="87">
        <v>995.77006561999997</v>
      </c>
      <c r="D161" s="87">
        <v>990.01251156000001</v>
      </c>
      <c r="E161" s="87">
        <v>0</v>
      </c>
      <c r="F161" s="87">
        <v>99.001251159999995</v>
      </c>
      <c r="G161" s="87">
        <v>247.50312789</v>
      </c>
      <c r="H161" s="87">
        <v>495.00625578</v>
      </c>
      <c r="I161" s="87">
        <v>0</v>
      </c>
      <c r="J161" s="87">
        <v>544.50688135999997</v>
      </c>
      <c r="K161" s="87">
        <v>643.50813251</v>
      </c>
      <c r="L161" s="87">
        <v>742.50938367000003</v>
      </c>
    </row>
    <row r="162" spans="1:12" ht="12.75" customHeight="1" x14ac:dyDescent="0.2">
      <c r="A162" s="86" t="s">
        <v>155</v>
      </c>
      <c r="B162" s="86">
        <v>9</v>
      </c>
      <c r="C162" s="87">
        <v>950.53700556000001</v>
      </c>
      <c r="D162" s="87">
        <v>944.84412724000003</v>
      </c>
      <c r="E162" s="87">
        <v>0</v>
      </c>
      <c r="F162" s="87">
        <v>94.484412719999995</v>
      </c>
      <c r="G162" s="87">
        <v>236.21103181000001</v>
      </c>
      <c r="H162" s="87">
        <v>472.42206362000002</v>
      </c>
      <c r="I162" s="87">
        <v>0</v>
      </c>
      <c r="J162" s="87">
        <v>519.66426997999997</v>
      </c>
      <c r="K162" s="87">
        <v>614.14868271</v>
      </c>
      <c r="L162" s="87">
        <v>708.63309543000003</v>
      </c>
    </row>
    <row r="163" spans="1:12" ht="12.75" customHeight="1" x14ac:dyDescent="0.2">
      <c r="A163" s="86" t="s">
        <v>155</v>
      </c>
      <c r="B163" s="86">
        <v>10</v>
      </c>
      <c r="C163" s="87">
        <v>920.22901458000001</v>
      </c>
      <c r="D163" s="87">
        <v>917.30447374000005</v>
      </c>
      <c r="E163" s="87">
        <v>0</v>
      </c>
      <c r="F163" s="87">
        <v>91.730447369999993</v>
      </c>
      <c r="G163" s="87">
        <v>229.32611843999999</v>
      </c>
      <c r="H163" s="87">
        <v>458.65223687000002</v>
      </c>
      <c r="I163" s="87">
        <v>0</v>
      </c>
      <c r="J163" s="87">
        <v>504.51746056000002</v>
      </c>
      <c r="K163" s="87">
        <v>596.24790793</v>
      </c>
      <c r="L163" s="87">
        <v>687.97835530999998</v>
      </c>
    </row>
    <row r="164" spans="1:12" ht="12.75" customHeight="1" x14ac:dyDescent="0.2">
      <c r="A164" s="86" t="s">
        <v>155</v>
      </c>
      <c r="B164" s="86">
        <v>11</v>
      </c>
      <c r="C164" s="87">
        <v>917.73091322000005</v>
      </c>
      <c r="D164" s="87">
        <v>914.56114243000002</v>
      </c>
      <c r="E164" s="87">
        <v>0</v>
      </c>
      <c r="F164" s="87">
        <v>91.456114240000005</v>
      </c>
      <c r="G164" s="87">
        <v>228.64028561000001</v>
      </c>
      <c r="H164" s="87">
        <v>457.28057122000001</v>
      </c>
      <c r="I164" s="87">
        <v>0</v>
      </c>
      <c r="J164" s="87">
        <v>503.00862833999997</v>
      </c>
      <c r="K164" s="87">
        <v>594.46474258000001</v>
      </c>
      <c r="L164" s="87">
        <v>685.92085682000004</v>
      </c>
    </row>
    <row r="165" spans="1:12" ht="12.75" customHeight="1" x14ac:dyDescent="0.2">
      <c r="A165" s="86" t="s">
        <v>155</v>
      </c>
      <c r="B165" s="86">
        <v>12</v>
      </c>
      <c r="C165" s="87">
        <v>929.19888643000002</v>
      </c>
      <c r="D165" s="87">
        <v>925.43679530999998</v>
      </c>
      <c r="E165" s="87">
        <v>0</v>
      </c>
      <c r="F165" s="87">
        <v>92.543679530000006</v>
      </c>
      <c r="G165" s="87">
        <v>231.35919883</v>
      </c>
      <c r="H165" s="87">
        <v>462.71839765999999</v>
      </c>
      <c r="I165" s="87">
        <v>0</v>
      </c>
      <c r="J165" s="87">
        <v>508.99023742000003</v>
      </c>
      <c r="K165" s="87">
        <v>601.53391695000005</v>
      </c>
      <c r="L165" s="87">
        <v>694.07759648000001</v>
      </c>
    </row>
    <row r="166" spans="1:12" ht="12.75" customHeight="1" x14ac:dyDescent="0.2">
      <c r="A166" s="86" t="s">
        <v>155</v>
      </c>
      <c r="B166" s="86">
        <v>13</v>
      </c>
      <c r="C166" s="87">
        <v>952.99874476000002</v>
      </c>
      <c r="D166" s="87">
        <v>948.32512613999995</v>
      </c>
      <c r="E166" s="87">
        <v>0</v>
      </c>
      <c r="F166" s="87">
        <v>94.832512609999995</v>
      </c>
      <c r="G166" s="87">
        <v>237.08128153999999</v>
      </c>
      <c r="H166" s="87">
        <v>474.16256306999998</v>
      </c>
      <c r="I166" s="87">
        <v>0</v>
      </c>
      <c r="J166" s="87">
        <v>521.57881938000003</v>
      </c>
      <c r="K166" s="87">
        <v>616.41133199000001</v>
      </c>
      <c r="L166" s="87">
        <v>711.24384461</v>
      </c>
    </row>
    <row r="167" spans="1:12" ht="12.75" customHeight="1" x14ac:dyDescent="0.2">
      <c r="A167" s="86" t="s">
        <v>155</v>
      </c>
      <c r="B167" s="86">
        <v>14</v>
      </c>
      <c r="C167" s="87">
        <v>970.43202974999997</v>
      </c>
      <c r="D167" s="87">
        <v>965.53198335000002</v>
      </c>
      <c r="E167" s="87">
        <v>0</v>
      </c>
      <c r="F167" s="87">
        <v>96.553198339999994</v>
      </c>
      <c r="G167" s="87">
        <v>241.38299584000001</v>
      </c>
      <c r="H167" s="87">
        <v>482.76599168000001</v>
      </c>
      <c r="I167" s="87">
        <v>0</v>
      </c>
      <c r="J167" s="87">
        <v>531.04259084</v>
      </c>
      <c r="K167" s="87">
        <v>627.59578918</v>
      </c>
      <c r="L167" s="87">
        <v>724.14898750999998</v>
      </c>
    </row>
    <row r="168" spans="1:12" ht="12.75" customHeight="1" x14ac:dyDescent="0.2">
      <c r="A168" s="86" t="s">
        <v>155</v>
      </c>
      <c r="B168" s="86">
        <v>15</v>
      </c>
      <c r="C168" s="87">
        <v>977.52264344000002</v>
      </c>
      <c r="D168" s="87">
        <v>972.80445310000005</v>
      </c>
      <c r="E168" s="87">
        <v>0</v>
      </c>
      <c r="F168" s="87">
        <v>97.280445310000005</v>
      </c>
      <c r="G168" s="87">
        <v>243.20111327999999</v>
      </c>
      <c r="H168" s="87">
        <v>486.40222655000002</v>
      </c>
      <c r="I168" s="87">
        <v>0</v>
      </c>
      <c r="J168" s="87">
        <v>535.04244920999997</v>
      </c>
      <c r="K168" s="87">
        <v>632.32289451999998</v>
      </c>
      <c r="L168" s="87">
        <v>729.60333982999998</v>
      </c>
    </row>
    <row r="169" spans="1:12" ht="12.75" customHeight="1" x14ac:dyDescent="0.2">
      <c r="A169" s="86" t="s">
        <v>155</v>
      </c>
      <c r="B169" s="86">
        <v>16</v>
      </c>
      <c r="C169" s="87">
        <v>999.77413589000003</v>
      </c>
      <c r="D169" s="87">
        <v>994.78493762999994</v>
      </c>
      <c r="E169" s="87">
        <v>0</v>
      </c>
      <c r="F169" s="87">
        <v>99.478493760000006</v>
      </c>
      <c r="G169" s="87">
        <v>248.69623440999999</v>
      </c>
      <c r="H169" s="87">
        <v>497.39246881999998</v>
      </c>
      <c r="I169" s="87">
        <v>0</v>
      </c>
      <c r="J169" s="87">
        <v>547.13171569999997</v>
      </c>
      <c r="K169" s="87">
        <v>646.61020945999996</v>
      </c>
      <c r="L169" s="87">
        <v>746.08870321999996</v>
      </c>
    </row>
    <row r="170" spans="1:12" ht="12.75" customHeight="1" x14ac:dyDescent="0.2">
      <c r="A170" s="86" t="s">
        <v>155</v>
      </c>
      <c r="B170" s="86">
        <v>17</v>
      </c>
      <c r="C170" s="87">
        <v>1007.27104337</v>
      </c>
      <c r="D170" s="87">
        <v>1002.0673064</v>
      </c>
      <c r="E170" s="87">
        <v>0</v>
      </c>
      <c r="F170" s="87">
        <v>100.20673064</v>
      </c>
      <c r="G170" s="87">
        <v>250.5168266</v>
      </c>
      <c r="H170" s="87">
        <v>501.0336532</v>
      </c>
      <c r="I170" s="87">
        <v>0</v>
      </c>
      <c r="J170" s="87">
        <v>551.13701851999997</v>
      </c>
      <c r="K170" s="87">
        <v>651.34374916000002</v>
      </c>
      <c r="L170" s="87">
        <v>751.55047979999995</v>
      </c>
    </row>
    <row r="171" spans="1:12" ht="12.75" customHeight="1" x14ac:dyDescent="0.2">
      <c r="A171" s="86" t="s">
        <v>155</v>
      </c>
      <c r="B171" s="86">
        <v>18</v>
      </c>
      <c r="C171" s="87">
        <v>995.05940293000003</v>
      </c>
      <c r="D171" s="87">
        <v>989.75127452000004</v>
      </c>
      <c r="E171" s="87">
        <v>0</v>
      </c>
      <c r="F171" s="87">
        <v>98.975127450000002</v>
      </c>
      <c r="G171" s="87">
        <v>247.43781863000001</v>
      </c>
      <c r="H171" s="87">
        <v>494.87563726000002</v>
      </c>
      <c r="I171" s="87">
        <v>0</v>
      </c>
      <c r="J171" s="87">
        <v>544.36320099</v>
      </c>
      <c r="K171" s="87">
        <v>643.33832844000005</v>
      </c>
      <c r="L171" s="87">
        <v>742.31345589</v>
      </c>
    </row>
    <row r="172" spans="1:12" ht="12.75" customHeight="1" x14ac:dyDescent="0.2">
      <c r="A172" s="86" t="s">
        <v>155</v>
      </c>
      <c r="B172" s="86">
        <v>19</v>
      </c>
      <c r="C172" s="87">
        <v>970.17346006000002</v>
      </c>
      <c r="D172" s="87">
        <v>965.23512011000003</v>
      </c>
      <c r="E172" s="87">
        <v>0</v>
      </c>
      <c r="F172" s="87">
        <v>96.523512010000005</v>
      </c>
      <c r="G172" s="87">
        <v>241.30878003000001</v>
      </c>
      <c r="H172" s="87">
        <v>482.61756006000002</v>
      </c>
      <c r="I172" s="87">
        <v>0</v>
      </c>
      <c r="J172" s="87">
        <v>530.87931605999995</v>
      </c>
      <c r="K172" s="87">
        <v>627.40282807000006</v>
      </c>
      <c r="L172" s="87">
        <v>723.92634008000005</v>
      </c>
    </row>
    <row r="173" spans="1:12" ht="12.75" customHeight="1" x14ac:dyDescent="0.2">
      <c r="A173" s="86" t="s">
        <v>155</v>
      </c>
      <c r="B173" s="86">
        <v>20</v>
      </c>
      <c r="C173" s="87">
        <v>960.47295679000001</v>
      </c>
      <c r="D173" s="87">
        <v>955.78750766999997</v>
      </c>
      <c r="E173" s="87">
        <v>0</v>
      </c>
      <c r="F173" s="87">
        <v>95.578750769999999</v>
      </c>
      <c r="G173" s="87">
        <v>238.94687691999999</v>
      </c>
      <c r="H173" s="87">
        <v>477.89375383999999</v>
      </c>
      <c r="I173" s="87">
        <v>0</v>
      </c>
      <c r="J173" s="87">
        <v>525.68312921999996</v>
      </c>
      <c r="K173" s="87">
        <v>621.26187999000001</v>
      </c>
      <c r="L173" s="87">
        <v>716.84063074999995</v>
      </c>
    </row>
    <row r="174" spans="1:12" ht="12.75" customHeight="1" x14ac:dyDescent="0.2">
      <c r="A174" s="86" t="s">
        <v>155</v>
      </c>
      <c r="B174" s="86">
        <v>21</v>
      </c>
      <c r="C174" s="87">
        <v>953.58142022000004</v>
      </c>
      <c r="D174" s="87">
        <v>948.80332145</v>
      </c>
      <c r="E174" s="87">
        <v>0</v>
      </c>
      <c r="F174" s="87">
        <v>94.880332150000001</v>
      </c>
      <c r="G174" s="87">
        <v>237.20083036</v>
      </c>
      <c r="H174" s="87">
        <v>474.40166073</v>
      </c>
      <c r="I174" s="87">
        <v>0</v>
      </c>
      <c r="J174" s="87">
        <v>521.84182680000004</v>
      </c>
      <c r="K174" s="87">
        <v>616.72215893999999</v>
      </c>
      <c r="L174" s="87">
        <v>711.60249108999994</v>
      </c>
    </row>
    <row r="175" spans="1:12" ht="12.75" customHeight="1" x14ac:dyDescent="0.2">
      <c r="A175" s="86" t="s">
        <v>155</v>
      </c>
      <c r="B175" s="86">
        <v>22</v>
      </c>
      <c r="C175" s="87">
        <v>969.10143886000003</v>
      </c>
      <c r="D175" s="87">
        <v>964.27602209999998</v>
      </c>
      <c r="E175" s="87">
        <v>0</v>
      </c>
      <c r="F175" s="87">
        <v>96.427602210000003</v>
      </c>
      <c r="G175" s="87">
        <v>241.06900553</v>
      </c>
      <c r="H175" s="87">
        <v>482.13801104999999</v>
      </c>
      <c r="I175" s="87">
        <v>0</v>
      </c>
      <c r="J175" s="87">
        <v>530.35181216000001</v>
      </c>
      <c r="K175" s="87">
        <v>626.77941437000004</v>
      </c>
      <c r="L175" s="87">
        <v>723.20701657999996</v>
      </c>
    </row>
    <row r="176" spans="1:12" ht="12.75" customHeight="1" x14ac:dyDescent="0.2">
      <c r="A176" s="86" t="s">
        <v>155</v>
      </c>
      <c r="B176" s="86">
        <v>23</v>
      </c>
      <c r="C176" s="87">
        <v>989.25455168999997</v>
      </c>
      <c r="D176" s="87">
        <v>984.50504246000003</v>
      </c>
      <c r="E176" s="87">
        <v>0</v>
      </c>
      <c r="F176" s="87">
        <v>98.450504249999994</v>
      </c>
      <c r="G176" s="87">
        <v>246.12626062000001</v>
      </c>
      <c r="H176" s="87">
        <v>492.25252123000001</v>
      </c>
      <c r="I176" s="87">
        <v>0</v>
      </c>
      <c r="J176" s="87">
        <v>541.47777335000001</v>
      </c>
      <c r="K176" s="87">
        <v>639.9282776</v>
      </c>
      <c r="L176" s="87">
        <v>738.37878185</v>
      </c>
    </row>
    <row r="177" spans="1:12" ht="12.75" customHeight="1" x14ac:dyDescent="0.2">
      <c r="A177" s="86" t="s">
        <v>155</v>
      </c>
      <c r="B177" s="86">
        <v>24</v>
      </c>
      <c r="C177" s="87">
        <v>1061.23679552</v>
      </c>
      <c r="D177" s="87">
        <v>1056.1409446499999</v>
      </c>
      <c r="E177" s="87">
        <v>0</v>
      </c>
      <c r="F177" s="87">
        <v>105.61409447</v>
      </c>
      <c r="G177" s="87">
        <v>264.03523616000001</v>
      </c>
      <c r="H177" s="87">
        <v>528.07047233000003</v>
      </c>
      <c r="I177" s="87">
        <v>0</v>
      </c>
      <c r="J177" s="87">
        <v>580.87751956</v>
      </c>
      <c r="K177" s="87">
        <v>686.49161402000004</v>
      </c>
      <c r="L177" s="87">
        <v>792.10570848999998</v>
      </c>
    </row>
    <row r="178" spans="1:12" ht="12.75" customHeight="1" x14ac:dyDescent="0.2">
      <c r="A178" s="86" t="s">
        <v>156</v>
      </c>
      <c r="B178" s="86">
        <v>1</v>
      </c>
      <c r="C178" s="87">
        <v>1126.38872367</v>
      </c>
      <c r="D178" s="87">
        <v>1115.4657991399999</v>
      </c>
      <c r="E178" s="87">
        <v>0</v>
      </c>
      <c r="F178" s="87">
        <v>111.54657991000001</v>
      </c>
      <c r="G178" s="87">
        <v>278.86644978999999</v>
      </c>
      <c r="H178" s="87">
        <v>557.73289956999997</v>
      </c>
      <c r="I178" s="87">
        <v>0</v>
      </c>
      <c r="J178" s="87">
        <v>613.50618953000003</v>
      </c>
      <c r="K178" s="87">
        <v>725.05276944000002</v>
      </c>
      <c r="L178" s="87">
        <v>836.59934936000002</v>
      </c>
    </row>
    <row r="179" spans="1:12" ht="12.75" customHeight="1" x14ac:dyDescent="0.2">
      <c r="A179" s="86" t="s">
        <v>156</v>
      </c>
      <c r="B179" s="86">
        <v>2</v>
      </c>
      <c r="C179" s="87">
        <v>1159.3463102200001</v>
      </c>
      <c r="D179" s="87">
        <v>1148.06118025</v>
      </c>
      <c r="E179" s="87">
        <v>0</v>
      </c>
      <c r="F179" s="87">
        <v>114.80611802999999</v>
      </c>
      <c r="G179" s="87">
        <v>287.01529506000003</v>
      </c>
      <c r="H179" s="87">
        <v>574.03059012999995</v>
      </c>
      <c r="I179" s="87">
        <v>0</v>
      </c>
      <c r="J179" s="87">
        <v>631.43364914000006</v>
      </c>
      <c r="K179" s="87">
        <v>746.23976716000004</v>
      </c>
      <c r="L179" s="87">
        <v>861.04588519000004</v>
      </c>
    </row>
    <row r="180" spans="1:12" ht="12.75" customHeight="1" x14ac:dyDescent="0.2">
      <c r="A180" s="86" t="s">
        <v>156</v>
      </c>
      <c r="B180" s="86">
        <v>3</v>
      </c>
      <c r="C180" s="87">
        <v>1227.9137962100001</v>
      </c>
      <c r="D180" s="87">
        <v>1215.78850083</v>
      </c>
      <c r="E180" s="87">
        <v>0</v>
      </c>
      <c r="F180" s="87">
        <v>121.57885008</v>
      </c>
      <c r="G180" s="87">
        <v>303.94712521000002</v>
      </c>
      <c r="H180" s="87">
        <v>607.89425042000005</v>
      </c>
      <c r="I180" s="87">
        <v>0</v>
      </c>
      <c r="J180" s="87">
        <v>668.68367546000002</v>
      </c>
      <c r="K180" s="87">
        <v>790.26252553999996</v>
      </c>
      <c r="L180" s="87">
        <v>911.84137562000001</v>
      </c>
    </row>
    <row r="181" spans="1:12" ht="12.75" customHeight="1" x14ac:dyDescent="0.2">
      <c r="A181" s="86" t="s">
        <v>156</v>
      </c>
      <c r="B181" s="86">
        <v>4</v>
      </c>
      <c r="C181" s="87">
        <v>1237.6377371200001</v>
      </c>
      <c r="D181" s="87">
        <v>1225.36400589</v>
      </c>
      <c r="E181" s="87">
        <v>0</v>
      </c>
      <c r="F181" s="87">
        <v>122.53640059</v>
      </c>
      <c r="G181" s="87">
        <v>306.34100146999998</v>
      </c>
      <c r="H181" s="87">
        <v>612.68200294999997</v>
      </c>
      <c r="I181" s="87">
        <v>0</v>
      </c>
      <c r="J181" s="87">
        <v>673.95020323999995</v>
      </c>
      <c r="K181" s="87">
        <v>796.48660383000004</v>
      </c>
      <c r="L181" s="87">
        <v>919.02300442000001</v>
      </c>
    </row>
    <row r="182" spans="1:12" ht="12.75" customHeight="1" x14ac:dyDescent="0.2">
      <c r="A182" s="86" t="s">
        <v>156</v>
      </c>
      <c r="B182" s="86">
        <v>5</v>
      </c>
      <c r="C182" s="87">
        <v>1234.41697748</v>
      </c>
      <c r="D182" s="87">
        <v>1222.0619169700001</v>
      </c>
      <c r="E182" s="87">
        <v>0</v>
      </c>
      <c r="F182" s="87">
        <v>122.20619170000001</v>
      </c>
      <c r="G182" s="87">
        <v>305.51547923999999</v>
      </c>
      <c r="H182" s="87">
        <v>611.03095848999999</v>
      </c>
      <c r="I182" s="87">
        <v>0</v>
      </c>
      <c r="J182" s="87">
        <v>672.13405433000003</v>
      </c>
      <c r="K182" s="87">
        <v>794.34024603</v>
      </c>
      <c r="L182" s="87">
        <v>916.54643772999998</v>
      </c>
    </row>
    <row r="183" spans="1:12" ht="12.75" customHeight="1" x14ac:dyDescent="0.2">
      <c r="A183" s="86" t="s">
        <v>156</v>
      </c>
      <c r="B183" s="86">
        <v>6</v>
      </c>
      <c r="C183" s="87">
        <v>1202.1842257200001</v>
      </c>
      <c r="D183" s="87">
        <v>1190.25813548</v>
      </c>
      <c r="E183" s="87">
        <v>0</v>
      </c>
      <c r="F183" s="87">
        <v>119.02581355</v>
      </c>
      <c r="G183" s="87">
        <v>297.56453386999999</v>
      </c>
      <c r="H183" s="87">
        <v>595.12906773999998</v>
      </c>
      <c r="I183" s="87">
        <v>0</v>
      </c>
      <c r="J183" s="87">
        <v>654.64197450999995</v>
      </c>
      <c r="K183" s="87">
        <v>773.66778806000002</v>
      </c>
      <c r="L183" s="87">
        <v>892.69360160999997</v>
      </c>
    </row>
    <row r="184" spans="1:12" ht="12.75" customHeight="1" x14ac:dyDescent="0.2">
      <c r="A184" s="86" t="s">
        <v>156</v>
      </c>
      <c r="B184" s="86">
        <v>7</v>
      </c>
      <c r="C184" s="87">
        <v>1135.80506034</v>
      </c>
      <c r="D184" s="87">
        <v>1124.54473882</v>
      </c>
      <c r="E184" s="87">
        <v>0</v>
      </c>
      <c r="F184" s="87">
        <v>112.45447387999999</v>
      </c>
      <c r="G184" s="87">
        <v>281.13618471000001</v>
      </c>
      <c r="H184" s="87">
        <v>562.27236941000001</v>
      </c>
      <c r="I184" s="87">
        <v>0</v>
      </c>
      <c r="J184" s="87">
        <v>618.49960635000002</v>
      </c>
      <c r="K184" s="87">
        <v>730.95408023000005</v>
      </c>
      <c r="L184" s="87">
        <v>843.40855411999996</v>
      </c>
    </row>
    <row r="185" spans="1:12" ht="12.75" customHeight="1" x14ac:dyDescent="0.2">
      <c r="A185" s="86" t="s">
        <v>156</v>
      </c>
      <c r="B185" s="86">
        <v>8</v>
      </c>
      <c r="C185" s="87">
        <v>1040.19860801</v>
      </c>
      <c r="D185" s="87">
        <v>1029.3869412399999</v>
      </c>
      <c r="E185" s="87">
        <v>0</v>
      </c>
      <c r="F185" s="87">
        <v>102.93869411999999</v>
      </c>
      <c r="G185" s="87">
        <v>257.34673530999999</v>
      </c>
      <c r="H185" s="87">
        <v>514.69347061999997</v>
      </c>
      <c r="I185" s="87">
        <v>0</v>
      </c>
      <c r="J185" s="87">
        <v>566.16281767999999</v>
      </c>
      <c r="K185" s="87">
        <v>669.10151181000003</v>
      </c>
      <c r="L185" s="87">
        <v>772.04020592999996</v>
      </c>
    </row>
    <row r="186" spans="1:12" ht="12.75" customHeight="1" x14ac:dyDescent="0.2">
      <c r="A186" s="86" t="s">
        <v>156</v>
      </c>
      <c r="B186" s="86">
        <v>9</v>
      </c>
      <c r="C186" s="87">
        <v>978.63879740000004</v>
      </c>
      <c r="D186" s="87">
        <v>968.96451748000004</v>
      </c>
      <c r="E186" s="87">
        <v>0</v>
      </c>
      <c r="F186" s="87">
        <v>96.896451749999997</v>
      </c>
      <c r="G186" s="87">
        <v>242.24112937000001</v>
      </c>
      <c r="H186" s="87">
        <v>484.48225874000002</v>
      </c>
      <c r="I186" s="87">
        <v>0</v>
      </c>
      <c r="J186" s="87">
        <v>532.93048461000001</v>
      </c>
      <c r="K186" s="87">
        <v>629.82693635999999</v>
      </c>
      <c r="L186" s="87">
        <v>726.72338810999997</v>
      </c>
    </row>
    <row r="187" spans="1:12" ht="12.75" customHeight="1" x14ac:dyDescent="0.2">
      <c r="A187" s="86" t="s">
        <v>156</v>
      </c>
      <c r="B187" s="86">
        <v>10</v>
      </c>
      <c r="C187" s="87">
        <v>957.44445136000002</v>
      </c>
      <c r="D187" s="87">
        <v>952.94019147999995</v>
      </c>
      <c r="E187" s="87">
        <v>0</v>
      </c>
      <c r="F187" s="87">
        <v>95.294019149999997</v>
      </c>
      <c r="G187" s="87">
        <v>238.23504786999999</v>
      </c>
      <c r="H187" s="87">
        <v>476.47009573999998</v>
      </c>
      <c r="I187" s="87">
        <v>0</v>
      </c>
      <c r="J187" s="87">
        <v>524.11710531000006</v>
      </c>
      <c r="K187" s="87">
        <v>619.41112446</v>
      </c>
      <c r="L187" s="87">
        <v>714.70514361000005</v>
      </c>
    </row>
    <row r="188" spans="1:12" ht="12.75" customHeight="1" x14ac:dyDescent="0.2">
      <c r="A188" s="86" t="s">
        <v>156</v>
      </c>
      <c r="B188" s="86">
        <v>11</v>
      </c>
      <c r="C188" s="87">
        <v>954.44016445</v>
      </c>
      <c r="D188" s="87">
        <v>949.58547921000002</v>
      </c>
      <c r="E188" s="87">
        <v>0</v>
      </c>
      <c r="F188" s="87">
        <v>94.958547920000001</v>
      </c>
      <c r="G188" s="87">
        <v>237.3963698</v>
      </c>
      <c r="H188" s="87">
        <v>474.79273961000001</v>
      </c>
      <c r="I188" s="87">
        <v>0</v>
      </c>
      <c r="J188" s="87">
        <v>522.27201357000001</v>
      </c>
      <c r="K188" s="87">
        <v>617.23056149000001</v>
      </c>
      <c r="L188" s="87">
        <v>712.18910941000001</v>
      </c>
    </row>
    <row r="189" spans="1:12" ht="12.75" customHeight="1" x14ac:dyDescent="0.2">
      <c r="A189" s="86" t="s">
        <v>156</v>
      </c>
      <c r="B189" s="86">
        <v>12</v>
      </c>
      <c r="C189" s="87">
        <v>950.08055595999997</v>
      </c>
      <c r="D189" s="87">
        <v>945.16092856</v>
      </c>
      <c r="E189" s="87">
        <v>0</v>
      </c>
      <c r="F189" s="87">
        <v>94.516092860000001</v>
      </c>
      <c r="G189" s="87">
        <v>236.29023214</v>
      </c>
      <c r="H189" s="87">
        <v>472.58046428</v>
      </c>
      <c r="I189" s="87">
        <v>0</v>
      </c>
      <c r="J189" s="87">
        <v>519.83851071000004</v>
      </c>
      <c r="K189" s="87">
        <v>614.35460355999999</v>
      </c>
      <c r="L189" s="87">
        <v>708.87069641999994</v>
      </c>
    </row>
    <row r="190" spans="1:12" ht="12.75" customHeight="1" x14ac:dyDescent="0.2">
      <c r="A190" s="86" t="s">
        <v>156</v>
      </c>
      <c r="B190" s="86">
        <v>13</v>
      </c>
      <c r="C190" s="87">
        <v>949.75290069000005</v>
      </c>
      <c r="D190" s="87">
        <v>945.02702640999996</v>
      </c>
      <c r="E190" s="87">
        <v>0</v>
      </c>
      <c r="F190" s="87">
        <v>94.502702639999995</v>
      </c>
      <c r="G190" s="87">
        <v>236.25675659999999</v>
      </c>
      <c r="H190" s="87">
        <v>472.51351320999999</v>
      </c>
      <c r="I190" s="87">
        <v>0</v>
      </c>
      <c r="J190" s="87">
        <v>519.76486452999995</v>
      </c>
      <c r="K190" s="87">
        <v>614.26756717000001</v>
      </c>
      <c r="L190" s="87">
        <v>708.77026980999995</v>
      </c>
    </row>
    <row r="191" spans="1:12" ht="12.75" customHeight="1" x14ac:dyDescent="0.2">
      <c r="A191" s="86" t="s">
        <v>156</v>
      </c>
      <c r="B191" s="86">
        <v>14</v>
      </c>
      <c r="C191" s="87">
        <v>956.08149936999996</v>
      </c>
      <c r="D191" s="87">
        <v>951.13158802999999</v>
      </c>
      <c r="E191" s="87">
        <v>0</v>
      </c>
      <c r="F191" s="87">
        <v>95.113158799999994</v>
      </c>
      <c r="G191" s="87">
        <v>237.78289701</v>
      </c>
      <c r="H191" s="87">
        <v>475.56579402</v>
      </c>
      <c r="I191" s="87">
        <v>0</v>
      </c>
      <c r="J191" s="87">
        <v>523.12237342000003</v>
      </c>
      <c r="K191" s="87">
        <v>618.23553221999998</v>
      </c>
      <c r="L191" s="87">
        <v>713.34869102000005</v>
      </c>
    </row>
    <row r="192" spans="1:12" ht="12.75" customHeight="1" x14ac:dyDescent="0.2">
      <c r="A192" s="86" t="s">
        <v>156</v>
      </c>
      <c r="B192" s="86">
        <v>15</v>
      </c>
      <c r="C192" s="87">
        <v>973.27157537000005</v>
      </c>
      <c r="D192" s="87">
        <v>967.94066227999997</v>
      </c>
      <c r="E192" s="87">
        <v>0</v>
      </c>
      <c r="F192" s="87">
        <v>96.794066229999999</v>
      </c>
      <c r="G192" s="87">
        <v>241.98516556999999</v>
      </c>
      <c r="H192" s="87">
        <v>483.97033113999998</v>
      </c>
      <c r="I192" s="87">
        <v>0</v>
      </c>
      <c r="J192" s="87">
        <v>532.36736425000004</v>
      </c>
      <c r="K192" s="87">
        <v>629.16143048000004</v>
      </c>
      <c r="L192" s="87">
        <v>725.95549671000003</v>
      </c>
    </row>
    <row r="193" spans="1:12" ht="12.75" customHeight="1" x14ac:dyDescent="0.2">
      <c r="A193" s="86" t="s">
        <v>156</v>
      </c>
      <c r="B193" s="86">
        <v>16</v>
      </c>
      <c r="C193" s="87">
        <v>990.91428202999998</v>
      </c>
      <c r="D193" s="87">
        <v>985.44702638000001</v>
      </c>
      <c r="E193" s="87">
        <v>0</v>
      </c>
      <c r="F193" s="87">
        <v>98.544702639999997</v>
      </c>
      <c r="G193" s="87">
        <v>246.36175660000001</v>
      </c>
      <c r="H193" s="87">
        <v>492.72351319000001</v>
      </c>
      <c r="I193" s="87">
        <v>0</v>
      </c>
      <c r="J193" s="87">
        <v>541.99586451000005</v>
      </c>
      <c r="K193" s="87">
        <v>640.54056715000002</v>
      </c>
      <c r="L193" s="87">
        <v>739.08526978999998</v>
      </c>
    </row>
    <row r="194" spans="1:12" ht="12.75" customHeight="1" x14ac:dyDescent="0.2">
      <c r="A194" s="86" t="s">
        <v>156</v>
      </c>
      <c r="B194" s="86">
        <v>17</v>
      </c>
      <c r="C194" s="87">
        <v>997.80820957000003</v>
      </c>
      <c r="D194" s="87">
        <v>992.87873603000003</v>
      </c>
      <c r="E194" s="87">
        <v>0</v>
      </c>
      <c r="F194" s="87">
        <v>99.287873599999998</v>
      </c>
      <c r="G194" s="87">
        <v>248.21968401000001</v>
      </c>
      <c r="H194" s="87">
        <v>496.43936802000002</v>
      </c>
      <c r="I194" s="87">
        <v>0</v>
      </c>
      <c r="J194" s="87">
        <v>546.08330481999997</v>
      </c>
      <c r="K194" s="87">
        <v>645.37117841999998</v>
      </c>
      <c r="L194" s="87">
        <v>744.65905201999999</v>
      </c>
    </row>
    <row r="195" spans="1:12" ht="12.75" customHeight="1" x14ac:dyDescent="0.2">
      <c r="A195" s="86" t="s">
        <v>156</v>
      </c>
      <c r="B195" s="86">
        <v>18</v>
      </c>
      <c r="C195" s="87">
        <v>979.20029076000003</v>
      </c>
      <c r="D195" s="87">
        <v>975.28980103000004</v>
      </c>
      <c r="E195" s="87">
        <v>0</v>
      </c>
      <c r="F195" s="87">
        <v>97.528980099999998</v>
      </c>
      <c r="G195" s="87">
        <v>243.82245026000001</v>
      </c>
      <c r="H195" s="87">
        <v>487.64490052000002</v>
      </c>
      <c r="I195" s="87">
        <v>0</v>
      </c>
      <c r="J195" s="87">
        <v>536.40939057000003</v>
      </c>
      <c r="K195" s="87">
        <v>633.93837067000004</v>
      </c>
      <c r="L195" s="87">
        <v>731.46735077000005</v>
      </c>
    </row>
    <row r="196" spans="1:12" ht="12.75" customHeight="1" x14ac:dyDescent="0.2">
      <c r="A196" s="86" t="s">
        <v>156</v>
      </c>
      <c r="B196" s="86">
        <v>19</v>
      </c>
      <c r="C196" s="87">
        <v>948.76158745999999</v>
      </c>
      <c r="D196" s="87">
        <v>945.28826096</v>
      </c>
      <c r="E196" s="87">
        <v>0</v>
      </c>
      <c r="F196" s="87">
        <v>94.528826100000003</v>
      </c>
      <c r="G196" s="87">
        <v>236.32206524</v>
      </c>
      <c r="H196" s="87">
        <v>472.64413048</v>
      </c>
      <c r="I196" s="87">
        <v>0</v>
      </c>
      <c r="J196" s="87">
        <v>519.90854352999997</v>
      </c>
      <c r="K196" s="87">
        <v>614.43736962000003</v>
      </c>
      <c r="L196" s="87">
        <v>708.96619571999997</v>
      </c>
    </row>
    <row r="197" spans="1:12" ht="12.75" customHeight="1" x14ac:dyDescent="0.2">
      <c r="A197" s="86" t="s">
        <v>156</v>
      </c>
      <c r="B197" s="86">
        <v>20</v>
      </c>
      <c r="C197" s="87">
        <v>944.93028284000002</v>
      </c>
      <c r="D197" s="87">
        <v>941.60263844999997</v>
      </c>
      <c r="E197" s="87">
        <v>0</v>
      </c>
      <c r="F197" s="87">
        <v>94.160263850000007</v>
      </c>
      <c r="G197" s="87">
        <v>235.40065960999999</v>
      </c>
      <c r="H197" s="87">
        <v>470.80131922999999</v>
      </c>
      <c r="I197" s="87">
        <v>0</v>
      </c>
      <c r="J197" s="87">
        <v>517.88145114999998</v>
      </c>
      <c r="K197" s="87">
        <v>612.04171498999995</v>
      </c>
      <c r="L197" s="87">
        <v>706.20197884000004</v>
      </c>
    </row>
    <row r="198" spans="1:12" ht="12.75" customHeight="1" x14ac:dyDescent="0.2">
      <c r="A198" s="86" t="s">
        <v>156</v>
      </c>
      <c r="B198" s="86">
        <v>21</v>
      </c>
      <c r="C198" s="87">
        <v>936.32130616999996</v>
      </c>
      <c r="D198" s="87">
        <v>933.29817918000003</v>
      </c>
      <c r="E198" s="87">
        <v>0</v>
      </c>
      <c r="F198" s="87">
        <v>93.329817919999996</v>
      </c>
      <c r="G198" s="87">
        <v>233.32454480000001</v>
      </c>
      <c r="H198" s="87">
        <v>466.64908959000002</v>
      </c>
      <c r="I198" s="87">
        <v>0</v>
      </c>
      <c r="J198" s="87">
        <v>513.31399854999995</v>
      </c>
      <c r="K198" s="87">
        <v>606.64381647000005</v>
      </c>
      <c r="L198" s="87">
        <v>699.97363439000003</v>
      </c>
    </row>
    <row r="199" spans="1:12" ht="12.75" customHeight="1" x14ac:dyDescent="0.2">
      <c r="A199" s="86" t="s">
        <v>156</v>
      </c>
      <c r="B199" s="86">
        <v>22</v>
      </c>
      <c r="C199" s="87">
        <v>941.29435145000002</v>
      </c>
      <c r="D199" s="87">
        <v>938.59121377999998</v>
      </c>
      <c r="E199" s="87">
        <v>0</v>
      </c>
      <c r="F199" s="87">
        <v>93.859121380000005</v>
      </c>
      <c r="G199" s="87">
        <v>234.64780345</v>
      </c>
      <c r="H199" s="87">
        <v>469.29560688999999</v>
      </c>
      <c r="I199" s="87">
        <v>0</v>
      </c>
      <c r="J199" s="87">
        <v>516.22516757999995</v>
      </c>
      <c r="K199" s="87">
        <v>610.08428895999998</v>
      </c>
      <c r="L199" s="87">
        <v>703.94341034000001</v>
      </c>
    </row>
    <row r="200" spans="1:12" ht="12.75" customHeight="1" x14ac:dyDescent="0.2">
      <c r="A200" s="86" t="s">
        <v>156</v>
      </c>
      <c r="B200" s="86">
        <v>23</v>
      </c>
      <c r="C200" s="87">
        <v>976.50202485</v>
      </c>
      <c r="D200" s="87">
        <v>973.66464386999996</v>
      </c>
      <c r="E200" s="87">
        <v>0</v>
      </c>
      <c r="F200" s="87">
        <v>97.366464390000004</v>
      </c>
      <c r="G200" s="87">
        <v>243.41616096999999</v>
      </c>
      <c r="H200" s="87">
        <v>486.83232193999999</v>
      </c>
      <c r="I200" s="87">
        <v>0</v>
      </c>
      <c r="J200" s="87">
        <v>535.51555413000006</v>
      </c>
      <c r="K200" s="87">
        <v>632.88201851999997</v>
      </c>
      <c r="L200" s="87">
        <v>730.2484829</v>
      </c>
    </row>
    <row r="201" spans="1:12" ht="12.75" customHeight="1" x14ac:dyDescent="0.2">
      <c r="A201" s="86" t="s">
        <v>156</v>
      </c>
      <c r="B201" s="86">
        <v>24</v>
      </c>
      <c r="C201" s="87">
        <v>1050.32990933</v>
      </c>
      <c r="D201" s="87">
        <v>1047.33501151</v>
      </c>
      <c r="E201" s="87">
        <v>0</v>
      </c>
      <c r="F201" s="87">
        <v>104.73350115</v>
      </c>
      <c r="G201" s="87">
        <v>261.83375288000002</v>
      </c>
      <c r="H201" s="87">
        <v>523.66750576000004</v>
      </c>
      <c r="I201" s="87">
        <v>0</v>
      </c>
      <c r="J201" s="87">
        <v>576.03425632999995</v>
      </c>
      <c r="K201" s="87">
        <v>680.76775748</v>
      </c>
      <c r="L201" s="87">
        <v>785.50125863000005</v>
      </c>
    </row>
    <row r="202" spans="1:12" ht="12.75" customHeight="1" x14ac:dyDescent="0.2">
      <c r="A202" s="86" t="s">
        <v>157</v>
      </c>
      <c r="B202" s="86">
        <v>1</v>
      </c>
      <c r="C202" s="87">
        <v>1094.68689328</v>
      </c>
      <c r="D202" s="87">
        <v>1087.6831406700001</v>
      </c>
      <c r="E202" s="87">
        <v>0</v>
      </c>
      <c r="F202" s="87">
        <v>108.76831407</v>
      </c>
      <c r="G202" s="87">
        <v>271.92078516999999</v>
      </c>
      <c r="H202" s="87">
        <v>543.84157033999998</v>
      </c>
      <c r="I202" s="87">
        <v>0</v>
      </c>
      <c r="J202" s="87">
        <v>598.22572736999996</v>
      </c>
      <c r="K202" s="87">
        <v>706.99404144000005</v>
      </c>
      <c r="L202" s="87">
        <v>815.76235550000001</v>
      </c>
    </row>
    <row r="203" spans="1:12" ht="12.75" customHeight="1" x14ac:dyDescent="0.2">
      <c r="A203" s="86" t="s">
        <v>157</v>
      </c>
      <c r="B203" s="86">
        <v>2</v>
      </c>
      <c r="C203" s="87">
        <v>1129.11727324</v>
      </c>
      <c r="D203" s="87">
        <v>1121.73291466</v>
      </c>
      <c r="E203" s="87">
        <v>0</v>
      </c>
      <c r="F203" s="87">
        <v>112.17329147</v>
      </c>
      <c r="G203" s="87">
        <v>280.43322867000001</v>
      </c>
      <c r="H203" s="87">
        <v>560.86645733</v>
      </c>
      <c r="I203" s="87">
        <v>0</v>
      </c>
      <c r="J203" s="87">
        <v>616.95310305999999</v>
      </c>
      <c r="K203" s="87">
        <v>729.12639452999997</v>
      </c>
      <c r="L203" s="87">
        <v>841.29968599999995</v>
      </c>
    </row>
    <row r="204" spans="1:12" ht="12.75" customHeight="1" x14ac:dyDescent="0.2">
      <c r="A204" s="86" t="s">
        <v>157</v>
      </c>
      <c r="B204" s="86">
        <v>3</v>
      </c>
      <c r="C204" s="87">
        <v>1184.98583882</v>
      </c>
      <c r="D204" s="87">
        <v>1178.09783079</v>
      </c>
      <c r="E204" s="87">
        <v>0</v>
      </c>
      <c r="F204" s="87">
        <v>117.80978308</v>
      </c>
      <c r="G204" s="87">
        <v>294.52445770000003</v>
      </c>
      <c r="H204" s="87">
        <v>589.04891540000006</v>
      </c>
      <c r="I204" s="87">
        <v>0</v>
      </c>
      <c r="J204" s="87">
        <v>647.95380693000004</v>
      </c>
      <c r="K204" s="87">
        <v>765.76359001000003</v>
      </c>
      <c r="L204" s="87">
        <v>883.57337309000002</v>
      </c>
    </row>
    <row r="205" spans="1:12" ht="12.75" customHeight="1" x14ac:dyDescent="0.2">
      <c r="A205" s="86" t="s">
        <v>157</v>
      </c>
      <c r="B205" s="86">
        <v>4</v>
      </c>
      <c r="C205" s="87">
        <v>1195.7871952</v>
      </c>
      <c r="D205" s="87">
        <v>1189.35677078</v>
      </c>
      <c r="E205" s="87">
        <v>0</v>
      </c>
      <c r="F205" s="87">
        <v>118.93567708</v>
      </c>
      <c r="G205" s="87">
        <v>297.33919270000001</v>
      </c>
      <c r="H205" s="87">
        <v>594.67838539000002</v>
      </c>
      <c r="I205" s="87">
        <v>0</v>
      </c>
      <c r="J205" s="87">
        <v>654.14622393000002</v>
      </c>
      <c r="K205" s="87">
        <v>773.08190101000002</v>
      </c>
      <c r="L205" s="87">
        <v>892.01757809000003</v>
      </c>
    </row>
    <row r="206" spans="1:12" ht="12.75" customHeight="1" x14ac:dyDescent="0.2">
      <c r="A206" s="86" t="s">
        <v>157</v>
      </c>
      <c r="B206" s="86">
        <v>5</v>
      </c>
      <c r="C206" s="87">
        <v>1194.49102571</v>
      </c>
      <c r="D206" s="87">
        <v>1187.4375944999999</v>
      </c>
      <c r="E206" s="87">
        <v>0</v>
      </c>
      <c r="F206" s="87">
        <v>118.74375945</v>
      </c>
      <c r="G206" s="87">
        <v>296.85939862999999</v>
      </c>
      <c r="H206" s="87">
        <v>593.71879724999997</v>
      </c>
      <c r="I206" s="87">
        <v>0</v>
      </c>
      <c r="J206" s="87">
        <v>653.09067698000001</v>
      </c>
      <c r="K206" s="87">
        <v>771.83443642999998</v>
      </c>
      <c r="L206" s="87">
        <v>890.57819587999995</v>
      </c>
    </row>
    <row r="207" spans="1:12" ht="12.75" customHeight="1" x14ac:dyDescent="0.2">
      <c r="A207" s="86" t="s">
        <v>157</v>
      </c>
      <c r="B207" s="86">
        <v>6</v>
      </c>
      <c r="C207" s="87">
        <v>1176.6862344599999</v>
      </c>
      <c r="D207" s="87">
        <v>1169.74093275</v>
      </c>
      <c r="E207" s="87">
        <v>0</v>
      </c>
      <c r="F207" s="87">
        <v>116.97409328000001</v>
      </c>
      <c r="G207" s="87">
        <v>292.43523319000002</v>
      </c>
      <c r="H207" s="87">
        <v>584.87046638000004</v>
      </c>
      <c r="I207" s="87">
        <v>0</v>
      </c>
      <c r="J207" s="87">
        <v>643.35751301000005</v>
      </c>
      <c r="K207" s="87">
        <v>760.33160628999997</v>
      </c>
      <c r="L207" s="87">
        <v>877.30569955999999</v>
      </c>
    </row>
    <row r="208" spans="1:12" ht="12.75" customHeight="1" x14ac:dyDescent="0.2">
      <c r="A208" s="86" t="s">
        <v>157</v>
      </c>
      <c r="B208" s="86">
        <v>7</v>
      </c>
      <c r="C208" s="87">
        <v>1110.1941198500001</v>
      </c>
      <c r="D208" s="87">
        <v>1103.51072892</v>
      </c>
      <c r="E208" s="87">
        <v>0</v>
      </c>
      <c r="F208" s="87">
        <v>110.35107289</v>
      </c>
      <c r="G208" s="87">
        <v>275.87768223</v>
      </c>
      <c r="H208" s="87">
        <v>551.75536446000001</v>
      </c>
      <c r="I208" s="87">
        <v>0</v>
      </c>
      <c r="J208" s="87">
        <v>606.93090090999999</v>
      </c>
      <c r="K208" s="87">
        <v>717.28197379999995</v>
      </c>
      <c r="L208" s="87">
        <v>827.63304669000001</v>
      </c>
    </row>
    <row r="209" spans="1:12" ht="12.75" customHeight="1" x14ac:dyDescent="0.2">
      <c r="A209" s="86" t="s">
        <v>157</v>
      </c>
      <c r="B209" s="86">
        <v>8</v>
      </c>
      <c r="C209" s="87">
        <v>1012.24188674</v>
      </c>
      <c r="D209" s="87">
        <v>1006.19777331</v>
      </c>
      <c r="E209" s="87">
        <v>0</v>
      </c>
      <c r="F209" s="87">
        <v>100.61977733000001</v>
      </c>
      <c r="G209" s="87">
        <v>251.54944333</v>
      </c>
      <c r="H209" s="87">
        <v>503.09888666000001</v>
      </c>
      <c r="I209" s="87">
        <v>0</v>
      </c>
      <c r="J209" s="87">
        <v>553.40877532000002</v>
      </c>
      <c r="K209" s="87">
        <v>654.02855265000005</v>
      </c>
      <c r="L209" s="87">
        <v>754.64832997999997</v>
      </c>
    </row>
    <row r="210" spans="1:12" ht="12.75" customHeight="1" x14ac:dyDescent="0.2">
      <c r="A210" s="86" t="s">
        <v>157</v>
      </c>
      <c r="B210" s="86">
        <v>9</v>
      </c>
      <c r="C210" s="87">
        <v>957.89757573999998</v>
      </c>
      <c r="D210" s="87">
        <v>952.11881627000002</v>
      </c>
      <c r="E210" s="87">
        <v>0</v>
      </c>
      <c r="F210" s="87">
        <v>95.211881629999993</v>
      </c>
      <c r="G210" s="87">
        <v>238.02970407000001</v>
      </c>
      <c r="H210" s="87">
        <v>476.05940814000002</v>
      </c>
      <c r="I210" s="87">
        <v>0</v>
      </c>
      <c r="J210" s="87">
        <v>523.66534894999995</v>
      </c>
      <c r="K210" s="87">
        <v>618.87723057999995</v>
      </c>
      <c r="L210" s="87">
        <v>714.08911220000005</v>
      </c>
    </row>
    <row r="211" spans="1:12" ht="12.75" customHeight="1" x14ac:dyDescent="0.2">
      <c r="A211" s="86" t="s">
        <v>157</v>
      </c>
      <c r="B211" s="86">
        <v>10</v>
      </c>
      <c r="C211" s="87">
        <v>956.62668748999999</v>
      </c>
      <c r="D211" s="87">
        <v>951.56044297999995</v>
      </c>
      <c r="E211" s="87">
        <v>0</v>
      </c>
      <c r="F211" s="87">
        <v>95.156044300000005</v>
      </c>
      <c r="G211" s="87">
        <v>237.89011074999999</v>
      </c>
      <c r="H211" s="87">
        <v>475.78022148999997</v>
      </c>
      <c r="I211" s="87">
        <v>0</v>
      </c>
      <c r="J211" s="87">
        <v>523.35824363999996</v>
      </c>
      <c r="K211" s="87">
        <v>618.51428794000003</v>
      </c>
      <c r="L211" s="87">
        <v>713.67033223999999</v>
      </c>
    </row>
    <row r="212" spans="1:12" ht="12.75" customHeight="1" x14ac:dyDescent="0.2">
      <c r="A212" s="86" t="s">
        <v>157</v>
      </c>
      <c r="B212" s="86">
        <v>11</v>
      </c>
      <c r="C212" s="87">
        <v>951.13708986999995</v>
      </c>
      <c r="D212" s="87">
        <v>946.19250998999996</v>
      </c>
      <c r="E212" s="87">
        <v>0</v>
      </c>
      <c r="F212" s="87">
        <v>94.619251000000006</v>
      </c>
      <c r="G212" s="87">
        <v>236.54812749999999</v>
      </c>
      <c r="H212" s="87">
        <v>473.09625499999999</v>
      </c>
      <c r="I212" s="87">
        <v>0</v>
      </c>
      <c r="J212" s="87">
        <v>520.40588048999996</v>
      </c>
      <c r="K212" s="87">
        <v>615.02513149000004</v>
      </c>
      <c r="L212" s="87">
        <v>709.64438249</v>
      </c>
    </row>
    <row r="213" spans="1:12" ht="12.75" customHeight="1" x14ac:dyDescent="0.2">
      <c r="A213" s="86" t="s">
        <v>157</v>
      </c>
      <c r="B213" s="86">
        <v>12</v>
      </c>
      <c r="C213" s="87">
        <v>942.44093354999995</v>
      </c>
      <c r="D213" s="87">
        <v>937.37342832000002</v>
      </c>
      <c r="E213" s="87">
        <v>0</v>
      </c>
      <c r="F213" s="87">
        <v>93.737342830000003</v>
      </c>
      <c r="G213" s="87">
        <v>234.34335708</v>
      </c>
      <c r="H213" s="87">
        <v>468.68671416000001</v>
      </c>
      <c r="I213" s="87">
        <v>0</v>
      </c>
      <c r="J213" s="87">
        <v>515.55538558000001</v>
      </c>
      <c r="K213" s="87">
        <v>609.29272841</v>
      </c>
      <c r="L213" s="87">
        <v>703.03007123999998</v>
      </c>
    </row>
    <row r="214" spans="1:12" ht="12.75" customHeight="1" x14ac:dyDescent="0.2">
      <c r="A214" s="86" t="s">
        <v>157</v>
      </c>
      <c r="B214" s="86">
        <v>13</v>
      </c>
      <c r="C214" s="87">
        <v>950.68688341999996</v>
      </c>
      <c r="D214" s="87">
        <v>945.77630399999998</v>
      </c>
      <c r="E214" s="87">
        <v>0</v>
      </c>
      <c r="F214" s="87">
        <v>94.577630400000004</v>
      </c>
      <c r="G214" s="87">
        <v>236.444076</v>
      </c>
      <c r="H214" s="87">
        <v>472.88815199999999</v>
      </c>
      <c r="I214" s="87">
        <v>0</v>
      </c>
      <c r="J214" s="87">
        <v>520.17696720000004</v>
      </c>
      <c r="K214" s="87">
        <v>614.75459760000001</v>
      </c>
      <c r="L214" s="87">
        <v>709.33222799999999</v>
      </c>
    </row>
    <row r="215" spans="1:12" ht="12.75" customHeight="1" x14ac:dyDescent="0.2">
      <c r="A215" s="86" t="s">
        <v>157</v>
      </c>
      <c r="B215" s="86">
        <v>14</v>
      </c>
      <c r="C215" s="87">
        <v>956.79719682999996</v>
      </c>
      <c r="D215" s="87">
        <v>951.70581081</v>
      </c>
      <c r="E215" s="87">
        <v>0</v>
      </c>
      <c r="F215" s="87">
        <v>95.170581080000005</v>
      </c>
      <c r="G215" s="87">
        <v>237.9264527</v>
      </c>
      <c r="H215" s="87">
        <v>475.85290541000001</v>
      </c>
      <c r="I215" s="87">
        <v>0</v>
      </c>
      <c r="J215" s="87">
        <v>523.43819595000002</v>
      </c>
      <c r="K215" s="87">
        <v>618.60877703000006</v>
      </c>
      <c r="L215" s="87">
        <v>713.77935810999998</v>
      </c>
    </row>
    <row r="216" spans="1:12" ht="12.75" customHeight="1" x14ac:dyDescent="0.2">
      <c r="A216" s="86" t="s">
        <v>157</v>
      </c>
      <c r="B216" s="86">
        <v>15</v>
      </c>
      <c r="C216" s="87">
        <v>972.10872296000002</v>
      </c>
      <c r="D216" s="87">
        <v>966.77983764999999</v>
      </c>
      <c r="E216" s="87">
        <v>0</v>
      </c>
      <c r="F216" s="87">
        <v>96.677983769999997</v>
      </c>
      <c r="G216" s="87">
        <v>241.69495941</v>
      </c>
      <c r="H216" s="87">
        <v>483.38991883</v>
      </c>
      <c r="I216" s="87">
        <v>0</v>
      </c>
      <c r="J216" s="87">
        <v>531.72891071000004</v>
      </c>
      <c r="K216" s="87">
        <v>628.40689447</v>
      </c>
      <c r="L216" s="87">
        <v>725.08487823999997</v>
      </c>
    </row>
    <row r="217" spans="1:12" ht="12.75" customHeight="1" x14ac:dyDescent="0.2">
      <c r="A217" s="86" t="s">
        <v>157</v>
      </c>
      <c r="B217" s="86">
        <v>16</v>
      </c>
      <c r="C217" s="87">
        <v>996.65838905999999</v>
      </c>
      <c r="D217" s="87">
        <v>991.89166559</v>
      </c>
      <c r="E217" s="87">
        <v>0</v>
      </c>
      <c r="F217" s="87">
        <v>99.189166560000004</v>
      </c>
      <c r="G217" s="87">
        <v>247.9729164</v>
      </c>
      <c r="H217" s="87">
        <v>495.94583280000001</v>
      </c>
      <c r="I217" s="87">
        <v>0</v>
      </c>
      <c r="J217" s="87">
        <v>545.54041606999999</v>
      </c>
      <c r="K217" s="87">
        <v>644.72958262999998</v>
      </c>
      <c r="L217" s="87">
        <v>743.91874918999997</v>
      </c>
    </row>
    <row r="218" spans="1:12" ht="12.75" customHeight="1" x14ac:dyDescent="0.2">
      <c r="A218" s="86" t="s">
        <v>157</v>
      </c>
      <c r="B218" s="86">
        <v>17</v>
      </c>
      <c r="C218" s="87">
        <v>1019.14680185</v>
      </c>
      <c r="D218" s="87">
        <v>1013.96561287</v>
      </c>
      <c r="E218" s="87">
        <v>0</v>
      </c>
      <c r="F218" s="87">
        <v>101.39656128999999</v>
      </c>
      <c r="G218" s="87">
        <v>253.49140322</v>
      </c>
      <c r="H218" s="87">
        <v>506.98280643999999</v>
      </c>
      <c r="I218" s="87">
        <v>0</v>
      </c>
      <c r="J218" s="87">
        <v>557.68108708</v>
      </c>
      <c r="K218" s="87">
        <v>659.07764837000002</v>
      </c>
      <c r="L218" s="87">
        <v>760.47420965000003</v>
      </c>
    </row>
    <row r="219" spans="1:12" ht="12.75" customHeight="1" x14ac:dyDescent="0.2">
      <c r="A219" s="86" t="s">
        <v>157</v>
      </c>
      <c r="B219" s="86">
        <v>18</v>
      </c>
      <c r="C219" s="87">
        <v>1036.6930125199999</v>
      </c>
      <c r="D219" s="87">
        <v>1030.83079582</v>
      </c>
      <c r="E219" s="87">
        <v>0</v>
      </c>
      <c r="F219" s="87">
        <v>103.08307958</v>
      </c>
      <c r="G219" s="87">
        <v>257.70769896000002</v>
      </c>
      <c r="H219" s="87">
        <v>515.41539791000002</v>
      </c>
      <c r="I219" s="87">
        <v>0</v>
      </c>
      <c r="J219" s="87">
        <v>566.95693770000003</v>
      </c>
      <c r="K219" s="87">
        <v>670.04001728000003</v>
      </c>
      <c r="L219" s="87">
        <v>773.12309687000004</v>
      </c>
    </row>
    <row r="220" spans="1:12" ht="12.75" customHeight="1" x14ac:dyDescent="0.2">
      <c r="A220" s="86" t="s">
        <v>157</v>
      </c>
      <c r="B220" s="86">
        <v>19</v>
      </c>
      <c r="C220" s="87">
        <v>1014.91325811</v>
      </c>
      <c r="D220" s="87">
        <v>1009.8141566199999</v>
      </c>
      <c r="E220" s="87">
        <v>0</v>
      </c>
      <c r="F220" s="87">
        <v>100.98141566</v>
      </c>
      <c r="G220" s="87">
        <v>252.45353915999999</v>
      </c>
      <c r="H220" s="87">
        <v>504.90707830999997</v>
      </c>
      <c r="I220" s="87">
        <v>0</v>
      </c>
      <c r="J220" s="87">
        <v>555.39778613999999</v>
      </c>
      <c r="K220" s="87">
        <v>656.37920180000003</v>
      </c>
      <c r="L220" s="87">
        <v>757.36061746999997</v>
      </c>
    </row>
    <row r="221" spans="1:12" ht="12.75" customHeight="1" x14ac:dyDescent="0.2">
      <c r="A221" s="86" t="s">
        <v>157</v>
      </c>
      <c r="B221" s="86">
        <v>20</v>
      </c>
      <c r="C221" s="87">
        <v>1002.16779045</v>
      </c>
      <c r="D221" s="87">
        <v>996.95689849999997</v>
      </c>
      <c r="E221" s="87">
        <v>0</v>
      </c>
      <c r="F221" s="87">
        <v>99.695689849999994</v>
      </c>
      <c r="G221" s="87">
        <v>249.23922463</v>
      </c>
      <c r="H221" s="87">
        <v>498.47844924999998</v>
      </c>
      <c r="I221" s="87">
        <v>0</v>
      </c>
      <c r="J221" s="87">
        <v>548.32629417999999</v>
      </c>
      <c r="K221" s="87">
        <v>648.02198403</v>
      </c>
      <c r="L221" s="87">
        <v>747.71767388000001</v>
      </c>
    </row>
    <row r="222" spans="1:12" ht="12.75" customHeight="1" x14ac:dyDescent="0.2">
      <c r="A222" s="86" t="s">
        <v>157</v>
      </c>
      <c r="B222" s="86">
        <v>21</v>
      </c>
      <c r="C222" s="87">
        <v>996.82481943000005</v>
      </c>
      <c r="D222" s="87">
        <v>992.14387634000002</v>
      </c>
      <c r="E222" s="87">
        <v>0</v>
      </c>
      <c r="F222" s="87">
        <v>99.214387630000004</v>
      </c>
      <c r="G222" s="87">
        <v>248.03596909000001</v>
      </c>
      <c r="H222" s="87">
        <v>496.07193817000001</v>
      </c>
      <c r="I222" s="87">
        <v>0</v>
      </c>
      <c r="J222" s="87">
        <v>545.67913198999997</v>
      </c>
      <c r="K222" s="87">
        <v>644.89351962000001</v>
      </c>
      <c r="L222" s="87">
        <v>744.10790726000005</v>
      </c>
    </row>
    <row r="223" spans="1:12" ht="12.75" customHeight="1" x14ac:dyDescent="0.2">
      <c r="A223" s="86" t="s">
        <v>157</v>
      </c>
      <c r="B223" s="86">
        <v>22</v>
      </c>
      <c r="C223" s="87">
        <v>1009.35087861</v>
      </c>
      <c r="D223" s="87">
        <v>1004.60527461</v>
      </c>
      <c r="E223" s="87">
        <v>0</v>
      </c>
      <c r="F223" s="87">
        <v>100.46052745999999</v>
      </c>
      <c r="G223" s="87">
        <v>251.15131865000001</v>
      </c>
      <c r="H223" s="87">
        <v>502.30263731000002</v>
      </c>
      <c r="I223" s="87">
        <v>0</v>
      </c>
      <c r="J223" s="87">
        <v>552.53290103999996</v>
      </c>
      <c r="K223" s="87">
        <v>652.99342850000005</v>
      </c>
      <c r="L223" s="87">
        <v>753.45395596000003</v>
      </c>
    </row>
    <row r="224" spans="1:12" ht="12.75" customHeight="1" x14ac:dyDescent="0.2">
      <c r="A224" s="86" t="s">
        <v>157</v>
      </c>
      <c r="B224" s="86">
        <v>23</v>
      </c>
      <c r="C224" s="87">
        <v>988.79980369999998</v>
      </c>
      <c r="D224" s="87">
        <v>984.04987016999996</v>
      </c>
      <c r="E224" s="87">
        <v>0</v>
      </c>
      <c r="F224" s="87">
        <v>98.404987019999993</v>
      </c>
      <c r="G224" s="87">
        <v>246.01246753999999</v>
      </c>
      <c r="H224" s="87">
        <v>492.02493508999999</v>
      </c>
      <c r="I224" s="87">
        <v>0</v>
      </c>
      <c r="J224" s="87">
        <v>541.22742859000005</v>
      </c>
      <c r="K224" s="87">
        <v>639.63241560999995</v>
      </c>
      <c r="L224" s="87">
        <v>738.03740262999997</v>
      </c>
    </row>
    <row r="225" spans="1:12" ht="12.75" customHeight="1" x14ac:dyDescent="0.2">
      <c r="A225" s="86" t="s">
        <v>157</v>
      </c>
      <c r="B225" s="86">
        <v>24</v>
      </c>
      <c r="C225" s="87">
        <v>1049.10250019</v>
      </c>
      <c r="D225" s="87">
        <v>1044.06364859</v>
      </c>
      <c r="E225" s="87">
        <v>0</v>
      </c>
      <c r="F225" s="87">
        <v>104.40636486</v>
      </c>
      <c r="G225" s="87">
        <v>261.01591215000002</v>
      </c>
      <c r="H225" s="87">
        <v>522.03182430000004</v>
      </c>
      <c r="I225" s="87">
        <v>0</v>
      </c>
      <c r="J225" s="87">
        <v>574.23500672</v>
      </c>
      <c r="K225" s="87">
        <v>678.64137158000005</v>
      </c>
      <c r="L225" s="87">
        <v>783.04773643999999</v>
      </c>
    </row>
    <row r="226" spans="1:12" ht="12.75" customHeight="1" x14ac:dyDescent="0.2">
      <c r="A226" s="86" t="s">
        <v>158</v>
      </c>
      <c r="B226" s="86">
        <v>1</v>
      </c>
      <c r="C226" s="87">
        <v>1118.4004270099999</v>
      </c>
      <c r="D226" s="87">
        <v>1113.1217450500001</v>
      </c>
      <c r="E226" s="87">
        <v>0</v>
      </c>
      <c r="F226" s="87">
        <v>111.31217451000001</v>
      </c>
      <c r="G226" s="87">
        <v>278.28043625999999</v>
      </c>
      <c r="H226" s="87">
        <v>556.56087252999998</v>
      </c>
      <c r="I226" s="87">
        <v>0</v>
      </c>
      <c r="J226" s="87">
        <v>612.21695978000002</v>
      </c>
      <c r="K226" s="87">
        <v>723.52913427999999</v>
      </c>
      <c r="L226" s="87">
        <v>834.84130878999997</v>
      </c>
    </row>
    <row r="227" spans="1:12" ht="12.75" customHeight="1" x14ac:dyDescent="0.2">
      <c r="A227" s="86" t="s">
        <v>158</v>
      </c>
      <c r="B227" s="86">
        <v>2</v>
      </c>
      <c r="C227" s="87">
        <v>1135.85957424</v>
      </c>
      <c r="D227" s="87">
        <v>1130.4058927200001</v>
      </c>
      <c r="E227" s="87">
        <v>0</v>
      </c>
      <c r="F227" s="87">
        <v>113.04058927</v>
      </c>
      <c r="G227" s="87">
        <v>282.60147318000003</v>
      </c>
      <c r="H227" s="87">
        <v>565.20294636000006</v>
      </c>
      <c r="I227" s="87">
        <v>0</v>
      </c>
      <c r="J227" s="87">
        <v>621.72324100000003</v>
      </c>
      <c r="K227" s="87">
        <v>734.76383026999997</v>
      </c>
      <c r="L227" s="87">
        <v>847.80441954000003</v>
      </c>
    </row>
    <row r="228" spans="1:12" ht="12.75" customHeight="1" x14ac:dyDescent="0.2">
      <c r="A228" s="86" t="s">
        <v>158</v>
      </c>
      <c r="B228" s="86">
        <v>3</v>
      </c>
      <c r="C228" s="87">
        <v>1193.1028484000001</v>
      </c>
      <c r="D228" s="87">
        <v>1187.09423625</v>
      </c>
      <c r="E228" s="87">
        <v>0</v>
      </c>
      <c r="F228" s="87">
        <v>118.70942363</v>
      </c>
      <c r="G228" s="87">
        <v>296.77355906000003</v>
      </c>
      <c r="H228" s="87">
        <v>593.54711812999994</v>
      </c>
      <c r="I228" s="87">
        <v>0</v>
      </c>
      <c r="J228" s="87">
        <v>652.90182993999997</v>
      </c>
      <c r="K228" s="87">
        <v>771.61125356000002</v>
      </c>
      <c r="L228" s="87">
        <v>890.32067718999997</v>
      </c>
    </row>
    <row r="229" spans="1:12" ht="12.75" customHeight="1" x14ac:dyDescent="0.2">
      <c r="A229" s="86" t="s">
        <v>158</v>
      </c>
      <c r="B229" s="86">
        <v>4</v>
      </c>
      <c r="C229" s="87">
        <v>1199.9790878900001</v>
      </c>
      <c r="D229" s="87">
        <v>1193.16045076</v>
      </c>
      <c r="E229" s="87">
        <v>0</v>
      </c>
      <c r="F229" s="87">
        <v>119.31604507999999</v>
      </c>
      <c r="G229" s="87">
        <v>298.29011269</v>
      </c>
      <c r="H229" s="87">
        <v>596.58022538</v>
      </c>
      <c r="I229" s="87">
        <v>0</v>
      </c>
      <c r="J229" s="87">
        <v>656.23824792000005</v>
      </c>
      <c r="K229" s="87">
        <v>775.55429299000002</v>
      </c>
      <c r="L229" s="87">
        <v>894.87033807</v>
      </c>
    </row>
    <row r="230" spans="1:12" ht="12.75" customHeight="1" x14ac:dyDescent="0.2">
      <c r="A230" s="86" t="s">
        <v>158</v>
      </c>
      <c r="B230" s="86">
        <v>5</v>
      </c>
      <c r="C230" s="87">
        <v>1196.7754336400001</v>
      </c>
      <c r="D230" s="87">
        <v>1189.8747387400001</v>
      </c>
      <c r="E230" s="87">
        <v>0</v>
      </c>
      <c r="F230" s="87">
        <v>118.98747387</v>
      </c>
      <c r="G230" s="87">
        <v>297.46868468999998</v>
      </c>
      <c r="H230" s="87">
        <v>594.93736937000006</v>
      </c>
      <c r="I230" s="87">
        <v>0</v>
      </c>
      <c r="J230" s="87">
        <v>654.43110631000002</v>
      </c>
      <c r="K230" s="87">
        <v>773.41858018000005</v>
      </c>
      <c r="L230" s="87">
        <v>892.40605405999997</v>
      </c>
    </row>
    <row r="231" spans="1:12" ht="12.75" customHeight="1" x14ac:dyDescent="0.2">
      <c r="A231" s="86" t="s">
        <v>158</v>
      </c>
      <c r="B231" s="86">
        <v>6</v>
      </c>
      <c r="C231" s="87">
        <v>1184.97514224</v>
      </c>
      <c r="D231" s="87">
        <v>1177.8619801699999</v>
      </c>
      <c r="E231" s="87">
        <v>0</v>
      </c>
      <c r="F231" s="87">
        <v>117.78619802</v>
      </c>
      <c r="G231" s="87">
        <v>294.46549504000001</v>
      </c>
      <c r="H231" s="87">
        <v>588.93099009000002</v>
      </c>
      <c r="I231" s="87">
        <v>0</v>
      </c>
      <c r="J231" s="87">
        <v>647.82408909000003</v>
      </c>
      <c r="K231" s="87">
        <v>765.61028710999994</v>
      </c>
      <c r="L231" s="87">
        <v>883.39648512999997</v>
      </c>
    </row>
    <row r="232" spans="1:12" ht="12.75" customHeight="1" x14ac:dyDescent="0.2">
      <c r="A232" s="86" t="s">
        <v>158</v>
      </c>
      <c r="B232" s="86">
        <v>7</v>
      </c>
      <c r="C232" s="87">
        <v>1104.21206035</v>
      </c>
      <c r="D232" s="87">
        <v>1097.7006556399999</v>
      </c>
      <c r="E232" s="87">
        <v>0</v>
      </c>
      <c r="F232" s="87">
        <v>109.77006556000001</v>
      </c>
      <c r="G232" s="87">
        <v>274.42516390999998</v>
      </c>
      <c r="H232" s="87">
        <v>548.85032781999996</v>
      </c>
      <c r="I232" s="87">
        <v>0</v>
      </c>
      <c r="J232" s="87">
        <v>603.73536060000004</v>
      </c>
      <c r="K232" s="87">
        <v>713.50542616999996</v>
      </c>
      <c r="L232" s="87">
        <v>823.27549173</v>
      </c>
    </row>
    <row r="233" spans="1:12" ht="12.75" customHeight="1" x14ac:dyDescent="0.2">
      <c r="A233" s="86" t="s">
        <v>158</v>
      </c>
      <c r="B233" s="86">
        <v>8</v>
      </c>
      <c r="C233" s="87">
        <v>1008.19538819</v>
      </c>
      <c r="D233" s="87">
        <v>1002.43188717</v>
      </c>
      <c r="E233" s="87">
        <v>0</v>
      </c>
      <c r="F233" s="87">
        <v>100.24318872000001</v>
      </c>
      <c r="G233" s="87">
        <v>250.60797178999999</v>
      </c>
      <c r="H233" s="87">
        <v>501.21594358999999</v>
      </c>
      <c r="I233" s="87">
        <v>0</v>
      </c>
      <c r="J233" s="87">
        <v>551.33753793999995</v>
      </c>
      <c r="K233" s="87">
        <v>651.58072665999998</v>
      </c>
      <c r="L233" s="87">
        <v>751.82391538000002</v>
      </c>
    </row>
    <row r="234" spans="1:12" ht="12.75" customHeight="1" x14ac:dyDescent="0.2">
      <c r="A234" s="86" t="s">
        <v>158</v>
      </c>
      <c r="B234" s="86">
        <v>9</v>
      </c>
      <c r="C234" s="87">
        <v>978.02262456000005</v>
      </c>
      <c r="D234" s="87">
        <v>972.37937337999995</v>
      </c>
      <c r="E234" s="87">
        <v>0</v>
      </c>
      <c r="F234" s="87">
        <v>97.237937340000002</v>
      </c>
      <c r="G234" s="87">
        <v>243.09484334999999</v>
      </c>
      <c r="H234" s="87">
        <v>486.18968668999997</v>
      </c>
      <c r="I234" s="87">
        <v>0</v>
      </c>
      <c r="J234" s="87">
        <v>534.80865535999999</v>
      </c>
      <c r="K234" s="87">
        <v>632.04659270000002</v>
      </c>
      <c r="L234" s="87">
        <v>729.28453004000005</v>
      </c>
    </row>
    <row r="235" spans="1:12" ht="12.75" customHeight="1" x14ac:dyDescent="0.2">
      <c r="A235" s="86" t="s">
        <v>158</v>
      </c>
      <c r="B235" s="86">
        <v>10</v>
      </c>
      <c r="C235" s="87">
        <v>955.78776146999996</v>
      </c>
      <c r="D235" s="87">
        <v>950.88589654999998</v>
      </c>
      <c r="E235" s="87">
        <v>0</v>
      </c>
      <c r="F235" s="87">
        <v>95.088589659999997</v>
      </c>
      <c r="G235" s="87">
        <v>237.72147414</v>
      </c>
      <c r="H235" s="87">
        <v>475.44294828</v>
      </c>
      <c r="I235" s="87">
        <v>0</v>
      </c>
      <c r="J235" s="87">
        <v>522.9872431</v>
      </c>
      <c r="K235" s="87">
        <v>618.07583276000003</v>
      </c>
      <c r="L235" s="87">
        <v>713.16442241000004</v>
      </c>
    </row>
    <row r="236" spans="1:12" ht="12.75" customHeight="1" x14ac:dyDescent="0.2">
      <c r="A236" s="86" t="s">
        <v>158</v>
      </c>
      <c r="B236" s="86">
        <v>11</v>
      </c>
      <c r="C236" s="87">
        <v>948.69359311999995</v>
      </c>
      <c r="D236" s="87">
        <v>943.71945696</v>
      </c>
      <c r="E236" s="87">
        <v>0</v>
      </c>
      <c r="F236" s="87">
        <v>94.371945699999998</v>
      </c>
      <c r="G236" s="87">
        <v>235.92986424</v>
      </c>
      <c r="H236" s="87">
        <v>471.85972848</v>
      </c>
      <c r="I236" s="87">
        <v>0</v>
      </c>
      <c r="J236" s="87">
        <v>519.04570133000004</v>
      </c>
      <c r="K236" s="87">
        <v>613.41764702</v>
      </c>
      <c r="L236" s="87">
        <v>707.78959271999997</v>
      </c>
    </row>
    <row r="237" spans="1:12" ht="12.75" customHeight="1" x14ac:dyDescent="0.2">
      <c r="A237" s="86" t="s">
        <v>158</v>
      </c>
      <c r="B237" s="86">
        <v>12</v>
      </c>
      <c r="C237" s="87">
        <v>954.85072832000003</v>
      </c>
      <c r="D237" s="87">
        <v>949.71922923</v>
      </c>
      <c r="E237" s="87">
        <v>0</v>
      </c>
      <c r="F237" s="87">
        <v>94.971922919999997</v>
      </c>
      <c r="G237" s="87">
        <v>237.42980731</v>
      </c>
      <c r="H237" s="87">
        <v>474.85961462</v>
      </c>
      <c r="I237" s="87">
        <v>0</v>
      </c>
      <c r="J237" s="87">
        <v>522.34557608</v>
      </c>
      <c r="K237" s="87">
        <v>617.317499</v>
      </c>
      <c r="L237" s="87">
        <v>712.28942192</v>
      </c>
    </row>
    <row r="238" spans="1:12" ht="12.75" customHeight="1" x14ac:dyDescent="0.2">
      <c r="A238" s="86" t="s">
        <v>158</v>
      </c>
      <c r="B238" s="86">
        <v>13</v>
      </c>
      <c r="C238" s="87">
        <v>962.13412792999998</v>
      </c>
      <c r="D238" s="87">
        <v>957.18938514000001</v>
      </c>
      <c r="E238" s="87">
        <v>0</v>
      </c>
      <c r="F238" s="87">
        <v>95.718938510000001</v>
      </c>
      <c r="G238" s="87">
        <v>239.29734629000001</v>
      </c>
      <c r="H238" s="87">
        <v>478.59469257000001</v>
      </c>
      <c r="I238" s="87">
        <v>0</v>
      </c>
      <c r="J238" s="87">
        <v>526.45416182999998</v>
      </c>
      <c r="K238" s="87">
        <v>622.17310034000002</v>
      </c>
      <c r="L238" s="87">
        <v>717.89203885999996</v>
      </c>
    </row>
    <row r="239" spans="1:12" ht="12.75" customHeight="1" x14ac:dyDescent="0.2">
      <c r="A239" s="86" t="s">
        <v>158</v>
      </c>
      <c r="B239" s="86">
        <v>14</v>
      </c>
      <c r="C239" s="87">
        <v>963.89695664999999</v>
      </c>
      <c r="D239" s="87">
        <v>958.86155831999997</v>
      </c>
      <c r="E239" s="87">
        <v>0</v>
      </c>
      <c r="F239" s="87">
        <v>95.886155830000007</v>
      </c>
      <c r="G239" s="87">
        <v>239.71538957999999</v>
      </c>
      <c r="H239" s="87">
        <v>479.43077915999999</v>
      </c>
      <c r="I239" s="87">
        <v>0</v>
      </c>
      <c r="J239" s="87">
        <v>527.37385707999999</v>
      </c>
      <c r="K239" s="87">
        <v>623.26001291</v>
      </c>
      <c r="L239" s="87">
        <v>719.14616874000001</v>
      </c>
    </row>
    <row r="240" spans="1:12" ht="12.75" customHeight="1" x14ac:dyDescent="0.2">
      <c r="A240" s="86" t="s">
        <v>158</v>
      </c>
      <c r="B240" s="86">
        <v>15</v>
      </c>
      <c r="C240" s="87">
        <v>996.43040762999999</v>
      </c>
      <c r="D240" s="87">
        <v>991.13371296000003</v>
      </c>
      <c r="E240" s="87">
        <v>0</v>
      </c>
      <c r="F240" s="87">
        <v>99.113371299999997</v>
      </c>
      <c r="G240" s="87">
        <v>247.78342824000001</v>
      </c>
      <c r="H240" s="87">
        <v>495.56685648000001</v>
      </c>
      <c r="I240" s="87">
        <v>0</v>
      </c>
      <c r="J240" s="87">
        <v>545.12354213000003</v>
      </c>
      <c r="K240" s="87">
        <v>644.23691341999995</v>
      </c>
      <c r="L240" s="87">
        <v>743.35028471999999</v>
      </c>
    </row>
    <row r="241" spans="1:12" ht="12.75" customHeight="1" x14ac:dyDescent="0.2">
      <c r="A241" s="86" t="s">
        <v>158</v>
      </c>
      <c r="B241" s="86">
        <v>16</v>
      </c>
      <c r="C241" s="87">
        <v>1021.01410658</v>
      </c>
      <c r="D241" s="87">
        <v>1016.2104275</v>
      </c>
      <c r="E241" s="87">
        <v>0</v>
      </c>
      <c r="F241" s="87">
        <v>101.62104275</v>
      </c>
      <c r="G241" s="87">
        <v>254.05260688000001</v>
      </c>
      <c r="H241" s="87">
        <v>508.10521375000002</v>
      </c>
      <c r="I241" s="87">
        <v>0</v>
      </c>
      <c r="J241" s="87">
        <v>558.91573513000003</v>
      </c>
      <c r="K241" s="87">
        <v>660.53677788000005</v>
      </c>
      <c r="L241" s="87">
        <v>762.15782062999995</v>
      </c>
    </row>
    <row r="242" spans="1:12" ht="12.75" customHeight="1" x14ac:dyDescent="0.2">
      <c r="A242" s="86" t="s">
        <v>158</v>
      </c>
      <c r="B242" s="86">
        <v>17</v>
      </c>
      <c r="C242" s="87">
        <v>1022.78576051</v>
      </c>
      <c r="D242" s="87">
        <v>1017.48992818</v>
      </c>
      <c r="E242" s="87">
        <v>0</v>
      </c>
      <c r="F242" s="87">
        <v>101.74899282</v>
      </c>
      <c r="G242" s="87">
        <v>254.37248205</v>
      </c>
      <c r="H242" s="87">
        <v>508.74496409</v>
      </c>
      <c r="I242" s="87">
        <v>0</v>
      </c>
      <c r="J242" s="87">
        <v>559.61946049999995</v>
      </c>
      <c r="K242" s="87">
        <v>661.36845331999996</v>
      </c>
      <c r="L242" s="87">
        <v>763.11744613999997</v>
      </c>
    </row>
    <row r="243" spans="1:12" ht="12.75" customHeight="1" x14ac:dyDescent="0.2">
      <c r="A243" s="86" t="s">
        <v>158</v>
      </c>
      <c r="B243" s="86">
        <v>18</v>
      </c>
      <c r="C243" s="87">
        <v>1010.58454995</v>
      </c>
      <c r="D243" s="87">
        <v>1004.1392058599999</v>
      </c>
      <c r="E243" s="87">
        <v>0</v>
      </c>
      <c r="F243" s="87">
        <v>100.41392059</v>
      </c>
      <c r="G243" s="87">
        <v>251.03480146999999</v>
      </c>
      <c r="H243" s="87">
        <v>502.06960292999997</v>
      </c>
      <c r="I243" s="87">
        <v>0</v>
      </c>
      <c r="J243" s="87">
        <v>552.27656321999996</v>
      </c>
      <c r="K243" s="87">
        <v>652.69048381000005</v>
      </c>
      <c r="L243" s="87">
        <v>753.10440440000002</v>
      </c>
    </row>
    <row r="244" spans="1:12" ht="12.75" customHeight="1" x14ac:dyDescent="0.2">
      <c r="A244" s="86" t="s">
        <v>158</v>
      </c>
      <c r="B244" s="86">
        <v>19</v>
      </c>
      <c r="C244" s="87">
        <v>965.82169804</v>
      </c>
      <c r="D244" s="87">
        <v>960.78527054000006</v>
      </c>
      <c r="E244" s="87">
        <v>0</v>
      </c>
      <c r="F244" s="87">
        <v>96.078527050000005</v>
      </c>
      <c r="G244" s="87">
        <v>240.19631763999999</v>
      </c>
      <c r="H244" s="87">
        <v>480.39263527000003</v>
      </c>
      <c r="I244" s="87">
        <v>0</v>
      </c>
      <c r="J244" s="87">
        <v>528.4318988</v>
      </c>
      <c r="K244" s="87">
        <v>624.51042585000005</v>
      </c>
      <c r="L244" s="87">
        <v>720.58895290999999</v>
      </c>
    </row>
    <row r="245" spans="1:12" ht="12.75" customHeight="1" x14ac:dyDescent="0.2">
      <c r="A245" s="86" t="s">
        <v>158</v>
      </c>
      <c r="B245" s="86">
        <v>20</v>
      </c>
      <c r="C245" s="87">
        <v>942.21994933999997</v>
      </c>
      <c r="D245" s="87">
        <v>937.65347758999997</v>
      </c>
      <c r="E245" s="87">
        <v>0</v>
      </c>
      <c r="F245" s="87">
        <v>93.765347759999997</v>
      </c>
      <c r="G245" s="87">
        <v>234.41336939999999</v>
      </c>
      <c r="H245" s="87">
        <v>468.82673879999999</v>
      </c>
      <c r="I245" s="87">
        <v>0</v>
      </c>
      <c r="J245" s="87">
        <v>515.70941267000001</v>
      </c>
      <c r="K245" s="87">
        <v>609.47476042999995</v>
      </c>
      <c r="L245" s="87">
        <v>703.24010819</v>
      </c>
    </row>
    <row r="246" spans="1:12" ht="12.75" customHeight="1" x14ac:dyDescent="0.2">
      <c r="A246" s="86" t="s">
        <v>158</v>
      </c>
      <c r="B246" s="86">
        <v>21</v>
      </c>
      <c r="C246" s="87">
        <v>953.49283455</v>
      </c>
      <c r="D246" s="87">
        <v>948.99544636999997</v>
      </c>
      <c r="E246" s="87">
        <v>0</v>
      </c>
      <c r="F246" s="87">
        <v>94.899544640000002</v>
      </c>
      <c r="G246" s="87">
        <v>237.24886158999999</v>
      </c>
      <c r="H246" s="87">
        <v>474.49772318999999</v>
      </c>
      <c r="I246" s="87">
        <v>0</v>
      </c>
      <c r="J246" s="87">
        <v>521.94749549999995</v>
      </c>
      <c r="K246" s="87">
        <v>616.84704013999999</v>
      </c>
      <c r="L246" s="87">
        <v>711.74658478000003</v>
      </c>
    </row>
    <row r="247" spans="1:12" ht="12.75" customHeight="1" x14ac:dyDescent="0.2">
      <c r="A247" s="86" t="s">
        <v>158</v>
      </c>
      <c r="B247" s="86">
        <v>22</v>
      </c>
      <c r="C247" s="87">
        <v>955.36751557000002</v>
      </c>
      <c r="D247" s="87">
        <v>950.76492277</v>
      </c>
      <c r="E247" s="87">
        <v>0</v>
      </c>
      <c r="F247" s="87">
        <v>95.076492279999997</v>
      </c>
      <c r="G247" s="87">
        <v>237.69123069</v>
      </c>
      <c r="H247" s="87">
        <v>475.38246139</v>
      </c>
      <c r="I247" s="87">
        <v>0</v>
      </c>
      <c r="J247" s="87">
        <v>522.92070751999995</v>
      </c>
      <c r="K247" s="87">
        <v>617.99719979999998</v>
      </c>
      <c r="L247" s="87">
        <v>713.07369208</v>
      </c>
    </row>
    <row r="248" spans="1:12" ht="12.75" customHeight="1" x14ac:dyDescent="0.2">
      <c r="A248" s="86" t="s">
        <v>158</v>
      </c>
      <c r="B248" s="86">
        <v>23</v>
      </c>
      <c r="C248" s="87">
        <v>989.25906393000002</v>
      </c>
      <c r="D248" s="87">
        <v>984.46313620000001</v>
      </c>
      <c r="E248" s="87">
        <v>0</v>
      </c>
      <c r="F248" s="87">
        <v>98.446313619999998</v>
      </c>
      <c r="G248" s="87">
        <v>246.11578405</v>
      </c>
      <c r="H248" s="87">
        <v>492.2315681</v>
      </c>
      <c r="I248" s="87">
        <v>0</v>
      </c>
      <c r="J248" s="87">
        <v>541.45472490999998</v>
      </c>
      <c r="K248" s="87">
        <v>639.90103853000005</v>
      </c>
      <c r="L248" s="87">
        <v>738.34735215000001</v>
      </c>
    </row>
    <row r="249" spans="1:12" ht="12.75" customHeight="1" x14ac:dyDescent="0.2">
      <c r="A249" s="86" t="s">
        <v>158</v>
      </c>
      <c r="B249" s="86">
        <v>24</v>
      </c>
      <c r="C249" s="87">
        <v>1022.65037129</v>
      </c>
      <c r="D249" s="87">
        <v>1017.76902865</v>
      </c>
      <c r="E249" s="87">
        <v>0</v>
      </c>
      <c r="F249" s="87">
        <v>101.77690287</v>
      </c>
      <c r="G249" s="87">
        <v>254.44225716</v>
      </c>
      <c r="H249" s="87">
        <v>508.88451433</v>
      </c>
      <c r="I249" s="87">
        <v>0</v>
      </c>
      <c r="J249" s="87">
        <v>559.77296576000003</v>
      </c>
      <c r="K249" s="87">
        <v>661.54986861999998</v>
      </c>
      <c r="L249" s="87">
        <v>763.32677149000006</v>
      </c>
    </row>
    <row r="250" spans="1:12" ht="12.75" customHeight="1" x14ac:dyDescent="0.2">
      <c r="A250" s="86" t="s">
        <v>159</v>
      </c>
      <c r="B250" s="86">
        <v>1</v>
      </c>
      <c r="C250" s="87">
        <v>1033.04332688</v>
      </c>
      <c r="D250" s="87">
        <v>1028.2079739999999</v>
      </c>
      <c r="E250" s="87">
        <v>0</v>
      </c>
      <c r="F250" s="87">
        <v>102.8207974</v>
      </c>
      <c r="G250" s="87">
        <v>257.05199349999998</v>
      </c>
      <c r="H250" s="87">
        <v>514.10398699999996</v>
      </c>
      <c r="I250" s="87">
        <v>0</v>
      </c>
      <c r="J250" s="87">
        <v>565.51438570000005</v>
      </c>
      <c r="K250" s="87">
        <v>668.33518309999999</v>
      </c>
      <c r="L250" s="87">
        <v>771.15598050000006</v>
      </c>
    </row>
    <row r="251" spans="1:12" ht="12.75" customHeight="1" x14ac:dyDescent="0.2">
      <c r="A251" s="86" t="s">
        <v>159</v>
      </c>
      <c r="B251" s="86">
        <v>2</v>
      </c>
      <c r="C251" s="87">
        <v>1065.90871285</v>
      </c>
      <c r="D251" s="87">
        <v>1060.95167042</v>
      </c>
      <c r="E251" s="87">
        <v>0</v>
      </c>
      <c r="F251" s="87">
        <v>106.09516704000001</v>
      </c>
      <c r="G251" s="87">
        <v>265.23791761000001</v>
      </c>
      <c r="H251" s="87">
        <v>530.47583521000001</v>
      </c>
      <c r="I251" s="87">
        <v>0</v>
      </c>
      <c r="J251" s="87">
        <v>583.52341873</v>
      </c>
      <c r="K251" s="87">
        <v>689.61858576999998</v>
      </c>
      <c r="L251" s="87">
        <v>795.71375281999997</v>
      </c>
    </row>
    <row r="252" spans="1:12" ht="12.75" customHeight="1" x14ac:dyDescent="0.2">
      <c r="A252" s="86" t="s">
        <v>159</v>
      </c>
      <c r="B252" s="86">
        <v>3</v>
      </c>
      <c r="C252" s="87">
        <v>1131.72322534</v>
      </c>
      <c r="D252" s="87">
        <v>1126.4481378099999</v>
      </c>
      <c r="E252" s="87">
        <v>0</v>
      </c>
      <c r="F252" s="87">
        <v>112.64481378000001</v>
      </c>
      <c r="G252" s="87">
        <v>281.61203445000001</v>
      </c>
      <c r="H252" s="87">
        <v>563.22406891000003</v>
      </c>
      <c r="I252" s="87">
        <v>0</v>
      </c>
      <c r="J252" s="87">
        <v>619.54647580000005</v>
      </c>
      <c r="K252" s="87">
        <v>732.19128957999999</v>
      </c>
      <c r="L252" s="87">
        <v>844.83610336000004</v>
      </c>
    </row>
    <row r="253" spans="1:12" ht="12.75" customHeight="1" x14ac:dyDescent="0.2">
      <c r="A253" s="86" t="s">
        <v>159</v>
      </c>
      <c r="B253" s="86">
        <v>4</v>
      </c>
      <c r="C253" s="87">
        <v>1146.11358948</v>
      </c>
      <c r="D253" s="87">
        <v>1139.9484050999999</v>
      </c>
      <c r="E253" s="87">
        <v>0</v>
      </c>
      <c r="F253" s="87">
        <v>113.99484051</v>
      </c>
      <c r="G253" s="87">
        <v>284.98710127999999</v>
      </c>
      <c r="H253" s="87">
        <v>569.97420254999997</v>
      </c>
      <c r="I253" s="87">
        <v>0</v>
      </c>
      <c r="J253" s="87">
        <v>626.97162280999999</v>
      </c>
      <c r="K253" s="87">
        <v>740.96646332</v>
      </c>
      <c r="L253" s="87">
        <v>854.96130383000002</v>
      </c>
    </row>
    <row r="254" spans="1:12" ht="12.75" customHeight="1" x14ac:dyDescent="0.2">
      <c r="A254" s="86" t="s">
        <v>159</v>
      </c>
      <c r="B254" s="86">
        <v>5</v>
      </c>
      <c r="C254" s="87">
        <v>1140.77462627</v>
      </c>
      <c r="D254" s="87">
        <v>1134.0104471100001</v>
      </c>
      <c r="E254" s="87">
        <v>0</v>
      </c>
      <c r="F254" s="87">
        <v>113.40104470999999</v>
      </c>
      <c r="G254" s="87">
        <v>283.50261178</v>
      </c>
      <c r="H254" s="87">
        <v>567.00522355999999</v>
      </c>
      <c r="I254" s="87">
        <v>0</v>
      </c>
      <c r="J254" s="87">
        <v>623.70574591000002</v>
      </c>
      <c r="K254" s="87">
        <v>737.10679061999997</v>
      </c>
      <c r="L254" s="87">
        <v>850.50783533000003</v>
      </c>
    </row>
    <row r="255" spans="1:12" ht="12.75" customHeight="1" x14ac:dyDescent="0.2">
      <c r="A255" s="86" t="s">
        <v>159</v>
      </c>
      <c r="B255" s="86">
        <v>6</v>
      </c>
      <c r="C255" s="87">
        <v>1126.4054703100001</v>
      </c>
      <c r="D255" s="87">
        <v>1120.52748686</v>
      </c>
      <c r="E255" s="87">
        <v>0</v>
      </c>
      <c r="F255" s="87">
        <v>112.05274869</v>
      </c>
      <c r="G255" s="87">
        <v>280.13187171999999</v>
      </c>
      <c r="H255" s="87">
        <v>560.26374342999998</v>
      </c>
      <c r="I255" s="87">
        <v>0</v>
      </c>
      <c r="J255" s="87">
        <v>616.29011777000005</v>
      </c>
      <c r="K255" s="87">
        <v>728.34286645999998</v>
      </c>
      <c r="L255" s="87">
        <v>840.39561515000003</v>
      </c>
    </row>
    <row r="256" spans="1:12" ht="12.75" customHeight="1" x14ac:dyDescent="0.2">
      <c r="A256" s="86" t="s">
        <v>159</v>
      </c>
      <c r="B256" s="86">
        <v>7</v>
      </c>
      <c r="C256" s="87">
        <v>1103.22127449</v>
      </c>
      <c r="D256" s="87">
        <v>1097.9540643600001</v>
      </c>
      <c r="E256" s="87">
        <v>0</v>
      </c>
      <c r="F256" s="87">
        <v>109.79540643999999</v>
      </c>
      <c r="G256" s="87">
        <v>274.48851609000002</v>
      </c>
      <c r="H256" s="87">
        <v>548.97703218000004</v>
      </c>
      <c r="I256" s="87">
        <v>0</v>
      </c>
      <c r="J256" s="87">
        <v>603.87473539999996</v>
      </c>
      <c r="K256" s="87">
        <v>713.67014183000003</v>
      </c>
      <c r="L256" s="87">
        <v>823.46554827</v>
      </c>
    </row>
    <row r="257" spans="1:12" ht="12.75" customHeight="1" x14ac:dyDescent="0.2">
      <c r="A257" s="86" t="s">
        <v>159</v>
      </c>
      <c r="B257" s="86">
        <v>8</v>
      </c>
      <c r="C257" s="87">
        <v>1061.7481105700001</v>
      </c>
      <c r="D257" s="87">
        <v>1056.7898329499999</v>
      </c>
      <c r="E257" s="87">
        <v>0</v>
      </c>
      <c r="F257" s="87">
        <v>105.6789833</v>
      </c>
      <c r="G257" s="87">
        <v>264.19745824</v>
      </c>
      <c r="H257" s="87">
        <v>528.39491648000001</v>
      </c>
      <c r="I257" s="87">
        <v>0</v>
      </c>
      <c r="J257" s="87">
        <v>581.23440812000001</v>
      </c>
      <c r="K257" s="87">
        <v>686.91339142000004</v>
      </c>
      <c r="L257" s="87">
        <v>792.59237470999994</v>
      </c>
    </row>
    <row r="258" spans="1:12" ht="12.75" customHeight="1" x14ac:dyDescent="0.2">
      <c r="A258" s="86" t="s">
        <v>159</v>
      </c>
      <c r="B258" s="86">
        <v>9</v>
      </c>
      <c r="C258" s="87">
        <v>1024.40119639</v>
      </c>
      <c r="D258" s="87">
        <v>1019.54162349</v>
      </c>
      <c r="E258" s="87">
        <v>0</v>
      </c>
      <c r="F258" s="87">
        <v>101.95416235</v>
      </c>
      <c r="G258" s="87">
        <v>254.88540587</v>
      </c>
      <c r="H258" s="87">
        <v>509.77081175000001</v>
      </c>
      <c r="I258" s="87">
        <v>0</v>
      </c>
      <c r="J258" s="87">
        <v>560.74789292000003</v>
      </c>
      <c r="K258" s="87">
        <v>662.70205526999996</v>
      </c>
      <c r="L258" s="87">
        <v>764.65621762000001</v>
      </c>
    </row>
    <row r="259" spans="1:12" ht="12.75" customHeight="1" x14ac:dyDescent="0.2">
      <c r="A259" s="86" t="s">
        <v>159</v>
      </c>
      <c r="B259" s="86">
        <v>10</v>
      </c>
      <c r="C259" s="87">
        <v>990.64365880000003</v>
      </c>
      <c r="D259" s="87">
        <v>985.75626439999996</v>
      </c>
      <c r="E259" s="87">
        <v>0</v>
      </c>
      <c r="F259" s="87">
        <v>98.575626439999994</v>
      </c>
      <c r="G259" s="87">
        <v>246.43906609999999</v>
      </c>
      <c r="H259" s="87">
        <v>492.87813219999998</v>
      </c>
      <c r="I259" s="87">
        <v>0</v>
      </c>
      <c r="J259" s="87">
        <v>542.16594541999996</v>
      </c>
      <c r="K259" s="87">
        <v>640.74157186000002</v>
      </c>
      <c r="L259" s="87">
        <v>739.31719829999997</v>
      </c>
    </row>
    <row r="260" spans="1:12" ht="12.75" customHeight="1" x14ac:dyDescent="0.2">
      <c r="A260" s="86" t="s">
        <v>159</v>
      </c>
      <c r="B260" s="86">
        <v>11</v>
      </c>
      <c r="C260" s="87">
        <v>982.08253891000004</v>
      </c>
      <c r="D260" s="87">
        <v>976.91453738999996</v>
      </c>
      <c r="E260" s="87">
        <v>0</v>
      </c>
      <c r="F260" s="87">
        <v>97.69145374</v>
      </c>
      <c r="G260" s="87">
        <v>244.22863434999999</v>
      </c>
      <c r="H260" s="87">
        <v>488.45726869999999</v>
      </c>
      <c r="I260" s="87">
        <v>0</v>
      </c>
      <c r="J260" s="87">
        <v>537.30299556</v>
      </c>
      <c r="K260" s="87">
        <v>634.99444930000004</v>
      </c>
      <c r="L260" s="87">
        <v>732.68590303999997</v>
      </c>
    </row>
    <row r="261" spans="1:12" ht="12.75" customHeight="1" x14ac:dyDescent="0.2">
      <c r="A261" s="86" t="s">
        <v>159</v>
      </c>
      <c r="B261" s="86">
        <v>12</v>
      </c>
      <c r="C261" s="87">
        <v>978.06787430999998</v>
      </c>
      <c r="D261" s="87">
        <v>972.88168568000003</v>
      </c>
      <c r="E261" s="87">
        <v>0</v>
      </c>
      <c r="F261" s="87">
        <v>97.288168569999996</v>
      </c>
      <c r="G261" s="87">
        <v>243.22042142000001</v>
      </c>
      <c r="H261" s="87">
        <v>486.44084284000002</v>
      </c>
      <c r="I261" s="87">
        <v>0</v>
      </c>
      <c r="J261" s="87">
        <v>535.08492711999997</v>
      </c>
      <c r="K261" s="87">
        <v>632.37309569000001</v>
      </c>
      <c r="L261" s="87">
        <v>729.66126426000005</v>
      </c>
    </row>
    <row r="262" spans="1:12" ht="12.75" customHeight="1" x14ac:dyDescent="0.2">
      <c r="A262" s="86" t="s">
        <v>159</v>
      </c>
      <c r="B262" s="86">
        <v>13</v>
      </c>
      <c r="C262" s="87">
        <v>983.49492774999999</v>
      </c>
      <c r="D262" s="87">
        <v>978.83002950000002</v>
      </c>
      <c r="E262" s="87">
        <v>0</v>
      </c>
      <c r="F262" s="87">
        <v>97.883002950000005</v>
      </c>
      <c r="G262" s="87">
        <v>244.70750738000001</v>
      </c>
      <c r="H262" s="87">
        <v>489.41501475000001</v>
      </c>
      <c r="I262" s="87">
        <v>0</v>
      </c>
      <c r="J262" s="87">
        <v>538.35651623000001</v>
      </c>
      <c r="K262" s="87">
        <v>636.23951918</v>
      </c>
      <c r="L262" s="87">
        <v>734.12252212999999</v>
      </c>
    </row>
    <row r="263" spans="1:12" ht="12.75" customHeight="1" x14ac:dyDescent="0.2">
      <c r="A263" s="86" t="s">
        <v>159</v>
      </c>
      <c r="B263" s="86">
        <v>14</v>
      </c>
      <c r="C263" s="87">
        <v>996.67310015999999</v>
      </c>
      <c r="D263" s="87">
        <v>991.79081049000001</v>
      </c>
      <c r="E263" s="87">
        <v>0</v>
      </c>
      <c r="F263" s="87">
        <v>99.179081049999994</v>
      </c>
      <c r="G263" s="87">
        <v>247.94770262</v>
      </c>
      <c r="H263" s="87">
        <v>495.89540525000001</v>
      </c>
      <c r="I263" s="87">
        <v>0</v>
      </c>
      <c r="J263" s="87">
        <v>545.48494576999997</v>
      </c>
      <c r="K263" s="87">
        <v>644.66402682</v>
      </c>
      <c r="L263" s="87">
        <v>743.84310787000004</v>
      </c>
    </row>
    <row r="264" spans="1:12" ht="12.75" customHeight="1" x14ac:dyDescent="0.2">
      <c r="A264" s="86" t="s">
        <v>159</v>
      </c>
      <c r="B264" s="86">
        <v>15</v>
      </c>
      <c r="C264" s="87">
        <v>1000.54694942</v>
      </c>
      <c r="D264" s="87">
        <v>995.45210602999998</v>
      </c>
      <c r="E264" s="87">
        <v>0</v>
      </c>
      <c r="F264" s="87">
        <v>99.545210600000004</v>
      </c>
      <c r="G264" s="87">
        <v>248.86302651</v>
      </c>
      <c r="H264" s="87">
        <v>497.72605301999999</v>
      </c>
      <c r="I264" s="87">
        <v>0</v>
      </c>
      <c r="J264" s="87">
        <v>547.49865832</v>
      </c>
      <c r="K264" s="87">
        <v>647.04386892000002</v>
      </c>
      <c r="L264" s="87">
        <v>746.58907952000004</v>
      </c>
    </row>
    <row r="265" spans="1:12" ht="12.75" customHeight="1" x14ac:dyDescent="0.2">
      <c r="A265" s="86" t="s">
        <v>159</v>
      </c>
      <c r="B265" s="86">
        <v>16</v>
      </c>
      <c r="C265" s="87">
        <v>1009.16373362</v>
      </c>
      <c r="D265" s="87">
        <v>1004.41503081</v>
      </c>
      <c r="E265" s="87">
        <v>0</v>
      </c>
      <c r="F265" s="87">
        <v>100.44150308</v>
      </c>
      <c r="G265" s="87">
        <v>251.10375769999999</v>
      </c>
      <c r="H265" s="87">
        <v>502.20751540999998</v>
      </c>
      <c r="I265" s="87">
        <v>0</v>
      </c>
      <c r="J265" s="87">
        <v>552.42826694999997</v>
      </c>
      <c r="K265" s="87">
        <v>652.86977003000004</v>
      </c>
      <c r="L265" s="87">
        <v>753.31127311</v>
      </c>
    </row>
    <row r="266" spans="1:12" ht="12.75" customHeight="1" x14ac:dyDescent="0.2">
      <c r="A266" s="86" t="s">
        <v>159</v>
      </c>
      <c r="B266" s="86">
        <v>17</v>
      </c>
      <c r="C266" s="87">
        <v>1022.08268074</v>
      </c>
      <c r="D266" s="87">
        <v>1017.24800679</v>
      </c>
      <c r="E266" s="87">
        <v>0</v>
      </c>
      <c r="F266" s="87">
        <v>101.72480068</v>
      </c>
      <c r="G266" s="87">
        <v>254.3120017</v>
      </c>
      <c r="H266" s="87">
        <v>508.62400339999999</v>
      </c>
      <c r="I266" s="87">
        <v>0</v>
      </c>
      <c r="J266" s="87">
        <v>559.48640373000001</v>
      </c>
      <c r="K266" s="87">
        <v>661.21120441000005</v>
      </c>
      <c r="L266" s="87">
        <v>762.93600508999998</v>
      </c>
    </row>
    <row r="267" spans="1:12" ht="12.75" customHeight="1" x14ac:dyDescent="0.2">
      <c r="A267" s="86" t="s">
        <v>159</v>
      </c>
      <c r="B267" s="86">
        <v>18</v>
      </c>
      <c r="C267" s="87">
        <v>1009.3908722800001</v>
      </c>
      <c r="D267" s="87">
        <v>1004.37235673</v>
      </c>
      <c r="E267" s="87">
        <v>0</v>
      </c>
      <c r="F267" s="87">
        <v>100.43723567000001</v>
      </c>
      <c r="G267" s="87">
        <v>251.09308917999999</v>
      </c>
      <c r="H267" s="87">
        <v>502.18617836999999</v>
      </c>
      <c r="I267" s="87">
        <v>0</v>
      </c>
      <c r="J267" s="87">
        <v>552.40479619999996</v>
      </c>
      <c r="K267" s="87">
        <v>652.84203187000003</v>
      </c>
      <c r="L267" s="87">
        <v>753.27926754999999</v>
      </c>
    </row>
    <row r="268" spans="1:12" ht="12.75" customHeight="1" x14ac:dyDescent="0.2">
      <c r="A268" s="86" t="s">
        <v>159</v>
      </c>
      <c r="B268" s="86">
        <v>19</v>
      </c>
      <c r="C268" s="87">
        <v>987.80496865999999</v>
      </c>
      <c r="D268" s="87">
        <v>982.50950068999998</v>
      </c>
      <c r="E268" s="87">
        <v>0</v>
      </c>
      <c r="F268" s="87">
        <v>98.250950070000002</v>
      </c>
      <c r="G268" s="87">
        <v>245.62737516999999</v>
      </c>
      <c r="H268" s="87">
        <v>491.25475034999999</v>
      </c>
      <c r="I268" s="87">
        <v>0</v>
      </c>
      <c r="J268" s="87">
        <v>540.38022537999996</v>
      </c>
      <c r="K268" s="87">
        <v>638.63117545</v>
      </c>
      <c r="L268" s="87">
        <v>736.88212552000005</v>
      </c>
    </row>
    <row r="269" spans="1:12" ht="12.75" customHeight="1" x14ac:dyDescent="0.2">
      <c r="A269" s="86" t="s">
        <v>159</v>
      </c>
      <c r="B269" s="86">
        <v>20</v>
      </c>
      <c r="C269" s="87">
        <v>974.70189336999999</v>
      </c>
      <c r="D269" s="87">
        <v>969.99601397000004</v>
      </c>
      <c r="E269" s="87">
        <v>0</v>
      </c>
      <c r="F269" s="87">
        <v>96.999601400000003</v>
      </c>
      <c r="G269" s="87">
        <v>242.49900349000001</v>
      </c>
      <c r="H269" s="87">
        <v>484.99800699000002</v>
      </c>
      <c r="I269" s="87">
        <v>0</v>
      </c>
      <c r="J269" s="87">
        <v>533.49780768000005</v>
      </c>
      <c r="K269" s="87">
        <v>630.49740908000001</v>
      </c>
      <c r="L269" s="87">
        <v>727.49701047999997</v>
      </c>
    </row>
    <row r="270" spans="1:12" ht="12.75" customHeight="1" x14ac:dyDescent="0.2">
      <c r="A270" s="86" t="s">
        <v>159</v>
      </c>
      <c r="B270" s="86">
        <v>21</v>
      </c>
      <c r="C270" s="87">
        <v>983.26314690000004</v>
      </c>
      <c r="D270" s="87">
        <v>978.49957644999995</v>
      </c>
      <c r="E270" s="87">
        <v>0</v>
      </c>
      <c r="F270" s="87">
        <v>97.849957649999993</v>
      </c>
      <c r="G270" s="87">
        <v>244.62489411000001</v>
      </c>
      <c r="H270" s="87">
        <v>489.24978822999998</v>
      </c>
      <c r="I270" s="87">
        <v>0</v>
      </c>
      <c r="J270" s="87">
        <v>538.17476705000001</v>
      </c>
      <c r="K270" s="87">
        <v>636.02472468999997</v>
      </c>
      <c r="L270" s="87">
        <v>733.87468234000005</v>
      </c>
    </row>
    <row r="271" spans="1:12" ht="12.75" customHeight="1" x14ac:dyDescent="0.2">
      <c r="A271" s="86" t="s">
        <v>159</v>
      </c>
      <c r="B271" s="86">
        <v>22</v>
      </c>
      <c r="C271" s="87">
        <v>979.88407165000001</v>
      </c>
      <c r="D271" s="87">
        <v>975.21751833999997</v>
      </c>
      <c r="E271" s="87">
        <v>0</v>
      </c>
      <c r="F271" s="87">
        <v>97.521751829999999</v>
      </c>
      <c r="G271" s="87">
        <v>243.80437959</v>
      </c>
      <c r="H271" s="87">
        <v>487.60875916999998</v>
      </c>
      <c r="I271" s="87">
        <v>0</v>
      </c>
      <c r="J271" s="87">
        <v>536.36963508999997</v>
      </c>
      <c r="K271" s="87">
        <v>633.89138691999995</v>
      </c>
      <c r="L271" s="87">
        <v>731.41313876000004</v>
      </c>
    </row>
    <row r="272" spans="1:12" ht="12.75" customHeight="1" x14ac:dyDescent="0.2">
      <c r="A272" s="86" t="s">
        <v>159</v>
      </c>
      <c r="B272" s="86">
        <v>23</v>
      </c>
      <c r="C272" s="87">
        <v>979.95904100999996</v>
      </c>
      <c r="D272" s="87">
        <v>975.50153786999999</v>
      </c>
      <c r="E272" s="87">
        <v>0</v>
      </c>
      <c r="F272" s="87">
        <v>97.550153789999996</v>
      </c>
      <c r="G272" s="87">
        <v>243.87538447</v>
      </c>
      <c r="H272" s="87">
        <v>487.75076894</v>
      </c>
      <c r="I272" s="87">
        <v>0</v>
      </c>
      <c r="J272" s="87">
        <v>536.52584582999998</v>
      </c>
      <c r="K272" s="87">
        <v>634.07599961999995</v>
      </c>
      <c r="L272" s="87">
        <v>731.62615340000002</v>
      </c>
    </row>
    <row r="273" spans="1:12" ht="12.75" customHeight="1" x14ac:dyDescent="0.2">
      <c r="A273" s="86" t="s">
        <v>159</v>
      </c>
      <c r="B273" s="86">
        <v>24</v>
      </c>
      <c r="C273" s="87">
        <v>1008.65573512</v>
      </c>
      <c r="D273" s="87">
        <v>1004.11717102</v>
      </c>
      <c r="E273" s="87">
        <v>0</v>
      </c>
      <c r="F273" s="87">
        <v>100.4117171</v>
      </c>
      <c r="G273" s="87">
        <v>251.02929276</v>
      </c>
      <c r="H273" s="87">
        <v>502.05858551</v>
      </c>
      <c r="I273" s="87">
        <v>0</v>
      </c>
      <c r="J273" s="87">
        <v>552.26444405999996</v>
      </c>
      <c r="K273" s="87">
        <v>652.67616115999999</v>
      </c>
      <c r="L273" s="87">
        <v>753.08787827000003</v>
      </c>
    </row>
    <row r="274" spans="1:12" ht="12.75" customHeight="1" x14ac:dyDescent="0.2">
      <c r="A274" s="86" t="s">
        <v>160</v>
      </c>
      <c r="B274" s="86">
        <v>1</v>
      </c>
      <c r="C274" s="87">
        <v>1007.61233185</v>
      </c>
      <c r="D274" s="87">
        <v>1002.88993213</v>
      </c>
      <c r="E274" s="87">
        <v>0</v>
      </c>
      <c r="F274" s="87">
        <v>100.28899321</v>
      </c>
      <c r="G274" s="87">
        <v>250.72248303000001</v>
      </c>
      <c r="H274" s="87">
        <v>501.44496607000002</v>
      </c>
      <c r="I274" s="87">
        <v>0</v>
      </c>
      <c r="J274" s="87">
        <v>551.58946266999999</v>
      </c>
      <c r="K274" s="87">
        <v>651.87845588000005</v>
      </c>
      <c r="L274" s="87">
        <v>752.1674491</v>
      </c>
    </row>
    <row r="275" spans="1:12" ht="12.75" customHeight="1" x14ac:dyDescent="0.2">
      <c r="A275" s="86" t="s">
        <v>160</v>
      </c>
      <c r="B275" s="86">
        <v>2</v>
      </c>
      <c r="C275" s="87">
        <v>1037.04364261</v>
      </c>
      <c r="D275" s="87">
        <v>1031.9211132299999</v>
      </c>
      <c r="E275" s="87">
        <v>0</v>
      </c>
      <c r="F275" s="87">
        <v>103.19211132</v>
      </c>
      <c r="G275" s="87">
        <v>257.98027831000002</v>
      </c>
      <c r="H275" s="87">
        <v>515.96055662000003</v>
      </c>
      <c r="I275" s="87">
        <v>0</v>
      </c>
      <c r="J275" s="87">
        <v>567.55661227999997</v>
      </c>
      <c r="K275" s="87">
        <v>670.74872359999995</v>
      </c>
      <c r="L275" s="87">
        <v>773.94083492000004</v>
      </c>
    </row>
    <row r="276" spans="1:12" ht="12.75" customHeight="1" x14ac:dyDescent="0.2">
      <c r="A276" s="86" t="s">
        <v>160</v>
      </c>
      <c r="B276" s="86">
        <v>3</v>
      </c>
      <c r="C276" s="87">
        <v>1097.1841288600001</v>
      </c>
      <c r="D276" s="87">
        <v>1091.4630470300001</v>
      </c>
      <c r="E276" s="87">
        <v>0</v>
      </c>
      <c r="F276" s="87">
        <v>109.1463047</v>
      </c>
      <c r="G276" s="87">
        <v>272.86576176</v>
      </c>
      <c r="H276" s="87">
        <v>545.73152352</v>
      </c>
      <c r="I276" s="87">
        <v>0</v>
      </c>
      <c r="J276" s="87">
        <v>600.30467586999998</v>
      </c>
      <c r="K276" s="87">
        <v>709.45098056999996</v>
      </c>
      <c r="L276" s="87">
        <v>818.59728527000004</v>
      </c>
    </row>
    <row r="277" spans="1:12" ht="12.75" customHeight="1" x14ac:dyDescent="0.2">
      <c r="A277" s="86" t="s">
        <v>160</v>
      </c>
      <c r="B277" s="86">
        <v>4</v>
      </c>
      <c r="C277" s="87">
        <v>1113.37486466</v>
      </c>
      <c r="D277" s="87">
        <v>1107.68895064</v>
      </c>
      <c r="E277" s="87">
        <v>0</v>
      </c>
      <c r="F277" s="87">
        <v>110.76889506000001</v>
      </c>
      <c r="G277" s="87">
        <v>276.92223766000001</v>
      </c>
      <c r="H277" s="87">
        <v>553.84447532000002</v>
      </c>
      <c r="I277" s="87">
        <v>0</v>
      </c>
      <c r="J277" s="87">
        <v>609.22892285</v>
      </c>
      <c r="K277" s="87">
        <v>719.99781791999999</v>
      </c>
      <c r="L277" s="87">
        <v>830.76671297999997</v>
      </c>
    </row>
    <row r="278" spans="1:12" ht="12.75" customHeight="1" x14ac:dyDescent="0.2">
      <c r="A278" s="86" t="s">
        <v>160</v>
      </c>
      <c r="B278" s="86">
        <v>5</v>
      </c>
      <c r="C278" s="87">
        <v>1109.45471742</v>
      </c>
      <c r="D278" s="87">
        <v>1103.9676489599999</v>
      </c>
      <c r="E278" s="87">
        <v>0</v>
      </c>
      <c r="F278" s="87">
        <v>110.39676489999999</v>
      </c>
      <c r="G278" s="87">
        <v>275.99191223999998</v>
      </c>
      <c r="H278" s="87">
        <v>551.98382447999995</v>
      </c>
      <c r="I278" s="87">
        <v>0</v>
      </c>
      <c r="J278" s="87">
        <v>607.18220693000001</v>
      </c>
      <c r="K278" s="87">
        <v>717.57897181999999</v>
      </c>
      <c r="L278" s="87">
        <v>827.97573671999999</v>
      </c>
    </row>
    <row r="279" spans="1:12" ht="12.75" customHeight="1" x14ac:dyDescent="0.2">
      <c r="A279" s="86" t="s">
        <v>160</v>
      </c>
      <c r="B279" s="86">
        <v>6</v>
      </c>
      <c r="C279" s="87">
        <v>1094.5845749600001</v>
      </c>
      <c r="D279" s="87">
        <v>1089.35949265</v>
      </c>
      <c r="E279" s="87">
        <v>0</v>
      </c>
      <c r="F279" s="87">
        <v>108.93594926999999</v>
      </c>
      <c r="G279" s="87">
        <v>272.33987316000002</v>
      </c>
      <c r="H279" s="87">
        <v>544.67974632999994</v>
      </c>
      <c r="I279" s="87">
        <v>0</v>
      </c>
      <c r="J279" s="87">
        <v>599.14772096000002</v>
      </c>
      <c r="K279" s="87">
        <v>708.08367022000004</v>
      </c>
      <c r="L279" s="87">
        <v>817.01961948999997</v>
      </c>
    </row>
    <row r="280" spans="1:12" ht="12.75" customHeight="1" x14ac:dyDescent="0.2">
      <c r="A280" s="86" t="s">
        <v>160</v>
      </c>
      <c r="B280" s="86">
        <v>7</v>
      </c>
      <c r="C280" s="87">
        <v>1077.1525942599999</v>
      </c>
      <c r="D280" s="87">
        <v>1072.0206135400001</v>
      </c>
      <c r="E280" s="87">
        <v>0</v>
      </c>
      <c r="F280" s="87">
        <v>107.20206134999999</v>
      </c>
      <c r="G280" s="87">
        <v>268.00515338999998</v>
      </c>
      <c r="H280" s="87">
        <v>536.01030677000006</v>
      </c>
      <c r="I280" s="87">
        <v>0</v>
      </c>
      <c r="J280" s="87">
        <v>589.61133744999995</v>
      </c>
      <c r="K280" s="87">
        <v>696.81339879999996</v>
      </c>
      <c r="L280" s="87">
        <v>804.01546015999998</v>
      </c>
    </row>
    <row r="281" spans="1:12" ht="12.75" customHeight="1" x14ac:dyDescent="0.2">
      <c r="A281" s="86" t="s">
        <v>160</v>
      </c>
      <c r="B281" s="86">
        <v>8</v>
      </c>
      <c r="C281" s="87">
        <v>1030.9120954699999</v>
      </c>
      <c r="D281" s="87">
        <v>1026.12349275</v>
      </c>
      <c r="E281" s="87">
        <v>0</v>
      </c>
      <c r="F281" s="87">
        <v>102.61234928</v>
      </c>
      <c r="G281" s="87">
        <v>256.53087319000002</v>
      </c>
      <c r="H281" s="87">
        <v>513.06174638000005</v>
      </c>
      <c r="I281" s="87">
        <v>0</v>
      </c>
      <c r="J281" s="87">
        <v>564.36792101000003</v>
      </c>
      <c r="K281" s="87">
        <v>666.98027029000002</v>
      </c>
      <c r="L281" s="87">
        <v>769.59261956</v>
      </c>
    </row>
    <row r="282" spans="1:12" ht="12.75" customHeight="1" x14ac:dyDescent="0.2">
      <c r="A282" s="86" t="s">
        <v>160</v>
      </c>
      <c r="B282" s="86">
        <v>9</v>
      </c>
      <c r="C282" s="87">
        <v>994.35383727999999</v>
      </c>
      <c r="D282" s="87">
        <v>989.57975414999999</v>
      </c>
      <c r="E282" s="87">
        <v>0</v>
      </c>
      <c r="F282" s="87">
        <v>98.957975419999997</v>
      </c>
      <c r="G282" s="87">
        <v>247.39493854</v>
      </c>
      <c r="H282" s="87">
        <v>494.78987708</v>
      </c>
      <c r="I282" s="87">
        <v>0</v>
      </c>
      <c r="J282" s="87">
        <v>544.26886477999994</v>
      </c>
      <c r="K282" s="87">
        <v>643.22684019999997</v>
      </c>
      <c r="L282" s="87">
        <v>742.18481560999999</v>
      </c>
    </row>
    <row r="283" spans="1:12" ht="12.75" customHeight="1" x14ac:dyDescent="0.2">
      <c r="A283" s="86" t="s">
        <v>160</v>
      </c>
      <c r="B283" s="86">
        <v>10</v>
      </c>
      <c r="C283" s="87">
        <v>963.19605715</v>
      </c>
      <c r="D283" s="87">
        <v>958.31867150999994</v>
      </c>
      <c r="E283" s="87">
        <v>0</v>
      </c>
      <c r="F283" s="87">
        <v>95.831867149999994</v>
      </c>
      <c r="G283" s="87">
        <v>239.57966787999999</v>
      </c>
      <c r="H283" s="87">
        <v>479.15933575999998</v>
      </c>
      <c r="I283" s="87">
        <v>0</v>
      </c>
      <c r="J283" s="87">
        <v>527.07526932999997</v>
      </c>
      <c r="K283" s="87">
        <v>622.90713647999996</v>
      </c>
      <c r="L283" s="87">
        <v>718.73900362999996</v>
      </c>
    </row>
    <row r="284" spans="1:12" ht="12.75" customHeight="1" x14ac:dyDescent="0.2">
      <c r="A284" s="86" t="s">
        <v>160</v>
      </c>
      <c r="B284" s="86">
        <v>11</v>
      </c>
      <c r="C284" s="87">
        <v>955.58359903999997</v>
      </c>
      <c r="D284" s="87">
        <v>950.29269270999998</v>
      </c>
      <c r="E284" s="87">
        <v>0</v>
      </c>
      <c r="F284" s="87">
        <v>95.02926927</v>
      </c>
      <c r="G284" s="87">
        <v>237.57317318</v>
      </c>
      <c r="H284" s="87">
        <v>475.14634636</v>
      </c>
      <c r="I284" s="87">
        <v>0</v>
      </c>
      <c r="J284" s="87">
        <v>522.66098098999998</v>
      </c>
      <c r="K284" s="87">
        <v>617.69025025999997</v>
      </c>
      <c r="L284" s="87">
        <v>712.71951952999996</v>
      </c>
    </row>
    <row r="285" spans="1:12" ht="12.75" customHeight="1" x14ac:dyDescent="0.2">
      <c r="A285" s="86" t="s">
        <v>160</v>
      </c>
      <c r="B285" s="86">
        <v>12</v>
      </c>
      <c r="C285" s="87">
        <v>956.49123677</v>
      </c>
      <c r="D285" s="87">
        <v>951.48855387000003</v>
      </c>
      <c r="E285" s="87">
        <v>0</v>
      </c>
      <c r="F285" s="87">
        <v>95.148855389999994</v>
      </c>
      <c r="G285" s="87">
        <v>237.87213847000001</v>
      </c>
      <c r="H285" s="87">
        <v>475.74427694000002</v>
      </c>
      <c r="I285" s="87">
        <v>0</v>
      </c>
      <c r="J285" s="87">
        <v>523.31870462999996</v>
      </c>
      <c r="K285" s="87">
        <v>618.46756001999995</v>
      </c>
      <c r="L285" s="87">
        <v>713.61641540000005</v>
      </c>
    </row>
    <row r="286" spans="1:12" ht="12.75" customHeight="1" x14ac:dyDescent="0.2">
      <c r="A286" s="86" t="s">
        <v>160</v>
      </c>
      <c r="B286" s="86">
        <v>13</v>
      </c>
      <c r="C286" s="87">
        <v>949.25659227999995</v>
      </c>
      <c r="D286" s="87">
        <v>944.50232305999998</v>
      </c>
      <c r="E286" s="87">
        <v>0</v>
      </c>
      <c r="F286" s="87">
        <v>94.450232310000004</v>
      </c>
      <c r="G286" s="87">
        <v>236.12558077</v>
      </c>
      <c r="H286" s="87">
        <v>472.25116152999999</v>
      </c>
      <c r="I286" s="87">
        <v>0</v>
      </c>
      <c r="J286" s="87">
        <v>519.47627767999995</v>
      </c>
      <c r="K286" s="87">
        <v>613.92650999</v>
      </c>
      <c r="L286" s="87">
        <v>708.37674230000005</v>
      </c>
    </row>
    <row r="287" spans="1:12" ht="12.75" customHeight="1" x14ac:dyDescent="0.2">
      <c r="A287" s="86" t="s">
        <v>160</v>
      </c>
      <c r="B287" s="86">
        <v>14</v>
      </c>
      <c r="C287" s="87">
        <v>945.02833364000003</v>
      </c>
      <c r="D287" s="87">
        <v>940.69665681000004</v>
      </c>
      <c r="E287" s="87">
        <v>0</v>
      </c>
      <c r="F287" s="87">
        <v>94.06966568</v>
      </c>
      <c r="G287" s="87">
        <v>235.17416420000001</v>
      </c>
      <c r="H287" s="87">
        <v>470.34832841000002</v>
      </c>
      <c r="I287" s="87">
        <v>0</v>
      </c>
      <c r="J287" s="87">
        <v>517.38316124999994</v>
      </c>
      <c r="K287" s="87">
        <v>611.45282693000001</v>
      </c>
      <c r="L287" s="87">
        <v>705.52249260999997</v>
      </c>
    </row>
    <row r="288" spans="1:12" ht="12.75" customHeight="1" x14ac:dyDescent="0.2">
      <c r="A288" s="86" t="s">
        <v>160</v>
      </c>
      <c r="B288" s="86">
        <v>15</v>
      </c>
      <c r="C288" s="87">
        <v>951.01564761999998</v>
      </c>
      <c r="D288" s="87">
        <v>946.46365958000001</v>
      </c>
      <c r="E288" s="87">
        <v>0</v>
      </c>
      <c r="F288" s="87">
        <v>94.646365959999997</v>
      </c>
      <c r="G288" s="87">
        <v>236.61591490000001</v>
      </c>
      <c r="H288" s="87">
        <v>473.23182979000001</v>
      </c>
      <c r="I288" s="87">
        <v>0</v>
      </c>
      <c r="J288" s="87">
        <v>520.55501276999996</v>
      </c>
      <c r="K288" s="87">
        <v>615.20137872999999</v>
      </c>
      <c r="L288" s="87">
        <v>709.84774469000001</v>
      </c>
    </row>
    <row r="289" spans="1:12" ht="12.75" customHeight="1" x14ac:dyDescent="0.2">
      <c r="A289" s="86" t="s">
        <v>160</v>
      </c>
      <c r="B289" s="86">
        <v>16</v>
      </c>
      <c r="C289" s="87">
        <v>952.36321364000003</v>
      </c>
      <c r="D289" s="87">
        <v>947.58901992999995</v>
      </c>
      <c r="E289" s="87">
        <v>0</v>
      </c>
      <c r="F289" s="87">
        <v>94.758901989999998</v>
      </c>
      <c r="G289" s="87">
        <v>236.89725498000001</v>
      </c>
      <c r="H289" s="87">
        <v>473.79450996999998</v>
      </c>
      <c r="I289" s="87">
        <v>0</v>
      </c>
      <c r="J289" s="87">
        <v>521.17396096000004</v>
      </c>
      <c r="K289" s="87">
        <v>615.93286294999996</v>
      </c>
      <c r="L289" s="87">
        <v>710.69176494999999</v>
      </c>
    </row>
    <row r="290" spans="1:12" ht="12.75" customHeight="1" x14ac:dyDescent="0.2">
      <c r="A290" s="86" t="s">
        <v>160</v>
      </c>
      <c r="B290" s="86">
        <v>17</v>
      </c>
      <c r="C290" s="87">
        <v>953.31860566</v>
      </c>
      <c r="D290" s="87">
        <v>948.27062345000002</v>
      </c>
      <c r="E290" s="87">
        <v>0</v>
      </c>
      <c r="F290" s="87">
        <v>94.827062350000006</v>
      </c>
      <c r="G290" s="87">
        <v>237.06765586</v>
      </c>
      <c r="H290" s="87">
        <v>474.13531173000001</v>
      </c>
      <c r="I290" s="87">
        <v>0</v>
      </c>
      <c r="J290" s="87">
        <v>521.54884289999995</v>
      </c>
      <c r="K290" s="87">
        <v>616.37590523999995</v>
      </c>
      <c r="L290" s="87">
        <v>711.20296758999996</v>
      </c>
    </row>
    <row r="291" spans="1:12" ht="12.75" customHeight="1" x14ac:dyDescent="0.2">
      <c r="A291" s="86" t="s">
        <v>160</v>
      </c>
      <c r="B291" s="86">
        <v>18</v>
      </c>
      <c r="C291" s="87">
        <v>941.66386998999997</v>
      </c>
      <c r="D291" s="87">
        <v>937.08713431000001</v>
      </c>
      <c r="E291" s="87">
        <v>0</v>
      </c>
      <c r="F291" s="87">
        <v>93.708713430000003</v>
      </c>
      <c r="G291" s="87">
        <v>234.27178358</v>
      </c>
      <c r="H291" s="87">
        <v>468.54356716000001</v>
      </c>
      <c r="I291" s="87">
        <v>0</v>
      </c>
      <c r="J291" s="87">
        <v>515.39792387</v>
      </c>
      <c r="K291" s="87">
        <v>609.10663729999999</v>
      </c>
      <c r="L291" s="87">
        <v>702.81535072999998</v>
      </c>
    </row>
    <row r="292" spans="1:12" ht="12.75" customHeight="1" x14ac:dyDescent="0.2">
      <c r="A292" s="86" t="s">
        <v>160</v>
      </c>
      <c r="B292" s="86">
        <v>19</v>
      </c>
      <c r="C292" s="87">
        <v>927.67372143</v>
      </c>
      <c r="D292" s="87">
        <v>923.29220945999998</v>
      </c>
      <c r="E292" s="87">
        <v>0</v>
      </c>
      <c r="F292" s="87">
        <v>92.329220950000007</v>
      </c>
      <c r="G292" s="87">
        <v>230.82305237</v>
      </c>
      <c r="H292" s="87">
        <v>461.64610472999999</v>
      </c>
      <c r="I292" s="87">
        <v>0</v>
      </c>
      <c r="J292" s="87">
        <v>507.8107152</v>
      </c>
      <c r="K292" s="87">
        <v>600.13993615000004</v>
      </c>
      <c r="L292" s="87">
        <v>692.46915709999996</v>
      </c>
    </row>
    <row r="293" spans="1:12" ht="12.75" customHeight="1" x14ac:dyDescent="0.2">
      <c r="A293" s="86" t="s">
        <v>160</v>
      </c>
      <c r="B293" s="86">
        <v>20</v>
      </c>
      <c r="C293" s="87">
        <v>930.70554534999997</v>
      </c>
      <c r="D293" s="87">
        <v>926.19845631999999</v>
      </c>
      <c r="E293" s="87">
        <v>0</v>
      </c>
      <c r="F293" s="87">
        <v>92.61984563</v>
      </c>
      <c r="G293" s="87">
        <v>231.54961408</v>
      </c>
      <c r="H293" s="87">
        <v>463.09922816</v>
      </c>
      <c r="I293" s="87">
        <v>0</v>
      </c>
      <c r="J293" s="87">
        <v>509.40915097999999</v>
      </c>
      <c r="K293" s="87">
        <v>602.02899661000004</v>
      </c>
      <c r="L293" s="87">
        <v>694.64884224000002</v>
      </c>
    </row>
    <row r="294" spans="1:12" ht="12.75" customHeight="1" x14ac:dyDescent="0.2">
      <c r="A294" s="86" t="s">
        <v>160</v>
      </c>
      <c r="B294" s="86">
        <v>21</v>
      </c>
      <c r="C294" s="87">
        <v>931.08340253999995</v>
      </c>
      <c r="D294" s="87">
        <v>926.69121968000002</v>
      </c>
      <c r="E294" s="87">
        <v>0</v>
      </c>
      <c r="F294" s="87">
        <v>92.669121970000006</v>
      </c>
      <c r="G294" s="87">
        <v>231.67280492</v>
      </c>
      <c r="H294" s="87">
        <v>463.34560984000001</v>
      </c>
      <c r="I294" s="87">
        <v>0</v>
      </c>
      <c r="J294" s="87">
        <v>509.68017082</v>
      </c>
      <c r="K294" s="87">
        <v>602.34929279000005</v>
      </c>
      <c r="L294" s="87">
        <v>695.01841476000004</v>
      </c>
    </row>
    <row r="295" spans="1:12" ht="12.75" customHeight="1" x14ac:dyDescent="0.2">
      <c r="A295" s="86" t="s">
        <v>160</v>
      </c>
      <c r="B295" s="86">
        <v>22</v>
      </c>
      <c r="C295" s="87">
        <v>933.38295760000005</v>
      </c>
      <c r="D295" s="87">
        <v>928.97178307000001</v>
      </c>
      <c r="E295" s="87">
        <v>0</v>
      </c>
      <c r="F295" s="87">
        <v>92.897178310000001</v>
      </c>
      <c r="G295" s="87">
        <v>232.24294577000001</v>
      </c>
      <c r="H295" s="87">
        <v>464.48589154000001</v>
      </c>
      <c r="I295" s="87">
        <v>0</v>
      </c>
      <c r="J295" s="87">
        <v>510.93448068999999</v>
      </c>
      <c r="K295" s="87">
        <v>603.83165899999995</v>
      </c>
      <c r="L295" s="87">
        <v>696.72883730000001</v>
      </c>
    </row>
    <row r="296" spans="1:12" ht="12.75" customHeight="1" x14ac:dyDescent="0.2">
      <c r="A296" s="86" t="s">
        <v>160</v>
      </c>
      <c r="B296" s="86">
        <v>23</v>
      </c>
      <c r="C296" s="87">
        <v>930.66036712000005</v>
      </c>
      <c r="D296" s="87">
        <v>926.33277607000002</v>
      </c>
      <c r="E296" s="87">
        <v>0</v>
      </c>
      <c r="F296" s="87">
        <v>92.633277609999993</v>
      </c>
      <c r="G296" s="87">
        <v>231.58319402000001</v>
      </c>
      <c r="H296" s="87">
        <v>463.16638804000002</v>
      </c>
      <c r="I296" s="87">
        <v>0</v>
      </c>
      <c r="J296" s="87">
        <v>509.48302683999998</v>
      </c>
      <c r="K296" s="87">
        <v>602.11630445000003</v>
      </c>
      <c r="L296" s="87">
        <v>694.74958204999996</v>
      </c>
    </row>
    <row r="297" spans="1:12" ht="12.75" customHeight="1" x14ac:dyDescent="0.2">
      <c r="A297" s="86" t="s">
        <v>160</v>
      </c>
      <c r="B297" s="86">
        <v>24</v>
      </c>
      <c r="C297" s="87">
        <v>946.59001151999996</v>
      </c>
      <c r="D297" s="87">
        <v>941.69832460999999</v>
      </c>
      <c r="E297" s="87">
        <v>0</v>
      </c>
      <c r="F297" s="87">
        <v>94.169832459999995</v>
      </c>
      <c r="G297" s="87">
        <v>235.42458114999999</v>
      </c>
      <c r="H297" s="87">
        <v>470.84916231</v>
      </c>
      <c r="I297" s="87">
        <v>0</v>
      </c>
      <c r="J297" s="87">
        <v>517.93407853999997</v>
      </c>
      <c r="K297" s="87">
        <v>612.10391100000004</v>
      </c>
      <c r="L297" s="87">
        <v>706.27374345999999</v>
      </c>
    </row>
    <row r="298" spans="1:12" ht="12.75" customHeight="1" x14ac:dyDescent="0.2">
      <c r="A298" s="86" t="s">
        <v>161</v>
      </c>
      <c r="B298" s="86">
        <v>1</v>
      </c>
      <c r="C298" s="87">
        <v>1058.5194935300001</v>
      </c>
      <c r="D298" s="87">
        <v>1052.5810925200001</v>
      </c>
      <c r="E298" s="87">
        <v>0</v>
      </c>
      <c r="F298" s="87">
        <v>105.25810925</v>
      </c>
      <c r="G298" s="87">
        <v>263.14527313000002</v>
      </c>
      <c r="H298" s="87">
        <v>526.29054626000004</v>
      </c>
      <c r="I298" s="87">
        <v>0</v>
      </c>
      <c r="J298" s="87">
        <v>578.91960088999997</v>
      </c>
      <c r="K298" s="87">
        <v>684.17771014000004</v>
      </c>
      <c r="L298" s="87">
        <v>789.43581939000001</v>
      </c>
    </row>
    <row r="299" spans="1:12" ht="12.75" customHeight="1" x14ac:dyDescent="0.2">
      <c r="A299" s="86" t="s">
        <v>161</v>
      </c>
      <c r="B299" s="86">
        <v>2</v>
      </c>
      <c r="C299" s="87">
        <v>1084.9211533099999</v>
      </c>
      <c r="D299" s="87">
        <v>1078.88383062</v>
      </c>
      <c r="E299" s="87">
        <v>0</v>
      </c>
      <c r="F299" s="87">
        <v>107.88838306</v>
      </c>
      <c r="G299" s="87">
        <v>269.72095766000001</v>
      </c>
      <c r="H299" s="87">
        <v>539.44191531000001</v>
      </c>
      <c r="I299" s="87">
        <v>0</v>
      </c>
      <c r="J299" s="87">
        <v>593.38610684000002</v>
      </c>
      <c r="K299" s="87">
        <v>701.27448990000005</v>
      </c>
      <c r="L299" s="87">
        <v>809.16287296999997</v>
      </c>
    </row>
    <row r="300" spans="1:12" ht="12.75" customHeight="1" x14ac:dyDescent="0.2">
      <c r="A300" s="86" t="s">
        <v>161</v>
      </c>
      <c r="B300" s="86">
        <v>3</v>
      </c>
      <c r="C300" s="87">
        <v>1140.80097583</v>
      </c>
      <c r="D300" s="87">
        <v>1134.54483753</v>
      </c>
      <c r="E300" s="87">
        <v>0</v>
      </c>
      <c r="F300" s="87">
        <v>113.45448374999999</v>
      </c>
      <c r="G300" s="87">
        <v>283.63620938000003</v>
      </c>
      <c r="H300" s="87">
        <v>567.27241876999994</v>
      </c>
      <c r="I300" s="87">
        <v>0</v>
      </c>
      <c r="J300" s="87">
        <v>623.99966064</v>
      </c>
      <c r="K300" s="87">
        <v>737.45414439000001</v>
      </c>
      <c r="L300" s="87">
        <v>850.90862815000003</v>
      </c>
    </row>
    <row r="301" spans="1:12" ht="12.75" customHeight="1" x14ac:dyDescent="0.2">
      <c r="A301" s="86" t="s">
        <v>161</v>
      </c>
      <c r="B301" s="86">
        <v>4</v>
      </c>
      <c r="C301" s="87">
        <v>1150.20984819</v>
      </c>
      <c r="D301" s="87">
        <v>1143.8818998199999</v>
      </c>
      <c r="E301" s="87">
        <v>0</v>
      </c>
      <c r="F301" s="87">
        <v>114.38818998000001</v>
      </c>
      <c r="G301" s="87">
        <v>285.97047495999999</v>
      </c>
      <c r="H301" s="87">
        <v>571.94094990999997</v>
      </c>
      <c r="I301" s="87">
        <v>0</v>
      </c>
      <c r="J301" s="87">
        <v>629.13504490000003</v>
      </c>
      <c r="K301" s="87">
        <v>743.52323488000002</v>
      </c>
      <c r="L301" s="87">
        <v>857.91142487000002</v>
      </c>
    </row>
    <row r="302" spans="1:12" ht="12.75" customHeight="1" x14ac:dyDescent="0.2">
      <c r="A302" s="86" t="s">
        <v>161</v>
      </c>
      <c r="B302" s="86">
        <v>5</v>
      </c>
      <c r="C302" s="87">
        <v>1143.7467575000001</v>
      </c>
      <c r="D302" s="87">
        <v>1137.75829082</v>
      </c>
      <c r="E302" s="87">
        <v>0</v>
      </c>
      <c r="F302" s="87">
        <v>113.77582907999999</v>
      </c>
      <c r="G302" s="87">
        <v>284.43957270999999</v>
      </c>
      <c r="H302" s="87">
        <v>568.87914540999998</v>
      </c>
      <c r="I302" s="87">
        <v>0</v>
      </c>
      <c r="J302" s="87">
        <v>625.76705994999998</v>
      </c>
      <c r="K302" s="87">
        <v>739.54288902999997</v>
      </c>
      <c r="L302" s="87">
        <v>853.31871811999997</v>
      </c>
    </row>
    <row r="303" spans="1:12" ht="12.75" customHeight="1" x14ac:dyDescent="0.2">
      <c r="A303" s="86" t="s">
        <v>161</v>
      </c>
      <c r="B303" s="86">
        <v>6</v>
      </c>
      <c r="C303" s="87">
        <v>1125.4007584000001</v>
      </c>
      <c r="D303" s="87">
        <v>1119.3416156799999</v>
      </c>
      <c r="E303" s="87">
        <v>0</v>
      </c>
      <c r="F303" s="87">
        <v>111.93416157</v>
      </c>
      <c r="G303" s="87">
        <v>279.83540391999998</v>
      </c>
      <c r="H303" s="87">
        <v>559.67080783999995</v>
      </c>
      <c r="I303" s="87">
        <v>0</v>
      </c>
      <c r="J303" s="87">
        <v>615.63788862000001</v>
      </c>
      <c r="K303" s="87">
        <v>727.57205019000003</v>
      </c>
      <c r="L303" s="87">
        <v>839.50621176000004</v>
      </c>
    </row>
    <row r="304" spans="1:12" ht="12.75" customHeight="1" x14ac:dyDescent="0.2">
      <c r="A304" s="86" t="s">
        <v>161</v>
      </c>
      <c r="B304" s="86">
        <v>7</v>
      </c>
      <c r="C304" s="87">
        <v>1082.97345711</v>
      </c>
      <c r="D304" s="87">
        <v>1076.99790409</v>
      </c>
      <c r="E304" s="87">
        <v>0</v>
      </c>
      <c r="F304" s="87">
        <v>107.69979041000001</v>
      </c>
      <c r="G304" s="87">
        <v>269.24947601999997</v>
      </c>
      <c r="H304" s="87">
        <v>538.49895204999996</v>
      </c>
      <c r="I304" s="87">
        <v>0</v>
      </c>
      <c r="J304" s="87">
        <v>592.34884724999995</v>
      </c>
      <c r="K304" s="87">
        <v>700.04863766000005</v>
      </c>
      <c r="L304" s="87">
        <v>807.74842807000005</v>
      </c>
    </row>
    <row r="305" spans="1:12" ht="12.75" customHeight="1" x14ac:dyDescent="0.2">
      <c r="A305" s="86" t="s">
        <v>161</v>
      </c>
      <c r="B305" s="86">
        <v>8</v>
      </c>
      <c r="C305" s="87">
        <v>1025.6920656100001</v>
      </c>
      <c r="D305" s="87">
        <v>1020.45541321</v>
      </c>
      <c r="E305" s="87">
        <v>0</v>
      </c>
      <c r="F305" s="87">
        <v>102.04554132</v>
      </c>
      <c r="G305" s="87">
        <v>255.11385329999999</v>
      </c>
      <c r="H305" s="87">
        <v>510.22770660999998</v>
      </c>
      <c r="I305" s="87">
        <v>0</v>
      </c>
      <c r="J305" s="87">
        <v>561.25047727000003</v>
      </c>
      <c r="K305" s="87">
        <v>663.29601859000002</v>
      </c>
      <c r="L305" s="87">
        <v>765.34155991</v>
      </c>
    </row>
    <row r="306" spans="1:12" ht="12.75" customHeight="1" x14ac:dyDescent="0.2">
      <c r="A306" s="86" t="s">
        <v>161</v>
      </c>
      <c r="B306" s="86">
        <v>9</v>
      </c>
      <c r="C306" s="87">
        <v>1023.32663093</v>
      </c>
      <c r="D306" s="87">
        <v>1018.01375281</v>
      </c>
      <c r="E306" s="87">
        <v>0</v>
      </c>
      <c r="F306" s="87">
        <v>101.80137528</v>
      </c>
      <c r="G306" s="87">
        <v>254.50343820000001</v>
      </c>
      <c r="H306" s="87">
        <v>509.00687641000002</v>
      </c>
      <c r="I306" s="87">
        <v>0</v>
      </c>
      <c r="J306" s="87">
        <v>559.90756405000002</v>
      </c>
      <c r="K306" s="87">
        <v>661.70893933000002</v>
      </c>
      <c r="L306" s="87">
        <v>763.51031461000002</v>
      </c>
    </row>
    <row r="307" spans="1:12" ht="12.75" customHeight="1" x14ac:dyDescent="0.2">
      <c r="A307" s="86" t="s">
        <v>161</v>
      </c>
      <c r="B307" s="86">
        <v>10</v>
      </c>
      <c r="C307" s="87">
        <v>1016.43842852</v>
      </c>
      <c r="D307" s="87">
        <v>1011.47860625</v>
      </c>
      <c r="E307" s="87">
        <v>0</v>
      </c>
      <c r="F307" s="87">
        <v>101.14786063</v>
      </c>
      <c r="G307" s="87">
        <v>252.86965155999999</v>
      </c>
      <c r="H307" s="87">
        <v>505.73930313</v>
      </c>
      <c r="I307" s="87">
        <v>0</v>
      </c>
      <c r="J307" s="87">
        <v>556.31323343999998</v>
      </c>
      <c r="K307" s="87">
        <v>657.46109406000005</v>
      </c>
      <c r="L307" s="87">
        <v>758.60895469000002</v>
      </c>
    </row>
    <row r="308" spans="1:12" ht="12.75" customHeight="1" x14ac:dyDescent="0.2">
      <c r="A308" s="86" t="s">
        <v>161</v>
      </c>
      <c r="B308" s="86">
        <v>11</v>
      </c>
      <c r="C308" s="87">
        <v>1015.00689909</v>
      </c>
      <c r="D308" s="87">
        <v>1009.55296908</v>
      </c>
      <c r="E308" s="87">
        <v>0</v>
      </c>
      <c r="F308" s="87">
        <v>100.95529691</v>
      </c>
      <c r="G308" s="87">
        <v>252.38824227000001</v>
      </c>
      <c r="H308" s="87">
        <v>504.77648454000001</v>
      </c>
      <c r="I308" s="87">
        <v>0</v>
      </c>
      <c r="J308" s="87">
        <v>555.25413299000002</v>
      </c>
      <c r="K308" s="87">
        <v>656.20942990000003</v>
      </c>
      <c r="L308" s="87">
        <v>757.16472681000005</v>
      </c>
    </row>
    <row r="309" spans="1:12" ht="12.75" customHeight="1" x14ac:dyDescent="0.2">
      <c r="A309" s="86" t="s">
        <v>161</v>
      </c>
      <c r="B309" s="86">
        <v>12</v>
      </c>
      <c r="C309" s="87">
        <v>1019.2501974199999</v>
      </c>
      <c r="D309" s="87">
        <v>1013.57548729</v>
      </c>
      <c r="E309" s="87">
        <v>0</v>
      </c>
      <c r="F309" s="87">
        <v>101.35754873</v>
      </c>
      <c r="G309" s="87">
        <v>253.39387181999999</v>
      </c>
      <c r="H309" s="87">
        <v>506.78774364999998</v>
      </c>
      <c r="I309" s="87">
        <v>0</v>
      </c>
      <c r="J309" s="87">
        <v>557.46651800999996</v>
      </c>
      <c r="K309" s="87">
        <v>658.82406674000003</v>
      </c>
      <c r="L309" s="87">
        <v>760.18161547</v>
      </c>
    </row>
    <row r="310" spans="1:12" ht="12.75" customHeight="1" x14ac:dyDescent="0.2">
      <c r="A310" s="86" t="s">
        <v>161</v>
      </c>
      <c r="B310" s="86">
        <v>13</v>
      </c>
      <c r="C310" s="87">
        <v>1015.92977058</v>
      </c>
      <c r="D310" s="87">
        <v>1010.31564874</v>
      </c>
      <c r="E310" s="87">
        <v>0</v>
      </c>
      <c r="F310" s="87">
        <v>101.03156487</v>
      </c>
      <c r="G310" s="87">
        <v>252.57891219000001</v>
      </c>
      <c r="H310" s="87">
        <v>505.15782437000001</v>
      </c>
      <c r="I310" s="87">
        <v>0</v>
      </c>
      <c r="J310" s="87">
        <v>555.67360681000002</v>
      </c>
      <c r="K310" s="87">
        <v>656.70517168000003</v>
      </c>
      <c r="L310" s="87">
        <v>757.73673656000005</v>
      </c>
    </row>
    <row r="311" spans="1:12" ht="12.75" customHeight="1" x14ac:dyDescent="0.2">
      <c r="A311" s="86" t="s">
        <v>161</v>
      </c>
      <c r="B311" s="86">
        <v>14</v>
      </c>
      <c r="C311" s="87">
        <v>1015.43981085</v>
      </c>
      <c r="D311" s="87">
        <v>1009.64433421</v>
      </c>
      <c r="E311" s="87">
        <v>0</v>
      </c>
      <c r="F311" s="87">
        <v>100.96443342000001</v>
      </c>
      <c r="G311" s="87">
        <v>252.41108355</v>
      </c>
      <c r="H311" s="87">
        <v>504.82216711000001</v>
      </c>
      <c r="I311" s="87">
        <v>0</v>
      </c>
      <c r="J311" s="87">
        <v>555.30438382</v>
      </c>
      <c r="K311" s="87">
        <v>656.26881723999998</v>
      </c>
      <c r="L311" s="87">
        <v>757.23325065999995</v>
      </c>
    </row>
    <row r="312" spans="1:12" ht="12.75" customHeight="1" x14ac:dyDescent="0.2">
      <c r="A312" s="86" t="s">
        <v>161</v>
      </c>
      <c r="B312" s="86">
        <v>15</v>
      </c>
      <c r="C312" s="87">
        <v>1019.44500405</v>
      </c>
      <c r="D312" s="87">
        <v>1012.98074121</v>
      </c>
      <c r="E312" s="87">
        <v>0</v>
      </c>
      <c r="F312" s="87">
        <v>101.29807412</v>
      </c>
      <c r="G312" s="87">
        <v>253.2451853</v>
      </c>
      <c r="H312" s="87">
        <v>506.49037061000001</v>
      </c>
      <c r="I312" s="87">
        <v>0</v>
      </c>
      <c r="J312" s="87">
        <v>557.13940766999997</v>
      </c>
      <c r="K312" s="87">
        <v>658.43748178999999</v>
      </c>
      <c r="L312" s="87">
        <v>759.73555591000002</v>
      </c>
    </row>
    <row r="313" spans="1:12" ht="12.75" customHeight="1" x14ac:dyDescent="0.2">
      <c r="A313" s="86" t="s">
        <v>161</v>
      </c>
      <c r="B313" s="86">
        <v>16</v>
      </c>
      <c r="C313" s="87">
        <v>1017.82457763</v>
      </c>
      <c r="D313" s="87">
        <v>1012.45045784</v>
      </c>
      <c r="E313" s="87">
        <v>0</v>
      </c>
      <c r="F313" s="87">
        <v>101.24504578</v>
      </c>
      <c r="G313" s="87">
        <v>253.11261446</v>
      </c>
      <c r="H313" s="87">
        <v>506.22522892000001</v>
      </c>
      <c r="I313" s="87">
        <v>0</v>
      </c>
      <c r="J313" s="87">
        <v>556.84775180999998</v>
      </c>
      <c r="K313" s="87">
        <v>658.09279760000004</v>
      </c>
      <c r="L313" s="87">
        <v>759.33784337999998</v>
      </c>
    </row>
    <row r="314" spans="1:12" ht="12.75" customHeight="1" x14ac:dyDescent="0.2">
      <c r="A314" s="86" t="s">
        <v>161</v>
      </c>
      <c r="B314" s="86">
        <v>17</v>
      </c>
      <c r="C314" s="87">
        <v>1046.92925762</v>
      </c>
      <c r="D314" s="87">
        <v>1041.7988358099999</v>
      </c>
      <c r="E314" s="87">
        <v>0</v>
      </c>
      <c r="F314" s="87">
        <v>104.17988357999999</v>
      </c>
      <c r="G314" s="87">
        <v>260.44970895</v>
      </c>
      <c r="H314" s="87">
        <v>520.89941791000001</v>
      </c>
      <c r="I314" s="87">
        <v>0</v>
      </c>
      <c r="J314" s="87">
        <v>572.98935970000002</v>
      </c>
      <c r="K314" s="87">
        <v>677.16924328000005</v>
      </c>
      <c r="L314" s="87">
        <v>781.34912685999996</v>
      </c>
    </row>
    <row r="315" spans="1:12" ht="12.75" customHeight="1" x14ac:dyDescent="0.2">
      <c r="A315" s="86" t="s">
        <v>161</v>
      </c>
      <c r="B315" s="86">
        <v>18</v>
      </c>
      <c r="C315" s="87">
        <v>1062.3948941900001</v>
      </c>
      <c r="D315" s="87">
        <v>1056.37411337</v>
      </c>
      <c r="E315" s="87">
        <v>0</v>
      </c>
      <c r="F315" s="87">
        <v>105.63741134</v>
      </c>
      <c r="G315" s="87">
        <v>264.09352833999998</v>
      </c>
      <c r="H315" s="87">
        <v>528.18705668999996</v>
      </c>
      <c r="I315" s="87">
        <v>0</v>
      </c>
      <c r="J315" s="87">
        <v>581.00576235000005</v>
      </c>
      <c r="K315" s="87">
        <v>686.64317369000003</v>
      </c>
      <c r="L315" s="87">
        <v>792.28058503</v>
      </c>
    </row>
    <row r="316" spans="1:12" ht="12.75" customHeight="1" x14ac:dyDescent="0.2">
      <c r="A316" s="86" t="s">
        <v>161</v>
      </c>
      <c r="B316" s="86">
        <v>19</v>
      </c>
      <c r="C316" s="87">
        <v>1020.66432888</v>
      </c>
      <c r="D316" s="87">
        <v>1014.70794071</v>
      </c>
      <c r="E316" s="87">
        <v>0</v>
      </c>
      <c r="F316" s="87">
        <v>101.47079407</v>
      </c>
      <c r="G316" s="87">
        <v>253.67698518</v>
      </c>
      <c r="H316" s="87">
        <v>507.35397036000001</v>
      </c>
      <c r="I316" s="87">
        <v>0</v>
      </c>
      <c r="J316" s="87">
        <v>558.08936739000001</v>
      </c>
      <c r="K316" s="87">
        <v>659.56016146000002</v>
      </c>
      <c r="L316" s="87">
        <v>761.03095553000003</v>
      </c>
    </row>
    <row r="317" spans="1:12" ht="12.75" customHeight="1" x14ac:dyDescent="0.2">
      <c r="A317" s="86" t="s">
        <v>161</v>
      </c>
      <c r="B317" s="86">
        <v>20</v>
      </c>
      <c r="C317" s="87">
        <v>1008.60505067</v>
      </c>
      <c r="D317" s="87">
        <v>1003.01644514</v>
      </c>
      <c r="E317" s="87">
        <v>0</v>
      </c>
      <c r="F317" s="87">
        <v>100.30164451</v>
      </c>
      <c r="G317" s="87">
        <v>250.75411129</v>
      </c>
      <c r="H317" s="87">
        <v>501.50822256999999</v>
      </c>
      <c r="I317" s="87">
        <v>0</v>
      </c>
      <c r="J317" s="87">
        <v>551.65904482999997</v>
      </c>
      <c r="K317" s="87">
        <v>651.96068934000004</v>
      </c>
      <c r="L317" s="87">
        <v>752.26233386000001</v>
      </c>
    </row>
    <row r="318" spans="1:12" ht="12.75" customHeight="1" x14ac:dyDescent="0.2">
      <c r="A318" s="86" t="s">
        <v>161</v>
      </c>
      <c r="B318" s="86">
        <v>21</v>
      </c>
      <c r="C318" s="87">
        <v>1010.49407429</v>
      </c>
      <c r="D318" s="87">
        <v>1004.98996083</v>
      </c>
      <c r="E318" s="87">
        <v>0</v>
      </c>
      <c r="F318" s="87">
        <v>100.49899608</v>
      </c>
      <c r="G318" s="87">
        <v>251.24749021</v>
      </c>
      <c r="H318" s="87">
        <v>502.49498041999999</v>
      </c>
      <c r="I318" s="87">
        <v>0</v>
      </c>
      <c r="J318" s="87">
        <v>552.74447845999998</v>
      </c>
      <c r="K318" s="87">
        <v>653.24347453999997</v>
      </c>
      <c r="L318" s="87">
        <v>753.74247061999995</v>
      </c>
    </row>
    <row r="319" spans="1:12" ht="12.75" customHeight="1" x14ac:dyDescent="0.2">
      <c r="A319" s="86" t="s">
        <v>161</v>
      </c>
      <c r="B319" s="86">
        <v>22</v>
      </c>
      <c r="C319" s="87">
        <v>1014.44391171</v>
      </c>
      <c r="D319" s="87">
        <v>1008.8542602700001</v>
      </c>
      <c r="E319" s="87">
        <v>0</v>
      </c>
      <c r="F319" s="87">
        <v>100.88542603</v>
      </c>
      <c r="G319" s="87">
        <v>252.21356506999999</v>
      </c>
      <c r="H319" s="87">
        <v>504.42713013999997</v>
      </c>
      <c r="I319" s="87">
        <v>0</v>
      </c>
      <c r="J319" s="87">
        <v>554.86984314999995</v>
      </c>
      <c r="K319" s="87">
        <v>655.75526918000003</v>
      </c>
      <c r="L319" s="87">
        <v>756.64069519999998</v>
      </c>
    </row>
    <row r="320" spans="1:12" ht="12.75" customHeight="1" x14ac:dyDescent="0.2">
      <c r="A320" s="86" t="s">
        <v>161</v>
      </c>
      <c r="B320" s="86">
        <v>23</v>
      </c>
      <c r="C320" s="87">
        <v>1016.4111665200001</v>
      </c>
      <c r="D320" s="87">
        <v>1010.77851004</v>
      </c>
      <c r="E320" s="87">
        <v>0</v>
      </c>
      <c r="F320" s="87">
        <v>101.077851</v>
      </c>
      <c r="G320" s="87">
        <v>252.69462751</v>
      </c>
      <c r="H320" s="87">
        <v>505.38925502000001</v>
      </c>
      <c r="I320" s="87">
        <v>0</v>
      </c>
      <c r="J320" s="87">
        <v>555.92818051999996</v>
      </c>
      <c r="K320" s="87">
        <v>657.00603152999997</v>
      </c>
      <c r="L320" s="87">
        <v>758.08388252999998</v>
      </c>
    </row>
    <row r="321" spans="1:12" ht="12.75" customHeight="1" x14ac:dyDescent="0.2">
      <c r="A321" s="86" t="s">
        <v>161</v>
      </c>
      <c r="B321" s="86">
        <v>24</v>
      </c>
      <c r="C321" s="87">
        <v>1043.2866802799999</v>
      </c>
      <c r="D321" s="87">
        <v>1037.42710057</v>
      </c>
      <c r="E321" s="87">
        <v>0</v>
      </c>
      <c r="F321" s="87">
        <v>103.74271005999999</v>
      </c>
      <c r="G321" s="87">
        <v>259.35677514000002</v>
      </c>
      <c r="H321" s="87">
        <v>518.71355028999994</v>
      </c>
      <c r="I321" s="87">
        <v>0</v>
      </c>
      <c r="J321" s="87">
        <v>570.58490530999995</v>
      </c>
      <c r="K321" s="87">
        <v>674.32761536999999</v>
      </c>
      <c r="L321" s="87">
        <v>778.07032543000003</v>
      </c>
    </row>
    <row r="322" spans="1:12" ht="12.75" customHeight="1" x14ac:dyDescent="0.2">
      <c r="A322" s="86" t="s">
        <v>162</v>
      </c>
      <c r="B322" s="86">
        <v>1</v>
      </c>
      <c r="C322" s="87">
        <v>1041.8476960099999</v>
      </c>
      <c r="D322" s="87">
        <v>1036.0790082799999</v>
      </c>
      <c r="E322" s="87">
        <v>0</v>
      </c>
      <c r="F322" s="87">
        <v>103.60790083000001</v>
      </c>
      <c r="G322" s="87">
        <v>259.01975206999998</v>
      </c>
      <c r="H322" s="87">
        <v>518.03950413999996</v>
      </c>
      <c r="I322" s="87">
        <v>0</v>
      </c>
      <c r="J322" s="87">
        <v>569.84345455000005</v>
      </c>
      <c r="K322" s="87">
        <v>673.45135538</v>
      </c>
      <c r="L322" s="87">
        <v>777.05925620999994</v>
      </c>
    </row>
    <row r="323" spans="1:12" ht="12.75" customHeight="1" x14ac:dyDescent="0.2">
      <c r="A323" s="86" t="s">
        <v>162</v>
      </c>
      <c r="B323" s="86">
        <v>2</v>
      </c>
      <c r="C323" s="87">
        <v>1074.81086192</v>
      </c>
      <c r="D323" s="87">
        <v>1068.7649300999999</v>
      </c>
      <c r="E323" s="87">
        <v>0</v>
      </c>
      <c r="F323" s="87">
        <v>106.87649301</v>
      </c>
      <c r="G323" s="87">
        <v>267.19123252999998</v>
      </c>
      <c r="H323" s="87">
        <v>534.38246504999995</v>
      </c>
      <c r="I323" s="87">
        <v>0</v>
      </c>
      <c r="J323" s="87">
        <v>587.82071155999995</v>
      </c>
      <c r="K323" s="87">
        <v>694.69720457000005</v>
      </c>
      <c r="L323" s="87">
        <v>801.57369758000004</v>
      </c>
    </row>
    <row r="324" spans="1:12" ht="12.75" customHeight="1" x14ac:dyDescent="0.2">
      <c r="A324" s="86" t="s">
        <v>162</v>
      </c>
      <c r="B324" s="86">
        <v>3</v>
      </c>
      <c r="C324" s="87">
        <v>1137.1834243000001</v>
      </c>
      <c r="D324" s="87">
        <v>1130.8411998199999</v>
      </c>
      <c r="E324" s="87">
        <v>0</v>
      </c>
      <c r="F324" s="87">
        <v>113.08411998</v>
      </c>
      <c r="G324" s="87">
        <v>282.71029995999999</v>
      </c>
      <c r="H324" s="87">
        <v>565.42059990999996</v>
      </c>
      <c r="I324" s="87">
        <v>0</v>
      </c>
      <c r="J324" s="87">
        <v>621.96265989999995</v>
      </c>
      <c r="K324" s="87">
        <v>735.04677988000003</v>
      </c>
      <c r="L324" s="87">
        <v>848.13089987000001</v>
      </c>
    </row>
    <row r="325" spans="1:12" ht="12.75" customHeight="1" x14ac:dyDescent="0.2">
      <c r="A325" s="86" t="s">
        <v>162</v>
      </c>
      <c r="B325" s="86">
        <v>4</v>
      </c>
      <c r="C325" s="87">
        <v>1156.5404402900001</v>
      </c>
      <c r="D325" s="87">
        <v>1150.1026634499999</v>
      </c>
      <c r="E325" s="87">
        <v>0</v>
      </c>
      <c r="F325" s="87">
        <v>115.01026634999999</v>
      </c>
      <c r="G325" s="87">
        <v>287.52566586</v>
      </c>
      <c r="H325" s="87">
        <v>575.05133173000002</v>
      </c>
      <c r="I325" s="87">
        <v>0</v>
      </c>
      <c r="J325" s="87">
        <v>632.55646490000004</v>
      </c>
      <c r="K325" s="87">
        <v>747.56673123999997</v>
      </c>
      <c r="L325" s="87">
        <v>862.57699759000002</v>
      </c>
    </row>
    <row r="326" spans="1:12" ht="12.75" customHeight="1" x14ac:dyDescent="0.2">
      <c r="A326" s="86" t="s">
        <v>162</v>
      </c>
      <c r="B326" s="86">
        <v>5</v>
      </c>
      <c r="C326" s="87">
        <v>1143.2141088799999</v>
      </c>
      <c r="D326" s="87">
        <v>1136.8136228200001</v>
      </c>
      <c r="E326" s="87">
        <v>0</v>
      </c>
      <c r="F326" s="87">
        <v>113.68136228</v>
      </c>
      <c r="G326" s="87">
        <v>284.20340571000003</v>
      </c>
      <c r="H326" s="87">
        <v>568.40681141000005</v>
      </c>
      <c r="I326" s="87">
        <v>0</v>
      </c>
      <c r="J326" s="87">
        <v>625.24749254999995</v>
      </c>
      <c r="K326" s="87">
        <v>738.92885482999998</v>
      </c>
      <c r="L326" s="87">
        <v>852.61021712000002</v>
      </c>
    </row>
    <row r="327" spans="1:12" ht="12.75" customHeight="1" x14ac:dyDescent="0.2">
      <c r="A327" s="86" t="s">
        <v>162</v>
      </c>
      <c r="B327" s="86">
        <v>6</v>
      </c>
      <c r="C327" s="87">
        <v>1121.8039619399999</v>
      </c>
      <c r="D327" s="87">
        <v>1115.81117868</v>
      </c>
      <c r="E327" s="87">
        <v>0</v>
      </c>
      <c r="F327" s="87">
        <v>111.58111787</v>
      </c>
      <c r="G327" s="87">
        <v>278.95279467</v>
      </c>
      <c r="H327" s="87">
        <v>557.90558934000001</v>
      </c>
      <c r="I327" s="87">
        <v>0</v>
      </c>
      <c r="J327" s="87">
        <v>613.69614826999998</v>
      </c>
      <c r="K327" s="87">
        <v>725.27726614000005</v>
      </c>
      <c r="L327" s="87">
        <v>836.85838401000001</v>
      </c>
    </row>
    <row r="328" spans="1:12" ht="12.75" customHeight="1" x14ac:dyDescent="0.2">
      <c r="A328" s="86" t="s">
        <v>162</v>
      </c>
      <c r="B328" s="86">
        <v>7</v>
      </c>
      <c r="C328" s="87">
        <v>1064.4791135</v>
      </c>
      <c r="D328" s="87">
        <v>1058.8677088500001</v>
      </c>
      <c r="E328" s="87">
        <v>0</v>
      </c>
      <c r="F328" s="87">
        <v>105.88677088999999</v>
      </c>
      <c r="G328" s="87">
        <v>264.71692720999999</v>
      </c>
      <c r="H328" s="87">
        <v>529.43385443</v>
      </c>
      <c r="I328" s="87">
        <v>0</v>
      </c>
      <c r="J328" s="87">
        <v>582.37723987000004</v>
      </c>
      <c r="K328" s="87">
        <v>688.26401075000001</v>
      </c>
      <c r="L328" s="87">
        <v>794.15078163999999</v>
      </c>
    </row>
    <row r="329" spans="1:12" ht="12.75" customHeight="1" x14ac:dyDescent="0.2">
      <c r="A329" s="86" t="s">
        <v>162</v>
      </c>
      <c r="B329" s="86">
        <v>8</v>
      </c>
      <c r="C329" s="87">
        <v>997.23588475999998</v>
      </c>
      <c r="D329" s="87">
        <v>991.87996135000003</v>
      </c>
      <c r="E329" s="87">
        <v>0</v>
      </c>
      <c r="F329" s="87">
        <v>99.187996139999996</v>
      </c>
      <c r="G329" s="87">
        <v>247.96999034000001</v>
      </c>
      <c r="H329" s="87">
        <v>495.93998068000002</v>
      </c>
      <c r="I329" s="87">
        <v>0</v>
      </c>
      <c r="J329" s="87">
        <v>545.53397873999995</v>
      </c>
      <c r="K329" s="87">
        <v>644.72197487999995</v>
      </c>
      <c r="L329" s="87">
        <v>743.90997101000005</v>
      </c>
    </row>
    <row r="330" spans="1:12" ht="12.75" customHeight="1" x14ac:dyDescent="0.2">
      <c r="A330" s="86" t="s">
        <v>162</v>
      </c>
      <c r="B330" s="86">
        <v>9</v>
      </c>
      <c r="C330" s="87">
        <v>1019.7915682300001</v>
      </c>
      <c r="D330" s="87">
        <v>1014.0676579</v>
      </c>
      <c r="E330" s="87">
        <v>0</v>
      </c>
      <c r="F330" s="87">
        <v>101.40676578999999</v>
      </c>
      <c r="G330" s="87">
        <v>253.51691448</v>
      </c>
      <c r="H330" s="87">
        <v>507.03382894999999</v>
      </c>
      <c r="I330" s="87">
        <v>0</v>
      </c>
      <c r="J330" s="87">
        <v>557.73721184999999</v>
      </c>
      <c r="K330" s="87">
        <v>659.14397764</v>
      </c>
      <c r="L330" s="87">
        <v>760.55074343000001</v>
      </c>
    </row>
    <row r="331" spans="1:12" ht="12.75" customHeight="1" x14ac:dyDescent="0.2">
      <c r="A331" s="86" t="s">
        <v>162</v>
      </c>
      <c r="B331" s="86">
        <v>10</v>
      </c>
      <c r="C331" s="87">
        <v>1008.74802898</v>
      </c>
      <c r="D331" s="87">
        <v>1003.07321038</v>
      </c>
      <c r="E331" s="87">
        <v>0</v>
      </c>
      <c r="F331" s="87">
        <v>100.30732104000001</v>
      </c>
      <c r="G331" s="87">
        <v>250.7683026</v>
      </c>
      <c r="H331" s="87">
        <v>501.53660518999999</v>
      </c>
      <c r="I331" s="87">
        <v>0</v>
      </c>
      <c r="J331" s="87">
        <v>551.69026570999995</v>
      </c>
      <c r="K331" s="87">
        <v>651.99758674999998</v>
      </c>
      <c r="L331" s="87">
        <v>752.30490779000002</v>
      </c>
    </row>
    <row r="332" spans="1:12" ht="12.75" customHeight="1" x14ac:dyDescent="0.2">
      <c r="A332" s="86" t="s">
        <v>162</v>
      </c>
      <c r="B332" s="86">
        <v>11</v>
      </c>
      <c r="C332" s="87">
        <v>1001.70935456</v>
      </c>
      <c r="D332" s="87">
        <v>995.79225130999998</v>
      </c>
      <c r="E332" s="87">
        <v>0</v>
      </c>
      <c r="F332" s="87">
        <v>99.579225129999998</v>
      </c>
      <c r="G332" s="87">
        <v>248.94806283</v>
      </c>
      <c r="H332" s="87">
        <v>497.89612566</v>
      </c>
      <c r="I332" s="87">
        <v>0</v>
      </c>
      <c r="J332" s="87">
        <v>547.68573821999996</v>
      </c>
      <c r="K332" s="87">
        <v>647.26496335000002</v>
      </c>
      <c r="L332" s="87">
        <v>746.84418847999996</v>
      </c>
    </row>
    <row r="333" spans="1:12" ht="12.75" customHeight="1" x14ac:dyDescent="0.2">
      <c r="A333" s="86" t="s">
        <v>162</v>
      </c>
      <c r="B333" s="86">
        <v>12</v>
      </c>
      <c r="C333" s="87">
        <v>1004.37077815</v>
      </c>
      <c r="D333" s="87">
        <v>999.05069419999995</v>
      </c>
      <c r="E333" s="87">
        <v>0</v>
      </c>
      <c r="F333" s="87">
        <v>99.905069420000004</v>
      </c>
      <c r="G333" s="87">
        <v>249.76267354999999</v>
      </c>
      <c r="H333" s="87">
        <v>499.52534709999998</v>
      </c>
      <c r="I333" s="87">
        <v>0</v>
      </c>
      <c r="J333" s="87">
        <v>549.47788180999999</v>
      </c>
      <c r="K333" s="87">
        <v>649.38295123</v>
      </c>
      <c r="L333" s="87">
        <v>749.28802065000002</v>
      </c>
    </row>
    <row r="334" spans="1:12" ht="12.75" customHeight="1" x14ac:dyDescent="0.2">
      <c r="A334" s="86" t="s">
        <v>162</v>
      </c>
      <c r="B334" s="86">
        <v>13</v>
      </c>
      <c r="C334" s="87">
        <v>1006.40519886</v>
      </c>
      <c r="D334" s="87">
        <v>1001.01983888</v>
      </c>
      <c r="E334" s="87">
        <v>0</v>
      </c>
      <c r="F334" s="87">
        <v>100.10198389</v>
      </c>
      <c r="G334" s="87">
        <v>250.25495971999999</v>
      </c>
      <c r="H334" s="87">
        <v>500.50991943999998</v>
      </c>
      <c r="I334" s="87">
        <v>0</v>
      </c>
      <c r="J334" s="87">
        <v>550.56091137999999</v>
      </c>
      <c r="K334" s="87">
        <v>650.66289527000004</v>
      </c>
      <c r="L334" s="87">
        <v>750.76487915999996</v>
      </c>
    </row>
    <row r="335" spans="1:12" ht="12.75" customHeight="1" x14ac:dyDescent="0.2">
      <c r="A335" s="86" t="s">
        <v>162</v>
      </c>
      <c r="B335" s="86">
        <v>14</v>
      </c>
      <c r="C335" s="87">
        <v>995.65634775000001</v>
      </c>
      <c r="D335" s="87">
        <v>990.19055539999999</v>
      </c>
      <c r="E335" s="87">
        <v>0</v>
      </c>
      <c r="F335" s="87">
        <v>99.019055539999997</v>
      </c>
      <c r="G335" s="87">
        <v>247.54763885</v>
      </c>
      <c r="H335" s="87">
        <v>495.0952777</v>
      </c>
      <c r="I335" s="87">
        <v>0</v>
      </c>
      <c r="J335" s="87">
        <v>544.60480546999997</v>
      </c>
      <c r="K335" s="87">
        <v>643.62386101000004</v>
      </c>
      <c r="L335" s="87">
        <v>742.64291655</v>
      </c>
    </row>
    <row r="336" spans="1:12" ht="12.75" customHeight="1" x14ac:dyDescent="0.2">
      <c r="A336" s="86" t="s">
        <v>162</v>
      </c>
      <c r="B336" s="86">
        <v>15</v>
      </c>
      <c r="C336" s="87">
        <v>1013.9441147700001</v>
      </c>
      <c r="D336" s="87">
        <v>1008.28630875</v>
      </c>
      <c r="E336" s="87">
        <v>0</v>
      </c>
      <c r="F336" s="87">
        <v>100.82863088000001</v>
      </c>
      <c r="G336" s="87">
        <v>252.07157719</v>
      </c>
      <c r="H336" s="87">
        <v>504.14315438</v>
      </c>
      <c r="I336" s="87">
        <v>0</v>
      </c>
      <c r="J336" s="87">
        <v>554.55746981000004</v>
      </c>
      <c r="K336" s="87">
        <v>655.38610069000003</v>
      </c>
      <c r="L336" s="87">
        <v>756.21473156000002</v>
      </c>
    </row>
    <row r="337" spans="1:12" ht="12.75" customHeight="1" x14ac:dyDescent="0.2">
      <c r="A337" s="86" t="s">
        <v>162</v>
      </c>
      <c r="B337" s="86">
        <v>16</v>
      </c>
      <c r="C337" s="87">
        <v>1034.80186783</v>
      </c>
      <c r="D337" s="87">
        <v>1029.0974618499999</v>
      </c>
      <c r="E337" s="87">
        <v>0</v>
      </c>
      <c r="F337" s="87">
        <v>102.90974619000001</v>
      </c>
      <c r="G337" s="87">
        <v>257.27436546000001</v>
      </c>
      <c r="H337" s="87">
        <v>514.54873093000003</v>
      </c>
      <c r="I337" s="87">
        <v>0</v>
      </c>
      <c r="J337" s="87">
        <v>566.00360402000001</v>
      </c>
      <c r="K337" s="87">
        <v>668.91335019999997</v>
      </c>
      <c r="L337" s="87">
        <v>771.82309639000005</v>
      </c>
    </row>
    <row r="338" spans="1:12" ht="12.75" customHeight="1" x14ac:dyDescent="0.2">
      <c r="A338" s="86" t="s">
        <v>162</v>
      </c>
      <c r="B338" s="86">
        <v>17</v>
      </c>
      <c r="C338" s="87">
        <v>1044.26674106</v>
      </c>
      <c r="D338" s="87">
        <v>1038.2047689999999</v>
      </c>
      <c r="E338" s="87">
        <v>0</v>
      </c>
      <c r="F338" s="87">
        <v>103.8204769</v>
      </c>
      <c r="G338" s="87">
        <v>259.55119224999999</v>
      </c>
      <c r="H338" s="87">
        <v>519.10238449999997</v>
      </c>
      <c r="I338" s="87">
        <v>0</v>
      </c>
      <c r="J338" s="87">
        <v>571.01262295000004</v>
      </c>
      <c r="K338" s="87">
        <v>674.83309985000005</v>
      </c>
      <c r="L338" s="87">
        <v>778.65357674999996</v>
      </c>
    </row>
    <row r="339" spans="1:12" ht="12.75" customHeight="1" x14ac:dyDescent="0.2">
      <c r="A339" s="86" t="s">
        <v>162</v>
      </c>
      <c r="B339" s="86">
        <v>18</v>
      </c>
      <c r="C339" s="87">
        <v>1023.7333142700001</v>
      </c>
      <c r="D339" s="87">
        <v>1016.63287044</v>
      </c>
      <c r="E339" s="87">
        <v>0</v>
      </c>
      <c r="F339" s="87">
        <v>101.66328704</v>
      </c>
      <c r="G339" s="87">
        <v>254.15821761000001</v>
      </c>
      <c r="H339" s="87">
        <v>508.31643522000002</v>
      </c>
      <c r="I339" s="87">
        <v>0</v>
      </c>
      <c r="J339" s="87">
        <v>559.14807873999996</v>
      </c>
      <c r="K339" s="87">
        <v>660.81136578999997</v>
      </c>
      <c r="L339" s="87">
        <v>762.47465282999997</v>
      </c>
    </row>
    <row r="340" spans="1:12" ht="12.75" customHeight="1" x14ac:dyDescent="0.2">
      <c r="A340" s="86" t="s">
        <v>162</v>
      </c>
      <c r="B340" s="86">
        <v>19</v>
      </c>
      <c r="C340" s="87">
        <v>1005.43377848</v>
      </c>
      <c r="D340" s="87">
        <v>998.94150128000001</v>
      </c>
      <c r="E340" s="87">
        <v>0</v>
      </c>
      <c r="F340" s="87">
        <v>99.89415013</v>
      </c>
      <c r="G340" s="87">
        <v>249.73537532</v>
      </c>
      <c r="H340" s="87">
        <v>499.47075064000001</v>
      </c>
      <c r="I340" s="87">
        <v>0</v>
      </c>
      <c r="J340" s="87">
        <v>549.41782569999998</v>
      </c>
      <c r="K340" s="87">
        <v>649.31197583000005</v>
      </c>
      <c r="L340" s="87">
        <v>749.20612596000001</v>
      </c>
    </row>
    <row r="341" spans="1:12" ht="12.75" customHeight="1" x14ac:dyDescent="0.2">
      <c r="A341" s="86" t="s">
        <v>162</v>
      </c>
      <c r="B341" s="86">
        <v>20</v>
      </c>
      <c r="C341" s="87">
        <v>1002.3569788999999</v>
      </c>
      <c r="D341" s="87">
        <v>996.22997879000002</v>
      </c>
      <c r="E341" s="87">
        <v>0</v>
      </c>
      <c r="F341" s="87">
        <v>99.62299788</v>
      </c>
      <c r="G341" s="87">
        <v>249.05749470000001</v>
      </c>
      <c r="H341" s="87">
        <v>498.11498940000001</v>
      </c>
      <c r="I341" s="87">
        <v>0</v>
      </c>
      <c r="J341" s="87">
        <v>547.92648832999998</v>
      </c>
      <c r="K341" s="87">
        <v>647.54948621000005</v>
      </c>
      <c r="L341" s="87">
        <v>747.17248409000001</v>
      </c>
    </row>
    <row r="342" spans="1:12" ht="12.75" customHeight="1" x14ac:dyDescent="0.2">
      <c r="A342" s="86" t="s">
        <v>162</v>
      </c>
      <c r="B342" s="86">
        <v>21</v>
      </c>
      <c r="C342" s="87">
        <v>1011.76918194</v>
      </c>
      <c r="D342" s="87">
        <v>1005.72644631</v>
      </c>
      <c r="E342" s="87">
        <v>0</v>
      </c>
      <c r="F342" s="87">
        <v>100.57264463</v>
      </c>
      <c r="G342" s="87">
        <v>251.43161158000001</v>
      </c>
      <c r="H342" s="87">
        <v>502.86322316000002</v>
      </c>
      <c r="I342" s="87">
        <v>0</v>
      </c>
      <c r="J342" s="87">
        <v>553.14954547000002</v>
      </c>
      <c r="K342" s="87">
        <v>653.72219010000003</v>
      </c>
      <c r="L342" s="87">
        <v>754.29483473000005</v>
      </c>
    </row>
    <row r="343" spans="1:12" ht="12.75" customHeight="1" x14ac:dyDescent="0.2">
      <c r="A343" s="86" t="s">
        <v>162</v>
      </c>
      <c r="B343" s="86">
        <v>22</v>
      </c>
      <c r="C343" s="87">
        <v>1019.14533721</v>
      </c>
      <c r="D343" s="87">
        <v>1012.99856017</v>
      </c>
      <c r="E343" s="87">
        <v>0</v>
      </c>
      <c r="F343" s="87">
        <v>101.29985601999999</v>
      </c>
      <c r="G343" s="87">
        <v>253.24964004</v>
      </c>
      <c r="H343" s="87">
        <v>506.49928009000001</v>
      </c>
      <c r="I343" s="87">
        <v>0</v>
      </c>
      <c r="J343" s="87">
        <v>557.14920809</v>
      </c>
      <c r="K343" s="87">
        <v>658.44906410999999</v>
      </c>
      <c r="L343" s="87">
        <v>759.74892012999999</v>
      </c>
    </row>
    <row r="344" spans="1:12" ht="12.75" customHeight="1" x14ac:dyDescent="0.2">
      <c r="A344" s="86" t="s">
        <v>162</v>
      </c>
      <c r="B344" s="86">
        <v>23</v>
      </c>
      <c r="C344" s="87">
        <v>1030.2740432200001</v>
      </c>
      <c r="D344" s="87">
        <v>1024.1819930700001</v>
      </c>
      <c r="E344" s="87">
        <v>0</v>
      </c>
      <c r="F344" s="87">
        <v>102.41819931000001</v>
      </c>
      <c r="G344" s="87">
        <v>256.04549827</v>
      </c>
      <c r="H344" s="87">
        <v>512.09099653999999</v>
      </c>
      <c r="I344" s="87">
        <v>0</v>
      </c>
      <c r="J344" s="87">
        <v>563.30009618999998</v>
      </c>
      <c r="K344" s="87">
        <v>665.71829549999995</v>
      </c>
      <c r="L344" s="87">
        <v>768.13649480000004</v>
      </c>
    </row>
    <row r="345" spans="1:12" ht="12.75" customHeight="1" x14ac:dyDescent="0.2">
      <c r="A345" s="86" t="s">
        <v>162</v>
      </c>
      <c r="B345" s="86">
        <v>24</v>
      </c>
      <c r="C345" s="87">
        <v>1075.06509024</v>
      </c>
      <c r="D345" s="87">
        <v>1068.88894284</v>
      </c>
      <c r="E345" s="87">
        <v>0</v>
      </c>
      <c r="F345" s="87">
        <v>106.88889428</v>
      </c>
      <c r="G345" s="87">
        <v>267.22223571000001</v>
      </c>
      <c r="H345" s="87">
        <v>534.44447142000001</v>
      </c>
      <c r="I345" s="87">
        <v>0</v>
      </c>
      <c r="J345" s="87">
        <v>587.88891855999998</v>
      </c>
      <c r="K345" s="87">
        <v>694.77781285000003</v>
      </c>
      <c r="L345" s="87">
        <v>801.66670712999996</v>
      </c>
    </row>
    <row r="346" spans="1:12" ht="12.75" customHeight="1" x14ac:dyDescent="0.2">
      <c r="A346" s="86" t="s">
        <v>163</v>
      </c>
      <c r="B346" s="86">
        <v>1</v>
      </c>
      <c r="C346" s="87">
        <v>1077.06768637</v>
      </c>
      <c r="D346" s="87">
        <v>1071.0698762699999</v>
      </c>
      <c r="E346" s="87">
        <v>0</v>
      </c>
      <c r="F346" s="87">
        <v>107.10698763000001</v>
      </c>
      <c r="G346" s="87">
        <v>267.76746907</v>
      </c>
      <c r="H346" s="87">
        <v>535.53493814000001</v>
      </c>
      <c r="I346" s="87">
        <v>0</v>
      </c>
      <c r="J346" s="87">
        <v>589.08843194999997</v>
      </c>
      <c r="K346" s="87">
        <v>696.19541958000002</v>
      </c>
      <c r="L346" s="87">
        <v>803.30240719999995</v>
      </c>
    </row>
    <row r="347" spans="1:12" ht="12.75" customHeight="1" x14ac:dyDescent="0.2">
      <c r="A347" s="86" t="s">
        <v>163</v>
      </c>
      <c r="B347" s="86">
        <v>2</v>
      </c>
      <c r="C347" s="87">
        <v>1089.4952673400001</v>
      </c>
      <c r="D347" s="87">
        <v>1083.4088114000001</v>
      </c>
      <c r="E347" s="87">
        <v>0</v>
      </c>
      <c r="F347" s="87">
        <v>108.34088113999999</v>
      </c>
      <c r="G347" s="87">
        <v>270.85220285000003</v>
      </c>
      <c r="H347" s="87">
        <v>541.70440570000005</v>
      </c>
      <c r="I347" s="87">
        <v>0</v>
      </c>
      <c r="J347" s="87">
        <v>595.87484627000003</v>
      </c>
      <c r="K347" s="87">
        <v>704.21572741</v>
      </c>
      <c r="L347" s="87">
        <v>812.55660854999996</v>
      </c>
    </row>
    <row r="348" spans="1:12" ht="12.75" customHeight="1" x14ac:dyDescent="0.2">
      <c r="A348" s="86" t="s">
        <v>163</v>
      </c>
      <c r="B348" s="86">
        <v>3</v>
      </c>
      <c r="C348" s="87">
        <v>1130.85645866</v>
      </c>
      <c r="D348" s="87">
        <v>1124.5875845400001</v>
      </c>
      <c r="E348" s="87">
        <v>0</v>
      </c>
      <c r="F348" s="87">
        <v>112.45875845</v>
      </c>
      <c r="G348" s="87">
        <v>281.14689614000002</v>
      </c>
      <c r="H348" s="87">
        <v>562.29379227000004</v>
      </c>
      <c r="I348" s="87">
        <v>0</v>
      </c>
      <c r="J348" s="87">
        <v>618.52317149999999</v>
      </c>
      <c r="K348" s="87">
        <v>730.98192994999999</v>
      </c>
      <c r="L348" s="87">
        <v>843.44068841000001</v>
      </c>
    </row>
    <row r="349" spans="1:12" ht="12.75" customHeight="1" x14ac:dyDescent="0.2">
      <c r="A349" s="86" t="s">
        <v>163</v>
      </c>
      <c r="B349" s="86">
        <v>4</v>
      </c>
      <c r="C349" s="87">
        <v>1133.6732048599999</v>
      </c>
      <c r="D349" s="87">
        <v>1127.39357438</v>
      </c>
      <c r="E349" s="87">
        <v>0</v>
      </c>
      <c r="F349" s="87">
        <v>112.73935744000001</v>
      </c>
      <c r="G349" s="87">
        <v>281.84839360000001</v>
      </c>
      <c r="H349" s="87">
        <v>563.69678719000001</v>
      </c>
      <c r="I349" s="87">
        <v>0</v>
      </c>
      <c r="J349" s="87">
        <v>620.06646591000003</v>
      </c>
      <c r="K349" s="87">
        <v>732.80582334999997</v>
      </c>
      <c r="L349" s="87">
        <v>845.54518079000002</v>
      </c>
    </row>
    <row r="350" spans="1:12" ht="12.75" customHeight="1" x14ac:dyDescent="0.2">
      <c r="A350" s="86" t="s">
        <v>163</v>
      </c>
      <c r="B350" s="86">
        <v>5</v>
      </c>
      <c r="C350" s="87">
        <v>1138.4283225700001</v>
      </c>
      <c r="D350" s="87">
        <v>1132.1118384399999</v>
      </c>
      <c r="E350" s="87">
        <v>0</v>
      </c>
      <c r="F350" s="87">
        <v>113.21118384</v>
      </c>
      <c r="G350" s="87">
        <v>283.02795960999998</v>
      </c>
      <c r="H350" s="87">
        <v>566.05591921999996</v>
      </c>
      <c r="I350" s="87">
        <v>0</v>
      </c>
      <c r="J350" s="87">
        <v>622.66151114000002</v>
      </c>
      <c r="K350" s="87">
        <v>735.87269499000001</v>
      </c>
      <c r="L350" s="87">
        <v>849.08387883</v>
      </c>
    </row>
    <row r="351" spans="1:12" ht="12.75" customHeight="1" x14ac:dyDescent="0.2">
      <c r="A351" s="86" t="s">
        <v>163</v>
      </c>
      <c r="B351" s="86">
        <v>6</v>
      </c>
      <c r="C351" s="87">
        <v>1128.87153657</v>
      </c>
      <c r="D351" s="87">
        <v>1122.74224652</v>
      </c>
      <c r="E351" s="87">
        <v>0</v>
      </c>
      <c r="F351" s="87">
        <v>112.27422464999999</v>
      </c>
      <c r="G351" s="87">
        <v>280.68556163</v>
      </c>
      <c r="H351" s="87">
        <v>561.37112325999999</v>
      </c>
      <c r="I351" s="87">
        <v>0</v>
      </c>
      <c r="J351" s="87">
        <v>617.50823559000003</v>
      </c>
      <c r="K351" s="87">
        <v>729.78246023999998</v>
      </c>
      <c r="L351" s="87">
        <v>842.05668489000004</v>
      </c>
    </row>
    <row r="352" spans="1:12" ht="12.75" customHeight="1" x14ac:dyDescent="0.2">
      <c r="A352" s="86" t="s">
        <v>163</v>
      </c>
      <c r="B352" s="86">
        <v>7</v>
      </c>
      <c r="C352" s="87">
        <v>1088.4570975399999</v>
      </c>
      <c r="D352" s="87">
        <v>1082.4335727099999</v>
      </c>
      <c r="E352" s="87">
        <v>0</v>
      </c>
      <c r="F352" s="87">
        <v>108.24335727</v>
      </c>
      <c r="G352" s="87">
        <v>270.60839318000001</v>
      </c>
      <c r="H352" s="87">
        <v>541.21678636000001</v>
      </c>
      <c r="I352" s="87">
        <v>0</v>
      </c>
      <c r="J352" s="87">
        <v>595.33846499000003</v>
      </c>
      <c r="K352" s="87">
        <v>703.58182225999997</v>
      </c>
      <c r="L352" s="87">
        <v>811.82517953000001</v>
      </c>
    </row>
    <row r="353" spans="1:12" ht="12.75" customHeight="1" x14ac:dyDescent="0.2">
      <c r="A353" s="86" t="s">
        <v>163</v>
      </c>
      <c r="B353" s="86">
        <v>8</v>
      </c>
      <c r="C353" s="87">
        <v>994.47838974000001</v>
      </c>
      <c r="D353" s="87">
        <v>988.91167730999996</v>
      </c>
      <c r="E353" s="87">
        <v>0</v>
      </c>
      <c r="F353" s="87">
        <v>98.891167730000006</v>
      </c>
      <c r="G353" s="87">
        <v>247.22791932999999</v>
      </c>
      <c r="H353" s="87">
        <v>494.45583865999998</v>
      </c>
      <c r="I353" s="87">
        <v>0</v>
      </c>
      <c r="J353" s="87">
        <v>543.90142251999998</v>
      </c>
      <c r="K353" s="87">
        <v>642.79259024999999</v>
      </c>
      <c r="L353" s="87">
        <v>741.68375798</v>
      </c>
    </row>
    <row r="354" spans="1:12" ht="12.75" customHeight="1" x14ac:dyDescent="0.2">
      <c r="A354" s="86" t="s">
        <v>163</v>
      </c>
      <c r="B354" s="86">
        <v>9</v>
      </c>
      <c r="C354" s="87">
        <v>988.01099896999995</v>
      </c>
      <c r="D354" s="87">
        <v>982.40083334999997</v>
      </c>
      <c r="E354" s="87">
        <v>0</v>
      </c>
      <c r="F354" s="87">
        <v>98.240083339999998</v>
      </c>
      <c r="G354" s="87">
        <v>245.60020833999999</v>
      </c>
      <c r="H354" s="87">
        <v>491.20041667999999</v>
      </c>
      <c r="I354" s="87">
        <v>0</v>
      </c>
      <c r="J354" s="87">
        <v>540.32045833999996</v>
      </c>
      <c r="K354" s="87">
        <v>638.56054168000003</v>
      </c>
      <c r="L354" s="87">
        <v>736.80062500999998</v>
      </c>
    </row>
    <row r="355" spans="1:12" ht="12.75" customHeight="1" x14ac:dyDescent="0.2">
      <c r="A355" s="86" t="s">
        <v>163</v>
      </c>
      <c r="B355" s="86">
        <v>10</v>
      </c>
      <c r="C355" s="87">
        <v>972.08356831000003</v>
      </c>
      <c r="D355" s="87">
        <v>967.08993541999996</v>
      </c>
      <c r="E355" s="87">
        <v>0</v>
      </c>
      <c r="F355" s="87">
        <v>96.708993539999994</v>
      </c>
      <c r="G355" s="87">
        <v>241.77248385999999</v>
      </c>
      <c r="H355" s="87">
        <v>483.54496770999998</v>
      </c>
      <c r="I355" s="87">
        <v>0</v>
      </c>
      <c r="J355" s="87">
        <v>531.89946448000001</v>
      </c>
      <c r="K355" s="87">
        <v>628.60845801999994</v>
      </c>
      <c r="L355" s="87">
        <v>725.31745157</v>
      </c>
    </row>
    <row r="356" spans="1:12" ht="12.75" customHeight="1" x14ac:dyDescent="0.2">
      <c r="A356" s="86" t="s">
        <v>163</v>
      </c>
      <c r="B356" s="86">
        <v>11</v>
      </c>
      <c r="C356" s="87">
        <v>961.98826174999999</v>
      </c>
      <c r="D356" s="87">
        <v>957.32424722999997</v>
      </c>
      <c r="E356" s="87">
        <v>0</v>
      </c>
      <c r="F356" s="87">
        <v>95.732424719999997</v>
      </c>
      <c r="G356" s="87">
        <v>239.33106180999999</v>
      </c>
      <c r="H356" s="87">
        <v>478.66212361999999</v>
      </c>
      <c r="I356" s="87">
        <v>0</v>
      </c>
      <c r="J356" s="87">
        <v>526.52833597999995</v>
      </c>
      <c r="K356" s="87">
        <v>622.26076069999999</v>
      </c>
      <c r="L356" s="87">
        <v>717.99318542000003</v>
      </c>
    </row>
    <row r="357" spans="1:12" ht="12.75" customHeight="1" x14ac:dyDescent="0.2">
      <c r="A357" s="86" t="s">
        <v>163</v>
      </c>
      <c r="B357" s="86">
        <v>12</v>
      </c>
      <c r="C357" s="87">
        <v>966.07323939000003</v>
      </c>
      <c r="D357" s="87">
        <v>961.31703055000003</v>
      </c>
      <c r="E357" s="87">
        <v>0</v>
      </c>
      <c r="F357" s="87">
        <v>96.131703060000007</v>
      </c>
      <c r="G357" s="87">
        <v>240.32925764000001</v>
      </c>
      <c r="H357" s="87">
        <v>480.65851528000002</v>
      </c>
      <c r="I357" s="87">
        <v>0</v>
      </c>
      <c r="J357" s="87">
        <v>528.72436679999998</v>
      </c>
      <c r="K357" s="87">
        <v>624.85606986000005</v>
      </c>
      <c r="L357" s="87">
        <v>720.98777290999999</v>
      </c>
    </row>
    <row r="358" spans="1:12" ht="12.75" customHeight="1" x14ac:dyDescent="0.2">
      <c r="A358" s="86" t="s">
        <v>163</v>
      </c>
      <c r="B358" s="86">
        <v>13</v>
      </c>
      <c r="C358" s="87">
        <v>980.13410626999996</v>
      </c>
      <c r="D358" s="87">
        <v>974.87379568999995</v>
      </c>
      <c r="E358" s="87">
        <v>0</v>
      </c>
      <c r="F358" s="87">
        <v>97.487379570000002</v>
      </c>
      <c r="G358" s="87">
        <v>243.71844891999999</v>
      </c>
      <c r="H358" s="87">
        <v>487.43689784999998</v>
      </c>
      <c r="I358" s="87">
        <v>0</v>
      </c>
      <c r="J358" s="87">
        <v>536.18058762999999</v>
      </c>
      <c r="K358" s="87">
        <v>633.66796720000002</v>
      </c>
      <c r="L358" s="87">
        <v>731.15534677000005</v>
      </c>
    </row>
    <row r="359" spans="1:12" ht="12.75" customHeight="1" x14ac:dyDescent="0.2">
      <c r="A359" s="86" t="s">
        <v>163</v>
      </c>
      <c r="B359" s="86">
        <v>14</v>
      </c>
      <c r="C359" s="87">
        <v>987.39954255999999</v>
      </c>
      <c r="D359" s="87">
        <v>981.95978489000004</v>
      </c>
      <c r="E359" s="87">
        <v>0</v>
      </c>
      <c r="F359" s="87">
        <v>98.195978490000002</v>
      </c>
      <c r="G359" s="87">
        <v>245.48994622000001</v>
      </c>
      <c r="H359" s="87">
        <v>490.97989245000002</v>
      </c>
      <c r="I359" s="87">
        <v>0</v>
      </c>
      <c r="J359" s="87">
        <v>540.07788169000003</v>
      </c>
      <c r="K359" s="87">
        <v>638.27386018000004</v>
      </c>
      <c r="L359" s="87">
        <v>736.46983866999994</v>
      </c>
    </row>
    <row r="360" spans="1:12" ht="12.75" customHeight="1" x14ac:dyDescent="0.2">
      <c r="A360" s="86" t="s">
        <v>163</v>
      </c>
      <c r="B360" s="86">
        <v>15</v>
      </c>
      <c r="C360" s="87">
        <v>1007.93496038</v>
      </c>
      <c r="D360" s="87">
        <v>1001.9331121</v>
      </c>
      <c r="E360" s="87">
        <v>0</v>
      </c>
      <c r="F360" s="87">
        <v>100.19331121</v>
      </c>
      <c r="G360" s="87">
        <v>250.48327803000001</v>
      </c>
      <c r="H360" s="87">
        <v>500.96655605000001</v>
      </c>
      <c r="I360" s="87">
        <v>0</v>
      </c>
      <c r="J360" s="87">
        <v>551.06321165999998</v>
      </c>
      <c r="K360" s="87">
        <v>651.25652287000003</v>
      </c>
      <c r="L360" s="87">
        <v>751.44983407999996</v>
      </c>
    </row>
    <row r="361" spans="1:12" ht="12.75" customHeight="1" x14ac:dyDescent="0.2">
      <c r="A361" s="86" t="s">
        <v>163</v>
      </c>
      <c r="B361" s="86">
        <v>16</v>
      </c>
      <c r="C361" s="87">
        <v>1020.63797124</v>
      </c>
      <c r="D361" s="87">
        <v>1015.52473069</v>
      </c>
      <c r="E361" s="87">
        <v>0</v>
      </c>
      <c r="F361" s="87">
        <v>101.55247307</v>
      </c>
      <c r="G361" s="87">
        <v>253.88118266999999</v>
      </c>
      <c r="H361" s="87">
        <v>507.76236534999998</v>
      </c>
      <c r="I361" s="87">
        <v>0</v>
      </c>
      <c r="J361" s="87">
        <v>558.53860187999999</v>
      </c>
      <c r="K361" s="87">
        <v>660.09107495000001</v>
      </c>
      <c r="L361" s="87">
        <v>761.64354802000003</v>
      </c>
    </row>
    <row r="362" spans="1:12" ht="12.75" customHeight="1" x14ac:dyDescent="0.2">
      <c r="A362" s="86" t="s">
        <v>163</v>
      </c>
      <c r="B362" s="86">
        <v>17</v>
      </c>
      <c r="C362" s="87">
        <v>1030.6029977000001</v>
      </c>
      <c r="D362" s="87">
        <v>1025.55485432</v>
      </c>
      <c r="E362" s="87">
        <v>0</v>
      </c>
      <c r="F362" s="87">
        <v>102.55548543</v>
      </c>
      <c r="G362" s="87">
        <v>256.38871358</v>
      </c>
      <c r="H362" s="87">
        <v>512.77742716</v>
      </c>
      <c r="I362" s="87">
        <v>0</v>
      </c>
      <c r="J362" s="87">
        <v>564.05516987999999</v>
      </c>
      <c r="K362" s="87">
        <v>666.61065530999997</v>
      </c>
      <c r="L362" s="87">
        <v>769.16614073999995</v>
      </c>
    </row>
    <row r="363" spans="1:12" ht="12.75" customHeight="1" x14ac:dyDescent="0.2">
      <c r="A363" s="86" t="s">
        <v>163</v>
      </c>
      <c r="B363" s="86">
        <v>18</v>
      </c>
      <c r="C363" s="87">
        <v>1011.01571394</v>
      </c>
      <c r="D363" s="87">
        <v>1005.26989521</v>
      </c>
      <c r="E363" s="87">
        <v>0</v>
      </c>
      <c r="F363" s="87">
        <v>100.52698952</v>
      </c>
      <c r="G363" s="87">
        <v>251.31747379999999</v>
      </c>
      <c r="H363" s="87">
        <v>502.63494760999998</v>
      </c>
      <c r="I363" s="87">
        <v>0</v>
      </c>
      <c r="J363" s="87">
        <v>552.89844237</v>
      </c>
      <c r="K363" s="87">
        <v>653.42543189000003</v>
      </c>
      <c r="L363" s="87">
        <v>753.95242141000006</v>
      </c>
    </row>
    <row r="364" spans="1:12" ht="12.75" customHeight="1" x14ac:dyDescent="0.2">
      <c r="A364" s="86" t="s">
        <v>163</v>
      </c>
      <c r="B364" s="86">
        <v>19</v>
      </c>
      <c r="C364" s="87">
        <v>975.98753017000001</v>
      </c>
      <c r="D364" s="87">
        <v>970.45801146999997</v>
      </c>
      <c r="E364" s="87">
        <v>0</v>
      </c>
      <c r="F364" s="87">
        <v>97.045801150000003</v>
      </c>
      <c r="G364" s="87">
        <v>242.61450287</v>
      </c>
      <c r="H364" s="87">
        <v>485.22900573999999</v>
      </c>
      <c r="I364" s="87">
        <v>0</v>
      </c>
      <c r="J364" s="87">
        <v>533.75190630999998</v>
      </c>
      <c r="K364" s="87">
        <v>630.79770745999997</v>
      </c>
      <c r="L364" s="87">
        <v>727.84350859999995</v>
      </c>
    </row>
    <row r="365" spans="1:12" ht="12.75" customHeight="1" x14ac:dyDescent="0.2">
      <c r="A365" s="86" t="s">
        <v>163</v>
      </c>
      <c r="B365" s="86">
        <v>20</v>
      </c>
      <c r="C365" s="87">
        <v>967.73832965999998</v>
      </c>
      <c r="D365" s="87">
        <v>962.76980170000002</v>
      </c>
      <c r="E365" s="87">
        <v>0</v>
      </c>
      <c r="F365" s="87">
        <v>96.276980170000002</v>
      </c>
      <c r="G365" s="87">
        <v>240.69245043000001</v>
      </c>
      <c r="H365" s="87">
        <v>481.38490085000001</v>
      </c>
      <c r="I365" s="87">
        <v>0</v>
      </c>
      <c r="J365" s="87">
        <v>529.52339094000001</v>
      </c>
      <c r="K365" s="87">
        <v>625.80037111000001</v>
      </c>
      <c r="L365" s="87">
        <v>722.07735128000002</v>
      </c>
    </row>
    <row r="366" spans="1:12" ht="12.75" customHeight="1" x14ac:dyDescent="0.2">
      <c r="A366" s="86" t="s">
        <v>163</v>
      </c>
      <c r="B366" s="86">
        <v>21</v>
      </c>
      <c r="C366" s="87">
        <v>976.87727512000004</v>
      </c>
      <c r="D366" s="87">
        <v>972.09004973000003</v>
      </c>
      <c r="E366" s="87">
        <v>0</v>
      </c>
      <c r="F366" s="87">
        <v>97.209004969999995</v>
      </c>
      <c r="G366" s="87">
        <v>243.02251243000001</v>
      </c>
      <c r="H366" s="87">
        <v>486.04502487000002</v>
      </c>
      <c r="I366" s="87">
        <v>0</v>
      </c>
      <c r="J366" s="87">
        <v>534.64952734999997</v>
      </c>
      <c r="K366" s="87">
        <v>631.85853231999999</v>
      </c>
      <c r="L366" s="87">
        <v>729.06753730000003</v>
      </c>
    </row>
    <row r="367" spans="1:12" ht="12.75" customHeight="1" x14ac:dyDescent="0.2">
      <c r="A367" s="86" t="s">
        <v>163</v>
      </c>
      <c r="B367" s="86">
        <v>22</v>
      </c>
      <c r="C367" s="87">
        <v>983.54985423000005</v>
      </c>
      <c r="D367" s="87">
        <v>978.67325335999999</v>
      </c>
      <c r="E367" s="87">
        <v>0</v>
      </c>
      <c r="F367" s="87">
        <v>97.867325339999994</v>
      </c>
      <c r="G367" s="87">
        <v>244.66831334</v>
      </c>
      <c r="H367" s="87">
        <v>489.33662667999999</v>
      </c>
      <c r="I367" s="87">
        <v>0</v>
      </c>
      <c r="J367" s="87">
        <v>538.27028934999998</v>
      </c>
      <c r="K367" s="87">
        <v>636.13761467999996</v>
      </c>
      <c r="L367" s="87">
        <v>734.00494002000005</v>
      </c>
    </row>
    <row r="368" spans="1:12" ht="12.75" customHeight="1" x14ac:dyDescent="0.2">
      <c r="A368" s="86" t="s">
        <v>163</v>
      </c>
      <c r="B368" s="86">
        <v>23</v>
      </c>
      <c r="C368" s="87">
        <v>1025.4074255200001</v>
      </c>
      <c r="D368" s="87">
        <v>1020.42568275</v>
      </c>
      <c r="E368" s="87">
        <v>0</v>
      </c>
      <c r="F368" s="87">
        <v>102.04256828</v>
      </c>
      <c r="G368" s="87">
        <v>255.10642068999999</v>
      </c>
      <c r="H368" s="87">
        <v>510.21284137999999</v>
      </c>
      <c r="I368" s="87">
        <v>0</v>
      </c>
      <c r="J368" s="87">
        <v>561.23412551000001</v>
      </c>
      <c r="K368" s="87">
        <v>663.27669378999997</v>
      </c>
      <c r="L368" s="87">
        <v>765.31926206000003</v>
      </c>
    </row>
    <row r="369" spans="1:12" ht="12.75" customHeight="1" x14ac:dyDescent="0.2">
      <c r="A369" s="86" t="s">
        <v>163</v>
      </c>
      <c r="B369" s="86">
        <v>24</v>
      </c>
      <c r="C369" s="87">
        <v>1067.50255913</v>
      </c>
      <c r="D369" s="87">
        <v>1062.16067591</v>
      </c>
      <c r="E369" s="87">
        <v>0</v>
      </c>
      <c r="F369" s="87">
        <v>106.21606758999999</v>
      </c>
      <c r="G369" s="87">
        <v>265.54016897999998</v>
      </c>
      <c r="H369" s="87">
        <v>531.08033795999995</v>
      </c>
      <c r="I369" s="87">
        <v>0</v>
      </c>
      <c r="J369" s="87">
        <v>584.18837174999999</v>
      </c>
      <c r="K369" s="87">
        <v>690.40443933999995</v>
      </c>
      <c r="L369" s="87">
        <v>796.62050693000003</v>
      </c>
    </row>
    <row r="370" spans="1:12" ht="12.75" customHeight="1" x14ac:dyDescent="0.2">
      <c r="A370" s="86" t="s">
        <v>164</v>
      </c>
      <c r="B370" s="86">
        <v>1</v>
      </c>
      <c r="C370" s="87">
        <v>1066.9946012299999</v>
      </c>
      <c r="D370" s="87">
        <v>1061.63210181</v>
      </c>
      <c r="E370" s="87">
        <v>0</v>
      </c>
      <c r="F370" s="87">
        <v>106.16321017999999</v>
      </c>
      <c r="G370" s="87">
        <v>265.40802545000003</v>
      </c>
      <c r="H370" s="87">
        <v>530.81605090999994</v>
      </c>
      <c r="I370" s="87">
        <v>0</v>
      </c>
      <c r="J370" s="87">
        <v>583.89765599999998</v>
      </c>
      <c r="K370" s="87">
        <v>690.06086617999995</v>
      </c>
      <c r="L370" s="87">
        <v>796.22407636000003</v>
      </c>
    </row>
    <row r="371" spans="1:12" ht="12.75" customHeight="1" x14ac:dyDescent="0.2">
      <c r="A371" s="86" t="s">
        <v>164</v>
      </c>
      <c r="B371" s="86">
        <v>2</v>
      </c>
      <c r="C371" s="87">
        <v>1101.81419768</v>
      </c>
      <c r="D371" s="87">
        <v>1096.13781337</v>
      </c>
      <c r="E371" s="87">
        <v>0</v>
      </c>
      <c r="F371" s="87">
        <v>109.61378134</v>
      </c>
      <c r="G371" s="87">
        <v>274.03445334000003</v>
      </c>
      <c r="H371" s="87">
        <v>548.06890668999995</v>
      </c>
      <c r="I371" s="87">
        <v>0</v>
      </c>
      <c r="J371" s="87">
        <v>602.87579734999997</v>
      </c>
      <c r="K371" s="87">
        <v>712.48957869000003</v>
      </c>
      <c r="L371" s="87">
        <v>822.10336002999998</v>
      </c>
    </row>
    <row r="372" spans="1:12" ht="12.75" customHeight="1" x14ac:dyDescent="0.2">
      <c r="A372" s="86" t="s">
        <v>164</v>
      </c>
      <c r="B372" s="86">
        <v>3</v>
      </c>
      <c r="C372" s="87">
        <v>1154.2591102199999</v>
      </c>
      <c r="D372" s="87">
        <v>1148.1262740899999</v>
      </c>
      <c r="E372" s="87">
        <v>0</v>
      </c>
      <c r="F372" s="87">
        <v>114.81262741</v>
      </c>
      <c r="G372" s="87">
        <v>287.03156852000001</v>
      </c>
      <c r="H372" s="87">
        <v>574.06313705000002</v>
      </c>
      <c r="I372" s="87">
        <v>0</v>
      </c>
      <c r="J372" s="87">
        <v>631.46945074999996</v>
      </c>
      <c r="K372" s="87">
        <v>746.28207815999997</v>
      </c>
      <c r="L372" s="87">
        <v>861.09470556999997</v>
      </c>
    </row>
    <row r="373" spans="1:12" ht="12.75" customHeight="1" x14ac:dyDescent="0.2">
      <c r="A373" s="86" t="s">
        <v>164</v>
      </c>
      <c r="B373" s="86">
        <v>4</v>
      </c>
      <c r="C373" s="87">
        <v>1151.4997188299999</v>
      </c>
      <c r="D373" s="87">
        <v>1145.4189388</v>
      </c>
      <c r="E373" s="87">
        <v>0</v>
      </c>
      <c r="F373" s="87">
        <v>114.54189388</v>
      </c>
      <c r="G373" s="87">
        <v>286.35473469999999</v>
      </c>
      <c r="H373" s="87">
        <v>572.70946939999999</v>
      </c>
      <c r="I373" s="87">
        <v>0</v>
      </c>
      <c r="J373" s="87">
        <v>629.98041634000003</v>
      </c>
      <c r="K373" s="87">
        <v>744.52231022000001</v>
      </c>
      <c r="L373" s="87">
        <v>859.06420409999998</v>
      </c>
    </row>
    <row r="374" spans="1:12" ht="12.75" customHeight="1" x14ac:dyDescent="0.2">
      <c r="A374" s="86" t="s">
        <v>164</v>
      </c>
      <c r="B374" s="86">
        <v>5</v>
      </c>
      <c r="C374" s="87">
        <v>1151.4828327600001</v>
      </c>
      <c r="D374" s="87">
        <v>1145.8489519899999</v>
      </c>
      <c r="E374" s="87">
        <v>0</v>
      </c>
      <c r="F374" s="87">
        <v>114.58489520000001</v>
      </c>
      <c r="G374" s="87">
        <v>286.46223800000001</v>
      </c>
      <c r="H374" s="87">
        <v>572.92447600000003</v>
      </c>
      <c r="I374" s="87">
        <v>0</v>
      </c>
      <c r="J374" s="87">
        <v>630.21692358999996</v>
      </c>
      <c r="K374" s="87">
        <v>744.80181878999997</v>
      </c>
      <c r="L374" s="87">
        <v>859.38671398999998</v>
      </c>
    </row>
    <row r="375" spans="1:12" ht="12.75" customHeight="1" x14ac:dyDescent="0.2">
      <c r="A375" s="86" t="s">
        <v>164</v>
      </c>
      <c r="B375" s="86">
        <v>6</v>
      </c>
      <c r="C375" s="87">
        <v>1143.4157915200001</v>
      </c>
      <c r="D375" s="87">
        <v>1137.81050566</v>
      </c>
      <c r="E375" s="87">
        <v>0</v>
      </c>
      <c r="F375" s="87">
        <v>113.78105057</v>
      </c>
      <c r="G375" s="87">
        <v>284.45262642</v>
      </c>
      <c r="H375" s="87">
        <v>568.90525282999999</v>
      </c>
      <c r="I375" s="87">
        <v>0</v>
      </c>
      <c r="J375" s="87">
        <v>625.79577811000001</v>
      </c>
      <c r="K375" s="87">
        <v>739.57682867999995</v>
      </c>
      <c r="L375" s="87">
        <v>853.35787925</v>
      </c>
    </row>
    <row r="376" spans="1:12" ht="12.75" customHeight="1" x14ac:dyDescent="0.2">
      <c r="A376" s="86" t="s">
        <v>164</v>
      </c>
      <c r="B376" s="86">
        <v>7</v>
      </c>
      <c r="C376" s="87">
        <v>1078.4470827099999</v>
      </c>
      <c r="D376" s="87">
        <v>1072.4893962599999</v>
      </c>
      <c r="E376" s="87">
        <v>0</v>
      </c>
      <c r="F376" s="87">
        <v>107.24893963</v>
      </c>
      <c r="G376" s="87">
        <v>268.12234906999998</v>
      </c>
      <c r="H376" s="87">
        <v>536.24469812999996</v>
      </c>
      <c r="I376" s="87">
        <v>0</v>
      </c>
      <c r="J376" s="87">
        <v>589.86916794000001</v>
      </c>
      <c r="K376" s="87">
        <v>697.11810757000001</v>
      </c>
      <c r="L376" s="87">
        <v>804.3670472</v>
      </c>
    </row>
    <row r="377" spans="1:12" ht="12.75" customHeight="1" x14ac:dyDescent="0.2">
      <c r="A377" s="86" t="s">
        <v>164</v>
      </c>
      <c r="B377" s="86">
        <v>8</v>
      </c>
      <c r="C377" s="87">
        <v>998.47766311999999</v>
      </c>
      <c r="D377" s="87">
        <v>992.97181737000005</v>
      </c>
      <c r="E377" s="87">
        <v>0</v>
      </c>
      <c r="F377" s="87">
        <v>99.297181739999999</v>
      </c>
      <c r="G377" s="87">
        <v>248.24295434000001</v>
      </c>
      <c r="H377" s="87">
        <v>496.48590868999997</v>
      </c>
      <c r="I377" s="87">
        <v>0</v>
      </c>
      <c r="J377" s="87">
        <v>546.13449954999999</v>
      </c>
      <c r="K377" s="87">
        <v>645.43168129000003</v>
      </c>
      <c r="L377" s="87">
        <v>744.72886302999996</v>
      </c>
    </row>
    <row r="378" spans="1:12" ht="12.75" customHeight="1" x14ac:dyDescent="0.2">
      <c r="A378" s="86" t="s">
        <v>164</v>
      </c>
      <c r="B378" s="86">
        <v>9</v>
      </c>
      <c r="C378" s="87">
        <v>987.15504210999995</v>
      </c>
      <c r="D378" s="87">
        <v>982.24660939</v>
      </c>
      <c r="E378" s="87">
        <v>0</v>
      </c>
      <c r="F378" s="87">
        <v>98.224660940000007</v>
      </c>
      <c r="G378" s="87">
        <v>245.56165235</v>
      </c>
      <c r="H378" s="87">
        <v>491.12330470000001</v>
      </c>
      <c r="I378" s="87">
        <v>0</v>
      </c>
      <c r="J378" s="87">
        <v>540.23563516000002</v>
      </c>
      <c r="K378" s="87">
        <v>638.46029610000005</v>
      </c>
      <c r="L378" s="87">
        <v>736.68495703999997</v>
      </c>
    </row>
    <row r="379" spans="1:12" ht="12.75" customHeight="1" x14ac:dyDescent="0.2">
      <c r="A379" s="86" t="s">
        <v>164</v>
      </c>
      <c r="B379" s="86">
        <v>10</v>
      </c>
      <c r="C379" s="87">
        <v>970.78088346000004</v>
      </c>
      <c r="D379" s="87">
        <v>966.48097212000005</v>
      </c>
      <c r="E379" s="87">
        <v>0</v>
      </c>
      <c r="F379" s="87">
        <v>96.648097210000003</v>
      </c>
      <c r="G379" s="87">
        <v>241.62024303000001</v>
      </c>
      <c r="H379" s="87">
        <v>483.24048606000002</v>
      </c>
      <c r="I379" s="87">
        <v>0</v>
      </c>
      <c r="J379" s="87">
        <v>531.56453466999994</v>
      </c>
      <c r="K379" s="87">
        <v>628.21263188</v>
      </c>
      <c r="L379" s="87">
        <v>724.86072908999995</v>
      </c>
    </row>
    <row r="380" spans="1:12" ht="12.75" customHeight="1" x14ac:dyDescent="0.2">
      <c r="A380" s="86" t="s">
        <v>164</v>
      </c>
      <c r="B380" s="86">
        <v>11</v>
      </c>
      <c r="C380" s="87">
        <v>964.02661378000005</v>
      </c>
      <c r="D380" s="87">
        <v>960.00228970000001</v>
      </c>
      <c r="E380" s="87">
        <v>0</v>
      </c>
      <c r="F380" s="87">
        <v>96.000228969999995</v>
      </c>
      <c r="G380" s="87">
        <v>240.00057243000001</v>
      </c>
      <c r="H380" s="87">
        <v>480.00114485</v>
      </c>
      <c r="I380" s="87">
        <v>0</v>
      </c>
      <c r="J380" s="87">
        <v>528.00125934000005</v>
      </c>
      <c r="K380" s="87">
        <v>624.00148831000001</v>
      </c>
      <c r="L380" s="87">
        <v>720.00171727999998</v>
      </c>
    </row>
    <row r="381" spans="1:12" ht="12.75" customHeight="1" x14ac:dyDescent="0.2">
      <c r="A381" s="86" t="s">
        <v>164</v>
      </c>
      <c r="B381" s="86">
        <v>12</v>
      </c>
      <c r="C381" s="87">
        <v>964.92473451000001</v>
      </c>
      <c r="D381" s="87">
        <v>960.46055618000003</v>
      </c>
      <c r="E381" s="87">
        <v>0</v>
      </c>
      <c r="F381" s="87">
        <v>96.046055620000004</v>
      </c>
      <c r="G381" s="87">
        <v>240.11513905000001</v>
      </c>
      <c r="H381" s="87">
        <v>480.23027809000001</v>
      </c>
      <c r="I381" s="87">
        <v>0</v>
      </c>
      <c r="J381" s="87">
        <v>528.25330589999999</v>
      </c>
      <c r="K381" s="87">
        <v>624.29936152000005</v>
      </c>
      <c r="L381" s="87">
        <v>720.34541714</v>
      </c>
    </row>
    <row r="382" spans="1:12" ht="12.75" customHeight="1" x14ac:dyDescent="0.2">
      <c r="A382" s="86" t="s">
        <v>164</v>
      </c>
      <c r="B382" s="86">
        <v>13</v>
      </c>
      <c r="C382" s="87">
        <v>976.71037740999998</v>
      </c>
      <c r="D382" s="87">
        <v>971.77823439999997</v>
      </c>
      <c r="E382" s="87">
        <v>0</v>
      </c>
      <c r="F382" s="87">
        <v>97.177823439999997</v>
      </c>
      <c r="G382" s="87">
        <v>242.94455859999999</v>
      </c>
      <c r="H382" s="87">
        <v>485.88911719999999</v>
      </c>
      <c r="I382" s="87">
        <v>0</v>
      </c>
      <c r="J382" s="87">
        <v>534.47802892000004</v>
      </c>
      <c r="K382" s="87">
        <v>631.65585236000004</v>
      </c>
      <c r="L382" s="87">
        <v>728.83367580000004</v>
      </c>
    </row>
    <row r="383" spans="1:12" ht="12.75" customHeight="1" x14ac:dyDescent="0.2">
      <c r="A383" s="86" t="s">
        <v>164</v>
      </c>
      <c r="B383" s="86">
        <v>14</v>
      </c>
      <c r="C383" s="87">
        <v>982.25645582000004</v>
      </c>
      <c r="D383" s="87">
        <v>977.25316262000001</v>
      </c>
      <c r="E383" s="87">
        <v>0</v>
      </c>
      <c r="F383" s="87">
        <v>97.72531626</v>
      </c>
      <c r="G383" s="87">
        <v>244.31329066000001</v>
      </c>
      <c r="H383" s="87">
        <v>488.62658131000001</v>
      </c>
      <c r="I383" s="87">
        <v>0</v>
      </c>
      <c r="J383" s="87">
        <v>537.48923944000001</v>
      </c>
      <c r="K383" s="87">
        <v>635.21455570000001</v>
      </c>
      <c r="L383" s="87">
        <v>732.93987197000001</v>
      </c>
    </row>
    <row r="384" spans="1:12" ht="12.75" customHeight="1" x14ac:dyDescent="0.2">
      <c r="A384" s="86" t="s">
        <v>164</v>
      </c>
      <c r="B384" s="86">
        <v>15</v>
      </c>
      <c r="C384" s="87">
        <v>995.67340573000001</v>
      </c>
      <c r="D384" s="87">
        <v>990.71256588999995</v>
      </c>
      <c r="E384" s="87">
        <v>0</v>
      </c>
      <c r="F384" s="87">
        <v>99.071256590000004</v>
      </c>
      <c r="G384" s="87">
        <v>247.67814147000001</v>
      </c>
      <c r="H384" s="87">
        <v>495.35628294999998</v>
      </c>
      <c r="I384" s="87">
        <v>0</v>
      </c>
      <c r="J384" s="87">
        <v>544.89191124000001</v>
      </c>
      <c r="K384" s="87">
        <v>643.96316782999997</v>
      </c>
      <c r="L384" s="87">
        <v>743.03442442000005</v>
      </c>
    </row>
    <row r="385" spans="1:12" ht="12.75" customHeight="1" x14ac:dyDescent="0.2">
      <c r="A385" s="86" t="s">
        <v>164</v>
      </c>
      <c r="B385" s="86">
        <v>16</v>
      </c>
      <c r="C385" s="87">
        <v>1013.63278855</v>
      </c>
      <c r="D385" s="87">
        <v>1008.59145736</v>
      </c>
      <c r="E385" s="87">
        <v>0</v>
      </c>
      <c r="F385" s="87">
        <v>100.85914574</v>
      </c>
      <c r="G385" s="87">
        <v>252.14786434000001</v>
      </c>
      <c r="H385" s="87">
        <v>504.29572868000002</v>
      </c>
      <c r="I385" s="87">
        <v>0</v>
      </c>
      <c r="J385" s="87">
        <v>554.72530155000004</v>
      </c>
      <c r="K385" s="87">
        <v>655.58444727999995</v>
      </c>
      <c r="L385" s="87">
        <v>756.44359301999998</v>
      </c>
    </row>
    <row r="386" spans="1:12" ht="12.75" customHeight="1" x14ac:dyDescent="0.2">
      <c r="A386" s="86" t="s">
        <v>164</v>
      </c>
      <c r="B386" s="86">
        <v>17</v>
      </c>
      <c r="C386" s="87">
        <v>1013.25065428</v>
      </c>
      <c r="D386" s="87">
        <v>1008.19200086</v>
      </c>
      <c r="E386" s="87">
        <v>0</v>
      </c>
      <c r="F386" s="87">
        <v>100.81920009</v>
      </c>
      <c r="G386" s="87">
        <v>252.04800022000001</v>
      </c>
      <c r="H386" s="87">
        <v>504.09600043</v>
      </c>
      <c r="I386" s="87">
        <v>0</v>
      </c>
      <c r="J386" s="87">
        <v>554.50560046999999</v>
      </c>
      <c r="K386" s="87">
        <v>655.32480055999997</v>
      </c>
      <c r="L386" s="87">
        <v>756.14400064999995</v>
      </c>
    </row>
    <row r="387" spans="1:12" ht="12.75" customHeight="1" x14ac:dyDescent="0.2">
      <c r="A387" s="86" t="s">
        <v>164</v>
      </c>
      <c r="B387" s="86">
        <v>18</v>
      </c>
      <c r="C387" s="87">
        <v>1015.76651988</v>
      </c>
      <c r="D387" s="87">
        <v>1010.29189691</v>
      </c>
      <c r="E387" s="87">
        <v>0</v>
      </c>
      <c r="F387" s="87">
        <v>101.02918969</v>
      </c>
      <c r="G387" s="87">
        <v>252.57297423</v>
      </c>
      <c r="H387" s="87">
        <v>505.14594846</v>
      </c>
      <c r="I387" s="87">
        <v>0</v>
      </c>
      <c r="J387" s="87">
        <v>555.66054329999997</v>
      </c>
      <c r="K387" s="87">
        <v>656.68973299000004</v>
      </c>
      <c r="L387" s="87">
        <v>757.71892267999999</v>
      </c>
    </row>
    <row r="388" spans="1:12" ht="12.75" customHeight="1" x14ac:dyDescent="0.2">
      <c r="A388" s="86" t="s">
        <v>164</v>
      </c>
      <c r="B388" s="86">
        <v>19</v>
      </c>
      <c r="C388" s="87">
        <v>978.57769808</v>
      </c>
      <c r="D388" s="87">
        <v>973.54612872999996</v>
      </c>
      <c r="E388" s="87">
        <v>0</v>
      </c>
      <c r="F388" s="87">
        <v>97.354612869999997</v>
      </c>
      <c r="G388" s="87">
        <v>243.38653217999999</v>
      </c>
      <c r="H388" s="87">
        <v>486.77306436999999</v>
      </c>
      <c r="I388" s="87">
        <v>0</v>
      </c>
      <c r="J388" s="87">
        <v>535.45037079999997</v>
      </c>
      <c r="K388" s="87">
        <v>632.80498366999996</v>
      </c>
      <c r="L388" s="87">
        <v>730.15959654999995</v>
      </c>
    </row>
    <row r="389" spans="1:12" ht="12.75" customHeight="1" x14ac:dyDescent="0.2">
      <c r="A389" s="86" t="s">
        <v>164</v>
      </c>
      <c r="B389" s="86">
        <v>20</v>
      </c>
      <c r="C389" s="87">
        <v>964.65647693000005</v>
      </c>
      <c r="D389" s="87">
        <v>959.67186733999995</v>
      </c>
      <c r="E389" s="87">
        <v>0</v>
      </c>
      <c r="F389" s="87">
        <v>95.967186729999995</v>
      </c>
      <c r="G389" s="87">
        <v>239.91796683999999</v>
      </c>
      <c r="H389" s="87">
        <v>479.83593366999997</v>
      </c>
      <c r="I389" s="87">
        <v>0</v>
      </c>
      <c r="J389" s="87">
        <v>527.81952704000003</v>
      </c>
      <c r="K389" s="87">
        <v>623.78671377000001</v>
      </c>
      <c r="L389" s="87">
        <v>719.75390050999999</v>
      </c>
    </row>
    <row r="390" spans="1:12" ht="12.75" customHeight="1" x14ac:dyDescent="0.2">
      <c r="A390" s="86" t="s">
        <v>164</v>
      </c>
      <c r="B390" s="86">
        <v>21</v>
      </c>
      <c r="C390" s="87">
        <v>966.07717487000002</v>
      </c>
      <c r="D390" s="87">
        <v>961.33552928999995</v>
      </c>
      <c r="E390" s="87">
        <v>0</v>
      </c>
      <c r="F390" s="87">
        <v>96.133552929999993</v>
      </c>
      <c r="G390" s="87">
        <v>240.33388231999999</v>
      </c>
      <c r="H390" s="87">
        <v>480.66776464999998</v>
      </c>
      <c r="I390" s="87">
        <v>0</v>
      </c>
      <c r="J390" s="87">
        <v>528.73454111000001</v>
      </c>
      <c r="K390" s="87">
        <v>624.86809403999996</v>
      </c>
      <c r="L390" s="87">
        <v>721.00164697000002</v>
      </c>
    </row>
    <row r="391" spans="1:12" ht="12.75" customHeight="1" x14ac:dyDescent="0.2">
      <c r="A391" s="86" t="s">
        <v>164</v>
      </c>
      <c r="B391" s="86">
        <v>22</v>
      </c>
      <c r="C391" s="87">
        <v>975.52386533000004</v>
      </c>
      <c r="D391" s="87">
        <v>970.69005291999997</v>
      </c>
      <c r="E391" s="87">
        <v>0</v>
      </c>
      <c r="F391" s="87">
        <v>97.069005290000007</v>
      </c>
      <c r="G391" s="87">
        <v>242.67251322999999</v>
      </c>
      <c r="H391" s="87">
        <v>485.34502645999999</v>
      </c>
      <c r="I391" s="87">
        <v>0</v>
      </c>
      <c r="J391" s="87">
        <v>533.87952911000002</v>
      </c>
      <c r="K391" s="87">
        <v>630.94853439999997</v>
      </c>
      <c r="L391" s="87">
        <v>728.01753969000004</v>
      </c>
    </row>
    <row r="392" spans="1:12" ht="12.75" customHeight="1" x14ac:dyDescent="0.2">
      <c r="A392" s="86" t="s">
        <v>164</v>
      </c>
      <c r="B392" s="86">
        <v>23</v>
      </c>
      <c r="C392" s="87">
        <v>997.42894119000005</v>
      </c>
      <c r="D392" s="87">
        <v>992.4965886</v>
      </c>
      <c r="E392" s="87">
        <v>0</v>
      </c>
      <c r="F392" s="87">
        <v>99.249658859999997</v>
      </c>
      <c r="G392" s="87">
        <v>248.12414715</v>
      </c>
      <c r="H392" s="87">
        <v>496.2482943</v>
      </c>
      <c r="I392" s="87">
        <v>0</v>
      </c>
      <c r="J392" s="87">
        <v>545.87312372999997</v>
      </c>
      <c r="K392" s="87">
        <v>645.12278259000004</v>
      </c>
      <c r="L392" s="87">
        <v>744.37244145</v>
      </c>
    </row>
    <row r="393" spans="1:12" ht="12.75" customHeight="1" x14ac:dyDescent="0.2">
      <c r="A393" s="86" t="s">
        <v>164</v>
      </c>
      <c r="B393" s="86">
        <v>24</v>
      </c>
      <c r="C393" s="87">
        <v>1036.6467353800001</v>
      </c>
      <c r="D393" s="87">
        <v>1031.26438644</v>
      </c>
      <c r="E393" s="87">
        <v>0</v>
      </c>
      <c r="F393" s="87">
        <v>103.12643864</v>
      </c>
      <c r="G393" s="87">
        <v>257.81609660999999</v>
      </c>
      <c r="H393" s="87">
        <v>515.63219321999998</v>
      </c>
      <c r="I393" s="87">
        <v>0</v>
      </c>
      <c r="J393" s="87">
        <v>567.19541254000001</v>
      </c>
      <c r="K393" s="87">
        <v>670.32185118999996</v>
      </c>
      <c r="L393" s="87">
        <v>773.44828983000002</v>
      </c>
    </row>
    <row r="394" spans="1:12" ht="12.75" customHeight="1" x14ac:dyDescent="0.2">
      <c r="A394" s="86" t="s">
        <v>165</v>
      </c>
      <c r="B394" s="86">
        <v>1</v>
      </c>
      <c r="C394" s="87">
        <v>1009.8627231</v>
      </c>
      <c r="D394" s="87">
        <v>1004.64116036</v>
      </c>
      <c r="E394" s="87">
        <v>0</v>
      </c>
      <c r="F394" s="87">
        <v>100.46411603999999</v>
      </c>
      <c r="G394" s="87">
        <v>251.16029008999999</v>
      </c>
      <c r="H394" s="87">
        <v>502.32058017999998</v>
      </c>
      <c r="I394" s="87">
        <v>0</v>
      </c>
      <c r="J394" s="87">
        <v>552.55263820000005</v>
      </c>
      <c r="K394" s="87">
        <v>653.01675422999995</v>
      </c>
      <c r="L394" s="87">
        <v>753.48087026999997</v>
      </c>
    </row>
    <row r="395" spans="1:12" ht="12.75" customHeight="1" x14ac:dyDescent="0.2">
      <c r="A395" s="86" t="s">
        <v>165</v>
      </c>
      <c r="B395" s="86">
        <v>2</v>
      </c>
      <c r="C395" s="87">
        <v>1046.5544905700001</v>
      </c>
      <c r="D395" s="87">
        <v>1040.79922698</v>
      </c>
      <c r="E395" s="87">
        <v>0</v>
      </c>
      <c r="F395" s="87">
        <v>104.0799227</v>
      </c>
      <c r="G395" s="87">
        <v>260.19980674999999</v>
      </c>
      <c r="H395" s="87">
        <v>520.39961348999998</v>
      </c>
      <c r="I395" s="87">
        <v>0</v>
      </c>
      <c r="J395" s="87">
        <v>572.43957483999998</v>
      </c>
      <c r="K395" s="87">
        <v>676.51949753999997</v>
      </c>
      <c r="L395" s="87">
        <v>780.59942023999997</v>
      </c>
    </row>
    <row r="396" spans="1:12" ht="12.75" customHeight="1" x14ac:dyDescent="0.2">
      <c r="A396" s="86" t="s">
        <v>165</v>
      </c>
      <c r="B396" s="86">
        <v>3</v>
      </c>
      <c r="C396" s="87">
        <v>1115.85454104</v>
      </c>
      <c r="D396" s="87">
        <v>1109.36025408</v>
      </c>
      <c r="E396" s="87">
        <v>0</v>
      </c>
      <c r="F396" s="87">
        <v>110.93602541</v>
      </c>
      <c r="G396" s="87">
        <v>277.34006352</v>
      </c>
      <c r="H396" s="87">
        <v>554.68012704</v>
      </c>
      <c r="I396" s="87">
        <v>0</v>
      </c>
      <c r="J396" s="87">
        <v>610.14813974000003</v>
      </c>
      <c r="K396" s="87">
        <v>721.08416514999999</v>
      </c>
      <c r="L396" s="87">
        <v>832.02019055999995</v>
      </c>
    </row>
    <row r="397" spans="1:12" ht="12.75" customHeight="1" x14ac:dyDescent="0.2">
      <c r="A397" s="86" t="s">
        <v>165</v>
      </c>
      <c r="B397" s="86">
        <v>4</v>
      </c>
      <c r="C397" s="87">
        <v>1121.9543033699999</v>
      </c>
      <c r="D397" s="87">
        <v>1115.8930847399999</v>
      </c>
      <c r="E397" s="87">
        <v>0</v>
      </c>
      <c r="F397" s="87">
        <v>111.58930847000001</v>
      </c>
      <c r="G397" s="87">
        <v>278.97327118999999</v>
      </c>
      <c r="H397" s="87">
        <v>557.94654236999997</v>
      </c>
      <c r="I397" s="87">
        <v>0</v>
      </c>
      <c r="J397" s="87">
        <v>613.74119660999997</v>
      </c>
      <c r="K397" s="87">
        <v>725.33050507999997</v>
      </c>
      <c r="L397" s="87">
        <v>836.91981355999997</v>
      </c>
    </row>
    <row r="398" spans="1:12" ht="12.75" customHeight="1" x14ac:dyDescent="0.2">
      <c r="A398" s="86" t="s">
        <v>165</v>
      </c>
      <c r="B398" s="86">
        <v>5</v>
      </c>
      <c r="C398" s="87">
        <v>1115.3301930600001</v>
      </c>
      <c r="D398" s="87">
        <v>1109.7312537</v>
      </c>
      <c r="E398" s="87">
        <v>0</v>
      </c>
      <c r="F398" s="87">
        <v>110.97312537000001</v>
      </c>
      <c r="G398" s="87">
        <v>277.43281343000001</v>
      </c>
      <c r="H398" s="87">
        <v>554.86562685000001</v>
      </c>
      <c r="I398" s="87">
        <v>0</v>
      </c>
      <c r="J398" s="87">
        <v>610.35218954000004</v>
      </c>
      <c r="K398" s="87">
        <v>721.32531490999997</v>
      </c>
      <c r="L398" s="87">
        <v>832.29844028000002</v>
      </c>
    </row>
    <row r="399" spans="1:12" ht="12.75" customHeight="1" x14ac:dyDescent="0.2">
      <c r="A399" s="86" t="s">
        <v>165</v>
      </c>
      <c r="B399" s="86">
        <v>6</v>
      </c>
      <c r="C399" s="87">
        <v>1091.22746766</v>
      </c>
      <c r="D399" s="87">
        <v>1085.8029788900001</v>
      </c>
      <c r="E399" s="87">
        <v>0</v>
      </c>
      <c r="F399" s="87">
        <v>108.58029789</v>
      </c>
      <c r="G399" s="87">
        <v>271.45074471999999</v>
      </c>
      <c r="H399" s="87">
        <v>542.90148944999999</v>
      </c>
      <c r="I399" s="87">
        <v>0</v>
      </c>
      <c r="J399" s="87">
        <v>597.19163838999998</v>
      </c>
      <c r="K399" s="87">
        <v>705.77193627999998</v>
      </c>
      <c r="L399" s="87">
        <v>814.35223416999997</v>
      </c>
    </row>
    <row r="400" spans="1:12" ht="12.75" customHeight="1" x14ac:dyDescent="0.2">
      <c r="A400" s="86" t="s">
        <v>165</v>
      </c>
      <c r="B400" s="86">
        <v>7</v>
      </c>
      <c r="C400" s="87">
        <v>1029.5474723499999</v>
      </c>
      <c r="D400" s="87">
        <v>1024.13955386</v>
      </c>
      <c r="E400" s="87">
        <v>0</v>
      </c>
      <c r="F400" s="87">
        <v>102.41395539</v>
      </c>
      <c r="G400" s="87">
        <v>256.03488847</v>
      </c>
      <c r="H400" s="87">
        <v>512.06977692999999</v>
      </c>
      <c r="I400" s="87">
        <v>0</v>
      </c>
      <c r="J400" s="87">
        <v>563.27675462000002</v>
      </c>
      <c r="K400" s="87">
        <v>665.69071000999998</v>
      </c>
      <c r="L400" s="87">
        <v>768.10466540000004</v>
      </c>
    </row>
    <row r="401" spans="1:12" ht="12.75" customHeight="1" x14ac:dyDescent="0.2">
      <c r="A401" s="86" t="s">
        <v>165</v>
      </c>
      <c r="B401" s="86">
        <v>8</v>
      </c>
      <c r="C401" s="87">
        <v>955.59587681999994</v>
      </c>
      <c r="D401" s="87">
        <v>950.80720116999998</v>
      </c>
      <c r="E401" s="87">
        <v>0</v>
      </c>
      <c r="F401" s="87">
        <v>95.080720119999995</v>
      </c>
      <c r="G401" s="87">
        <v>237.70180028999999</v>
      </c>
      <c r="H401" s="87">
        <v>475.40360059</v>
      </c>
      <c r="I401" s="87">
        <v>0</v>
      </c>
      <c r="J401" s="87">
        <v>522.94396064</v>
      </c>
      <c r="K401" s="87">
        <v>618.02468076000002</v>
      </c>
      <c r="L401" s="87">
        <v>713.10540088000005</v>
      </c>
    </row>
    <row r="402" spans="1:12" ht="12.75" customHeight="1" x14ac:dyDescent="0.2">
      <c r="A402" s="86" t="s">
        <v>165</v>
      </c>
      <c r="B402" s="86">
        <v>9</v>
      </c>
      <c r="C402" s="87">
        <v>968.39370152000004</v>
      </c>
      <c r="D402" s="87">
        <v>963.48059738999996</v>
      </c>
      <c r="E402" s="87">
        <v>0</v>
      </c>
      <c r="F402" s="87">
        <v>96.348059739999997</v>
      </c>
      <c r="G402" s="87">
        <v>240.87014934999999</v>
      </c>
      <c r="H402" s="87">
        <v>481.74029869999998</v>
      </c>
      <c r="I402" s="87">
        <v>0</v>
      </c>
      <c r="J402" s="87">
        <v>529.91432855999994</v>
      </c>
      <c r="K402" s="87">
        <v>626.2623883</v>
      </c>
      <c r="L402" s="87">
        <v>722.61044804000005</v>
      </c>
    </row>
    <row r="403" spans="1:12" ht="12.75" customHeight="1" x14ac:dyDescent="0.2">
      <c r="A403" s="86" t="s">
        <v>165</v>
      </c>
      <c r="B403" s="86">
        <v>10</v>
      </c>
      <c r="C403" s="87">
        <v>962.02456730999995</v>
      </c>
      <c r="D403" s="87">
        <v>957.68107764000001</v>
      </c>
      <c r="E403" s="87">
        <v>0</v>
      </c>
      <c r="F403" s="87">
        <v>95.768107760000007</v>
      </c>
      <c r="G403" s="87">
        <v>239.42026941</v>
      </c>
      <c r="H403" s="87">
        <v>478.84053882000001</v>
      </c>
      <c r="I403" s="87">
        <v>0</v>
      </c>
      <c r="J403" s="87">
        <v>526.72459270000002</v>
      </c>
      <c r="K403" s="87">
        <v>622.49270047000005</v>
      </c>
      <c r="L403" s="87">
        <v>718.26080822999995</v>
      </c>
    </row>
    <row r="404" spans="1:12" ht="12.75" customHeight="1" x14ac:dyDescent="0.2">
      <c r="A404" s="86" t="s">
        <v>165</v>
      </c>
      <c r="B404" s="86">
        <v>11</v>
      </c>
      <c r="C404" s="87">
        <v>969.93282561000001</v>
      </c>
      <c r="D404" s="87">
        <v>965.55110710999998</v>
      </c>
      <c r="E404" s="87">
        <v>0</v>
      </c>
      <c r="F404" s="87">
        <v>96.555110709999994</v>
      </c>
      <c r="G404" s="87">
        <v>241.38777678</v>
      </c>
      <c r="H404" s="87">
        <v>482.77555355999999</v>
      </c>
      <c r="I404" s="87">
        <v>0</v>
      </c>
      <c r="J404" s="87">
        <v>531.05310890999999</v>
      </c>
      <c r="K404" s="87">
        <v>627.60821962</v>
      </c>
      <c r="L404" s="87">
        <v>724.16333033000001</v>
      </c>
    </row>
    <row r="405" spans="1:12" ht="12.75" customHeight="1" x14ac:dyDescent="0.2">
      <c r="A405" s="86" t="s">
        <v>165</v>
      </c>
      <c r="B405" s="86">
        <v>12</v>
      </c>
      <c r="C405" s="87">
        <v>973.18004905999999</v>
      </c>
      <c r="D405" s="87">
        <v>968.76518467999995</v>
      </c>
      <c r="E405" s="87">
        <v>0</v>
      </c>
      <c r="F405" s="87">
        <v>96.876518469999993</v>
      </c>
      <c r="G405" s="87">
        <v>242.19129616999999</v>
      </c>
      <c r="H405" s="87">
        <v>484.38259233999997</v>
      </c>
      <c r="I405" s="87">
        <v>0</v>
      </c>
      <c r="J405" s="87">
        <v>532.82085156999995</v>
      </c>
      <c r="K405" s="87">
        <v>629.69737004000001</v>
      </c>
      <c r="L405" s="87">
        <v>726.57388850999996</v>
      </c>
    </row>
    <row r="406" spans="1:12" ht="12.75" customHeight="1" x14ac:dyDescent="0.2">
      <c r="A406" s="86" t="s">
        <v>165</v>
      </c>
      <c r="B406" s="86">
        <v>13</v>
      </c>
      <c r="C406" s="87">
        <v>977.50234218000003</v>
      </c>
      <c r="D406" s="87">
        <v>973.29706007000004</v>
      </c>
      <c r="E406" s="87">
        <v>0</v>
      </c>
      <c r="F406" s="87">
        <v>97.329706009999995</v>
      </c>
      <c r="G406" s="87">
        <v>243.32426502000001</v>
      </c>
      <c r="H406" s="87">
        <v>486.64853004000003</v>
      </c>
      <c r="I406" s="87">
        <v>0</v>
      </c>
      <c r="J406" s="87">
        <v>535.31338303999996</v>
      </c>
      <c r="K406" s="87">
        <v>632.64308904999996</v>
      </c>
      <c r="L406" s="87">
        <v>729.97279504999995</v>
      </c>
    </row>
    <row r="407" spans="1:12" ht="12.75" customHeight="1" x14ac:dyDescent="0.2">
      <c r="A407" s="86" t="s">
        <v>165</v>
      </c>
      <c r="B407" s="86">
        <v>14</v>
      </c>
      <c r="C407" s="87">
        <v>990.90054257999998</v>
      </c>
      <c r="D407" s="87">
        <v>986.46507752000002</v>
      </c>
      <c r="E407" s="87">
        <v>0</v>
      </c>
      <c r="F407" s="87">
        <v>98.646507749999998</v>
      </c>
      <c r="G407" s="87">
        <v>246.61626938000001</v>
      </c>
      <c r="H407" s="87">
        <v>493.23253876000001</v>
      </c>
      <c r="I407" s="87">
        <v>0</v>
      </c>
      <c r="J407" s="87">
        <v>542.55579264000005</v>
      </c>
      <c r="K407" s="87">
        <v>641.20230039</v>
      </c>
      <c r="L407" s="87">
        <v>739.84880813999996</v>
      </c>
    </row>
    <row r="408" spans="1:12" ht="12.75" customHeight="1" x14ac:dyDescent="0.2">
      <c r="A408" s="86" t="s">
        <v>165</v>
      </c>
      <c r="B408" s="86">
        <v>15</v>
      </c>
      <c r="C408" s="87">
        <v>1011.14729842</v>
      </c>
      <c r="D408" s="87">
        <v>1006.79861254</v>
      </c>
      <c r="E408" s="87">
        <v>0</v>
      </c>
      <c r="F408" s="87">
        <v>100.67986125</v>
      </c>
      <c r="G408" s="87">
        <v>251.69965314000001</v>
      </c>
      <c r="H408" s="87">
        <v>503.39930627000001</v>
      </c>
      <c r="I408" s="87">
        <v>0</v>
      </c>
      <c r="J408" s="87">
        <v>553.73923690000004</v>
      </c>
      <c r="K408" s="87">
        <v>654.41909814999997</v>
      </c>
      <c r="L408" s="87">
        <v>755.09895941000002</v>
      </c>
    </row>
    <row r="409" spans="1:12" ht="12.75" customHeight="1" x14ac:dyDescent="0.2">
      <c r="A409" s="86" t="s">
        <v>165</v>
      </c>
      <c r="B409" s="86">
        <v>16</v>
      </c>
      <c r="C409" s="87">
        <v>1012.6961123900001</v>
      </c>
      <c r="D409" s="87">
        <v>1007.74565508</v>
      </c>
      <c r="E409" s="87">
        <v>0</v>
      </c>
      <c r="F409" s="87">
        <v>100.77456551</v>
      </c>
      <c r="G409" s="87">
        <v>251.93641377</v>
      </c>
      <c r="H409" s="87">
        <v>503.87282754</v>
      </c>
      <c r="I409" s="87">
        <v>0</v>
      </c>
      <c r="J409" s="87">
        <v>554.26011028999994</v>
      </c>
      <c r="K409" s="87">
        <v>655.03467579999995</v>
      </c>
      <c r="L409" s="87">
        <v>755.80924130999995</v>
      </c>
    </row>
    <row r="410" spans="1:12" ht="12.75" customHeight="1" x14ac:dyDescent="0.2">
      <c r="A410" s="86" t="s">
        <v>165</v>
      </c>
      <c r="B410" s="86">
        <v>17</v>
      </c>
      <c r="C410" s="87">
        <v>1013.72675985</v>
      </c>
      <c r="D410" s="87">
        <v>1007.39455465</v>
      </c>
      <c r="E410" s="87">
        <v>0</v>
      </c>
      <c r="F410" s="87">
        <v>100.73945547</v>
      </c>
      <c r="G410" s="87">
        <v>251.84863866000001</v>
      </c>
      <c r="H410" s="87">
        <v>503.69727733000002</v>
      </c>
      <c r="I410" s="87">
        <v>0</v>
      </c>
      <c r="J410" s="87">
        <v>554.06700506000004</v>
      </c>
      <c r="K410" s="87">
        <v>654.80646051999997</v>
      </c>
      <c r="L410" s="87">
        <v>755.54591599000003</v>
      </c>
    </row>
    <row r="411" spans="1:12" ht="12.75" customHeight="1" x14ac:dyDescent="0.2">
      <c r="A411" s="86" t="s">
        <v>165</v>
      </c>
      <c r="B411" s="86">
        <v>18</v>
      </c>
      <c r="C411" s="87">
        <v>1011.14047305</v>
      </c>
      <c r="D411" s="87">
        <v>1001.02546122</v>
      </c>
      <c r="E411" s="87">
        <v>0</v>
      </c>
      <c r="F411" s="87">
        <v>100.10254612</v>
      </c>
      <c r="G411" s="87">
        <v>250.25636531000001</v>
      </c>
      <c r="H411" s="87">
        <v>500.51273061000001</v>
      </c>
      <c r="I411" s="87">
        <v>0</v>
      </c>
      <c r="J411" s="87">
        <v>550.56400367000003</v>
      </c>
      <c r="K411" s="87">
        <v>650.66654978999998</v>
      </c>
      <c r="L411" s="87">
        <v>750.76909592000004</v>
      </c>
    </row>
    <row r="412" spans="1:12" ht="12.75" customHeight="1" x14ac:dyDescent="0.2">
      <c r="A412" s="86" t="s">
        <v>165</v>
      </c>
      <c r="B412" s="86">
        <v>19</v>
      </c>
      <c r="C412" s="87">
        <v>978.16011815000002</v>
      </c>
      <c r="D412" s="87">
        <v>968.06220902999996</v>
      </c>
      <c r="E412" s="87">
        <v>0</v>
      </c>
      <c r="F412" s="87">
        <v>96.8062209</v>
      </c>
      <c r="G412" s="87">
        <v>242.01555225999999</v>
      </c>
      <c r="H412" s="87">
        <v>484.03110451999999</v>
      </c>
      <c r="I412" s="87">
        <v>0</v>
      </c>
      <c r="J412" s="87">
        <v>532.43421496999997</v>
      </c>
      <c r="K412" s="87">
        <v>629.24043587000006</v>
      </c>
      <c r="L412" s="87">
        <v>726.04665677000003</v>
      </c>
    </row>
    <row r="413" spans="1:12" ht="12.75" customHeight="1" x14ac:dyDescent="0.2">
      <c r="A413" s="86" t="s">
        <v>165</v>
      </c>
      <c r="B413" s="86">
        <v>20</v>
      </c>
      <c r="C413" s="87">
        <v>955.05099073999997</v>
      </c>
      <c r="D413" s="87">
        <v>945.37374705000002</v>
      </c>
      <c r="E413" s="87">
        <v>0</v>
      </c>
      <c r="F413" s="87">
        <v>94.537374709999995</v>
      </c>
      <c r="G413" s="87">
        <v>236.34343676</v>
      </c>
      <c r="H413" s="87">
        <v>472.68687353000001</v>
      </c>
      <c r="I413" s="87">
        <v>0</v>
      </c>
      <c r="J413" s="87">
        <v>519.95556088000001</v>
      </c>
      <c r="K413" s="87">
        <v>614.49293557999999</v>
      </c>
      <c r="L413" s="87">
        <v>709.03031028999999</v>
      </c>
    </row>
    <row r="414" spans="1:12" ht="12.75" customHeight="1" x14ac:dyDescent="0.2">
      <c r="A414" s="86" t="s">
        <v>165</v>
      </c>
      <c r="B414" s="86">
        <v>21</v>
      </c>
      <c r="C414" s="87">
        <v>962.67875852999998</v>
      </c>
      <c r="D414" s="87">
        <v>952.79398966999997</v>
      </c>
      <c r="E414" s="87">
        <v>0</v>
      </c>
      <c r="F414" s="87">
        <v>95.279398970000003</v>
      </c>
      <c r="G414" s="87">
        <v>238.19849742</v>
      </c>
      <c r="H414" s="87">
        <v>476.39699483999999</v>
      </c>
      <c r="I414" s="87">
        <v>0</v>
      </c>
      <c r="J414" s="87">
        <v>524.03669432000004</v>
      </c>
      <c r="K414" s="87">
        <v>619.31609329000003</v>
      </c>
      <c r="L414" s="87">
        <v>714.59549225000001</v>
      </c>
    </row>
    <row r="415" spans="1:12" ht="12.75" customHeight="1" x14ac:dyDescent="0.2">
      <c r="A415" s="86" t="s">
        <v>165</v>
      </c>
      <c r="B415" s="86">
        <v>22</v>
      </c>
      <c r="C415" s="87">
        <v>967.17880337999998</v>
      </c>
      <c r="D415" s="87">
        <v>957.01550044999999</v>
      </c>
      <c r="E415" s="87">
        <v>0</v>
      </c>
      <c r="F415" s="87">
        <v>95.701550049999994</v>
      </c>
      <c r="G415" s="87">
        <v>239.25387511</v>
      </c>
      <c r="H415" s="87">
        <v>478.50775023</v>
      </c>
      <c r="I415" s="87">
        <v>0</v>
      </c>
      <c r="J415" s="87">
        <v>526.35852524999996</v>
      </c>
      <c r="K415" s="87">
        <v>622.06007528999999</v>
      </c>
      <c r="L415" s="87">
        <v>717.76162534000002</v>
      </c>
    </row>
    <row r="416" spans="1:12" ht="12.75" customHeight="1" x14ac:dyDescent="0.2">
      <c r="A416" s="86" t="s">
        <v>165</v>
      </c>
      <c r="B416" s="86">
        <v>23</v>
      </c>
      <c r="C416" s="87">
        <v>969.71249082999998</v>
      </c>
      <c r="D416" s="87">
        <v>960.35929904</v>
      </c>
      <c r="E416" s="87">
        <v>0</v>
      </c>
      <c r="F416" s="87">
        <v>96.035929899999999</v>
      </c>
      <c r="G416" s="87">
        <v>240.08982476</v>
      </c>
      <c r="H416" s="87">
        <v>480.17964952</v>
      </c>
      <c r="I416" s="87">
        <v>0</v>
      </c>
      <c r="J416" s="87">
        <v>528.19761446999996</v>
      </c>
      <c r="K416" s="87">
        <v>624.23354438000001</v>
      </c>
      <c r="L416" s="87">
        <v>720.26947428000005</v>
      </c>
    </row>
    <row r="417" spans="1:12" ht="12.75" customHeight="1" x14ac:dyDescent="0.2">
      <c r="A417" s="86" t="s">
        <v>165</v>
      </c>
      <c r="B417" s="86">
        <v>24</v>
      </c>
      <c r="C417" s="87">
        <v>984.38604770999996</v>
      </c>
      <c r="D417" s="87">
        <v>978.26328090000004</v>
      </c>
      <c r="E417" s="87">
        <v>0</v>
      </c>
      <c r="F417" s="87">
        <v>97.826328090000004</v>
      </c>
      <c r="G417" s="87">
        <v>244.56582023000001</v>
      </c>
      <c r="H417" s="87">
        <v>489.13164045000002</v>
      </c>
      <c r="I417" s="87">
        <v>0</v>
      </c>
      <c r="J417" s="87">
        <v>538.04480450000005</v>
      </c>
      <c r="K417" s="87">
        <v>635.87113259</v>
      </c>
      <c r="L417" s="87">
        <v>733.69746067999995</v>
      </c>
    </row>
    <row r="418" spans="1:12" ht="12.75" customHeight="1" x14ac:dyDescent="0.2">
      <c r="A418" s="86" t="s">
        <v>166</v>
      </c>
      <c r="B418" s="86">
        <v>1</v>
      </c>
      <c r="C418" s="87">
        <v>981.35907180000004</v>
      </c>
      <c r="D418" s="87">
        <v>976.04299617000004</v>
      </c>
      <c r="E418" s="87">
        <v>0</v>
      </c>
      <c r="F418" s="87">
        <v>97.604299620000006</v>
      </c>
      <c r="G418" s="87">
        <v>244.01074904000001</v>
      </c>
      <c r="H418" s="87">
        <v>488.02149809000002</v>
      </c>
      <c r="I418" s="87">
        <v>0</v>
      </c>
      <c r="J418" s="87">
        <v>536.82364788999996</v>
      </c>
      <c r="K418" s="87">
        <v>634.42794750999997</v>
      </c>
      <c r="L418" s="87">
        <v>732.03224712999997</v>
      </c>
    </row>
    <row r="419" spans="1:12" ht="12.75" customHeight="1" x14ac:dyDescent="0.2">
      <c r="A419" s="86" t="s">
        <v>166</v>
      </c>
      <c r="B419" s="86">
        <v>2</v>
      </c>
      <c r="C419" s="87">
        <v>1002.46185664</v>
      </c>
      <c r="D419" s="87">
        <v>997.05121307000002</v>
      </c>
      <c r="E419" s="87">
        <v>0</v>
      </c>
      <c r="F419" s="87">
        <v>99.705121309999996</v>
      </c>
      <c r="G419" s="87">
        <v>249.26280327000001</v>
      </c>
      <c r="H419" s="87">
        <v>498.52560654000001</v>
      </c>
      <c r="I419" s="87">
        <v>0</v>
      </c>
      <c r="J419" s="87">
        <v>548.37816719</v>
      </c>
      <c r="K419" s="87">
        <v>648.08328849999998</v>
      </c>
      <c r="L419" s="87">
        <v>747.78840979999995</v>
      </c>
    </row>
    <row r="420" spans="1:12" ht="12.75" customHeight="1" x14ac:dyDescent="0.2">
      <c r="A420" s="86" t="s">
        <v>166</v>
      </c>
      <c r="B420" s="86">
        <v>3</v>
      </c>
      <c r="C420" s="87">
        <v>1071.56538488</v>
      </c>
      <c r="D420" s="87">
        <v>1066.26576002</v>
      </c>
      <c r="E420" s="87">
        <v>0</v>
      </c>
      <c r="F420" s="87">
        <v>106.626576</v>
      </c>
      <c r="G420" s="87">
        <v>266.56644001000001</v>
      </c>
      <c r="H420" s="87">
        <v>533.13288001000001</v>
      </c>
      <c r="I420" s="87">
        <v>0</v>
      </c>
      <c r="J420" s="87">
        <v>586.44616800999995</v>
      </c>
      <c r="K420" s="87">
        <v>693.07274400999995</v>
      </c>
      <c r="L420" s="87">
        <v>799.69932001999996</v>
      </c>
    </row>
    <row r="421" spans="1:12" ht="12.75" customHeight="1" x14ac:dyDescent="0.2">
      <c r="A421" s="86" t="s">
        <v>166</v>
      </c>
      <c r="B421" s="86">
        <v>4</v>
      </c>
      <c r="C421" s="87">
        <v>1107.8462311999999</v>
      </c>
      <c r="D421" s="87">
        <v>1102.30678276</v>
      </c>
      <c r="E421" s="87">
        <v>0</v>
      </c>
      <c r="F421" s="87">
        <v>110.23067828000001</v>
      </c>
      <c r="G421" s="87">
        <v>275.57669569000001</v>
      </c>
      <c r="H421" s="87">
        <v>551.15339138000002</v>
      </c>
      <c r="I421" s="87">
        <v>0</v>
      </c>
      <c r="J421" s="87">
        <v>606.26873051999996</v>
      </c>
      <c r="K421" s="87">
        <v>716.49940878999996</v>
      </c>
      <c r="L421" s="87">
        <v>826.73008706999997</v>
      </c>
    </row>
    <row r="422" spans="1:12" ht="12.75" customHeight="1" x14ac:dyDescent="0.2">
      <c r="A422" s="86" t="s">
        <v>166</v>
      </c>
      <c r="B422" s="86">
        <v>5</v>
      </c>
      <c r="C422" s="87">
        <v>1111.3188548999999</v>
      </c>
      <c r="D422" s="87">
        <v>1105.8340203600001</v>
      </c>
      <c r="E422" s="87">
        <v>0</v>
      </c>
      <c r="F422" s="87">
        <v>110.58340204</v>
      </c>
      <c r="G422" s="87">
        <v>276.45850509000002</v>
      </c>
      <c r="H422" s="87">
        <v>552.91701018000003</v>
      </c>
      <c r="I422" s="87">
        <v>0</v>
      </c>
      <c r="J422" s="87">
        <v>608.20871120000004</v>
      </c>
      <c r="K422" s="87">
        <v>718.79211323000004</v>
      </c>
      <c r="L422" s="87">
        <v>829.37551527000005</v>
      </c>
    </row>
    <row r="423" spans="1:12" ht="12.75" customHeight="1" x14ac:dyDescent="0.2">
      <c r="A423" s="86" t="s">
        <v>166</v>
      </c>
      <c r="B423" s="86">
        <v>6</v>
      </c>
      <c r="C423" s="87">
        <v>1105.90299903</v>
      </c>
      <c r="D423" s="87">
        <v>1100.2626138400001</v>
      </c>
      <c r="E423" s="87">
        <v>0</v>
      </c>
      <c r="F423" s="87">
        <v>110.02626137999999</v>
      </c>
      <c r="G423" s="87">
        <v>275.06565346000002</v>
      </c>
      <c r="H423" s="87">
        <v>550.13130692000004</v>
      </c>
      <c r="I423" s="87">
        <v>0</v>
      </c>
      <c r="J423" s="87">
        <v>605.14443760999995</v>
      </c>
      <c r="K423" s="87">
        <v>715.17069900000001</v>
      </c>
      <c r="L423" s="87">
        <v>825.19696037999995</v>
      </c>
    </row>
    <row r="424" spans="1:12" ht="12.75" customHeight="1" x14ac:dyDescent="0.2">
      <c r="A424" s="86" t="s">
        <v>166</v>
      </c>
      <c r="B424" s="86">
        <v>7</v>
      </c>
      <c r="C424" s="87">
        <v>1078.5412149900001</v>
      </c>
      <c r="D424" s="87">
        <v>1072.98530938</v>
      </c>
      <c r="E424" s="87">
        <v>0</v>
      </c>
      <c r="F424" s="87">
        <v>107.29853094000001</v>
      </c>
      <c r="G424" s="87">
        <v>268.24632735</v>
      </c>
      <c r="H424" s="87">
        <v>536.49265468999999</v>
      </c>
      <c r="I424" s="87">
        <v>0</v>
      </c>
      <c r="J424" s="87">
        <v>590.14192016000004</v>
      </c>
      <c r="K424" s="87">
        <v>697.44045110000002</v>
      </c>
      <c r="L424" s="87">
        <v>804.73898204</v>
      </c>
    </row>
    <row r="425" spans="1:12" ht="12.75" customHeight="1" x14ac:dyDescent="0.2">
      <c r="A425" s="86" t="s">
        <v>166</v>
      </c>
      <c r="B425" s="86">
        <v>8</v>
      </c>
      <c r="C425" s="87">
        <v>1014.57761938</v>
      </c>
      <c r="D425" s="87">
        <v>1009.45007404</v>
      </c>
      <c r="E425" s="87">
        <v>0</v>
      </c>
      <c r="F425" s="87">
        <v>100.94500739999999</v>
      </c>
      <c r="G425" s="87">
        <v>252.36251851</v>
      </c>
      <c r="H425" s="87">
        <v>504.72503702</v>
      </c>
      <c r="I425" s="87">
        <v>0</v>
      </c>
      <c r="J425" s="87">
        <v>555.19754072000001</v>
      </c>
      <c r="K425" s="87">
        <v>656.14254813000002</v>
      </c>
      <c r="L425" s="87">
        <v>757.08755553000003</v>
      </c>
    </row>
    <row r="426" spans="1:12" ht="12.75" customHeight="1" x14ac:dyDescent="0.2">
      <c r="A426" s="86" t="s">
        <v>166</v>
      </c>
      <c r="B426" s="86">
        <v>9</v>
      </c>
      <c r="C426" s="87">
        <v>986.08455403000005</v>
      </c>
      <c r="D426" s="87">
        <v>981.00367646999996</v>
      </c>
      <c r="E426" s="87">
        <v>0</v>
      </c>
      <c r="F426" s="87">
        <v>98.100367649999995</v>
      </c>
      <c r="G426" s="87">
        <v>245.25091911999999</v>
      </c>
      <c r="H426" s="87">
        <v>490.50183823999998</v>
      </c>
      <c r="I426" s="87">
        <v>0</v>
      </c>
      <c r="J426" s="87">
        <v>539.55202206000001</v>
      </c>
      <c r="K426" s="87">
        <v>637.65238970999997</v>
      </c>
      <c r="L426" s="87">
        <v>735.75275735000002</v>
      </c>
    </row>
    <row r="427" spans="1:12" ht="12.75" customHeight="1" x14ac:dyDescent="0.2">
      <c r="A427" s="86" t="s">
        <v>166</v>
      </c>
      <c r="B427" s="86">
        <v>10</v>
      </c>
      <c r="C427" s="87">
        <v>939.81004543999995</v>
      </c>
      <c r="D427" s="87">
        <v>935.02586711000004</v>
      </c>
      <c r="E427" s="87">
        <v>0</v>
      </c>
      <c r="F427" s="87">
        <v>93.502586710000003</v>
      </c>
      <c r="G427" s="87">
        <v>233.75646678000001</v>
      </c>
      <c r="H427" s="87">
        <v>467.51293356000002</v>
      </c>
      <c r="I427" s="87">
        <v>0</v>
      </c>
      <c r="J427" s="87">
        <v>514.26422691000005</v>
      </c>
      <c r="K427" s="87">
        <v>607.76681361999999</v>
      </c>
      <c r="L427" s="87">
        <v>701.26940033000005</v>
      </c>
    </row>
    <row r="428" spans="1:12" ht="12.75" customHeight="1" x14ac:dyDescent="0.2">
      <c r="A428" s="86" t="s">
        <v>166</v>
      </c>
      <c r="B428" s="86">
        <v>11</v>
      </c>
      <c r="C428" s="87">
        <v>918.01004549000004</v>
      </c>
      <c r="D428" s="87">
        <v>913.49024387999998</v>
      </c>
      <c r="E428" s="87">
        <v>0</v>
      </c>
      <c r="F428" s="87">
        <v>91.349024389999997</v>
      </c>
      <c r="G428" s="87">
        <v>228.37256096999999</v>
      </c>
      <c r="H428" s="87">
        <v>456.74512193999999</v>
      </c>
      <c r="I428" s="87">
        <v>0</v>
      </c>
      <c r="J428" s="87">
        <v>502.41963413000002</v>
      </c>
      <c r="K428" s="87">
        <v>593.76865852000003</v>
      </c>
      <c r="L428" s="87">
        <v>685.11768290999998</v>
      </c>
    </row>
    <row r="429" spans="1:12" ht="12.75" customHeight="1" x14ac:dyDescent="0.2">
      <c r="A429" s="86" t="s">
        <v>166</v>
      </c>
      <c r="B429" s="86">
        <v>12</v>
      </c>
      <c r="C429" s="87">
        <v>923.54443275999995</v>
      </c>
      <c r="D429" s="87">
        <v>918.90054545999999</v>
      </c>
      <c r="E429" s="87">
        <v>0</v>
      </c>
      <c r="F429" s="87">
        <v>91.890054550000002</v>
      </c>
      <c r="G429" s="87">
        <v>229.72513637</v>
      </c>
      <c r="H429" s="87">
        <v>459.45027272999999</v>
      </c>
      <c r="I429" s="87">
        <v>0</v>
      </c>
      <c r="J429" s="87">
        <v>505.39530000000002</v>
      </c>
      <c r="K429" s="87">
        <v>597.28535454999997</v>
      </c>
      <c r="L429" s="87">
        <v>689.17540910000002</v>
      </c>
    </row>
    <row r="430" spans="1:12" ht="12.75" customHeight="1" x14ac:dyDescent="0.2">
      <c r="A430" s="86" t="s">
        <v>166</v>
      </c>
      <c r="B430" s="86">
        <v>13</v>
      </c>
      <c r="C430" s="87">
        <v>927.81027037000001</v>
      </c>
      <c r="D430" s="87">
        <v>923.29451991999997</v>
      </c>
      <c r="E430" s="87">
        <v>0</v>
      </c>
      <c r="F430" s="87">
        <v>92.329451989999995</v>
      </c>
      <c r="G430" s="87">
        <v>230.82362997999999</v>
      </c>
      <c r="H430" s="87">
        <v>461.64725995999999</v>
      </c>
      <c r="I430" s="87">
        <v>0</v>
      </c>
      <c r="J430" s="87">
        <v>507.81198596000002</v>
      </c>
      <c r="K430" s="87">
        <v>600.14143794999995</v>
      </c>
      <c r="L430" s="87">
        <v>692.47088994000001</v>
      </c>
    </row>
    <row r="431" spans="1:12" ht="12.75" customHeight="1" x14ac:dyDescent="0.2">
      <c r="A431" s="86" t="s">
        <v>166</v>
      </c>
      <c r="B431" s="86">
        <v>14</v>
      </c>
      <c r="C431" s="87">
        <v>951.07732437000004</v>
      </c>
      <c r="D431" s="87">
        <v>946.54237655999998</v>
      </c>
      <c r="E431" s="87">
        <v>0</v>
      </c>
      <c r="F431" s="87">
        <v>94.654237660000007</v>
      </c>
      <c r="G431" s="87">
        <v>236.63559413999999</v>
      </c>
      <c r="H431" s="87">
        <v>473.27118827999999</v>
      </c>
      <c r="I431" s="87">
        <v>0</v>
      </c>
      <c r="J431" s="87">
        <v>520.59830710999995</v>
      </c>
      <c r="K431" s="87">
        <v>615.25254475999998</v>
      </c>
      <c r="L431" s="87">
        <v>709.90678242000001</v>
      </c>
    </row>
    <row r="432" spans="1:12" ht="12.75" customHeight="1" x14ac:dyDescent="0.2">
      <c r="A432" s="86" t="s">
        <v>166</v>
      </c>
      <c r="B432" s="86">
        <v>15</v>
      </c>
      <c r="C432" s="87">
        <v>971.98165519999998</v>
      </c>
      <c r="D432" s="87">
        <v>967.03809095999998</v>
      </c>
      <c r="E432" s="87">
        <v>0</v>
      </c>
      <c r="F432" s="87">
        <v>96.703809100000001</v>
      </c>
      <c r="G432" s="87">
        <v>241.75952273999999</v>
      </c>
      <c r="H432" s="87">
        <v>483.51904547999999</v>
      </c>
      <c r="I432" s="87">
        <v>0</v>
      </c>
      <c r="J432" s="87">
        <v>531.87095003000002</v>
      </c>
      <c r="K432" s="87">
        <v>628.57475911999995</v>
      </c>
      <c r="L432" s="87">
        <v>725.27856822000001</v>
      </c>
    </row>
    <row r="433" spans="1:12" ht="12.75" customHeight="1" x14ac:dyDescent="0.2">
      <c r="A433" s="86" t="s">
        <v>166</v>
      </c>
      <c r="B433" s="86">
        <v>16</v>
      </c>
      <c r="C433" s="87">
        <v>965.23000915</v>
      </c>
      <c r="D433" s="87">
        <v>960.23006555999996</v>
      </c>
      <c r="E433" s="87">
        <v>0</v>
      </c>
      <c r="F433" s="87">
        <v>96.023006559999999</v>
      </c>
      <c r="G433" s="87">
        <v>240.05751638999999</v>
      </c>
      <c r="H433" s="87">
        <v>480.11503277999998</v>
      </c>
      <c r="I433" s="87">
        <v>0</v>
      </c>
      <c r="J433" s="87">
        <v>528.12653606000003</v>
      </c>
      <c r="K433" s="87">
        <v>624.14954261000003</v>
      </c>
      <c r="L433" s="87">
        <v>720.17254917000002</v>
      </c>
    </row>
    <row r="434" spans="1:12" ht="12.75" customHeight="1" x14ac:dyDescent="0.2">
      <c r="A434" s="86" t="s">
        <v>166</v>
      </c>
      <c r="B434" s="86">
        <v>17</v>
      </c>
      <c r="C434" s="87">
        <v>980.11640012999999</v>
      </c>
      <c r="D434" s="87">
        <v>974.83465045000003</v>
      </c>
      <c r="E434" s="87">
        <v>0</v>
      </c>
      <c r="F434" s="87">
        <v>97.483465050000007</v>
      </c>
      <c r="G434" s="87">
        <v>243.70866261</v>
      </c>
      <c r="H434" s="87">
        <v>487.41732523000002</v>
      </c>
      <c r="I434" s="87">
        <v>0</v>
      </c>
      <c r="J434" s="87">
        <v>536.15905774999999</v>
      </c>
      <c r="K434" s="87">
        <v>633.64252279000004</v>
      </c>
      <c r="L434" s="87">
        <v>731.12598783999999</v>
      </c>
    </row>
    <row r="435" spans="1:12" ht="12.75" customHeight="1" x14ac:dyDescent="0.2">
      <c r="A435" s="86" t="s">
        <v>166</v>
      </c>
      <c r="B435" s="86">
        <v>18</v>
      </c>
      <c r="C435" s="87">
        <v>974.64238460000001</v>
      </c>
      <c r="D435" s="87">
        <v>969.33319504999997</v>
      </c>
      <c r="E435" s="87">
        <v>0</v>
      </c>
      <c r="F435" s="87">
        <v>96.933319510000004</v>
      </c>
      <c r="G435" s="87">
        <v>242.33329875999999</v>
      </c>
      <c r="H435" s="87">
        <v>484.66659752999999</v>
      </c>
      <c r="I435" s="87">
        <v>0</v>
      </c>
      <c r="J435" s="87">
        <v>533.13325727999995</v>
      </c>
      <c r="K435" s="87">
        <v>630.06657677999999</v>
      </c>
      <c r="L435" s="87">
        <v>726.99989629000004</v>
      </c>
    </row>
    <row r="436" spans="1:12" ht="12.75" customHeight="1" x14ac:dyDescent="0.2">
      <c r="A436" s="86" t="s">
        <v>166</v>
      </c>
      <c r="B436" s="86">
        <v>19</v>
      </c>
      <c r="C436" s="87">
        <v>930.74992319</v>
      </c>
      <c r="D436" s="87">
        <v>926.15936426999997</v>
      </c>
      <c r="E436" s="87">
        <v>0</v>
      </c>
      <c r="F436" s="87">
        <v>92.615936430000005</v>
      </c>
      <c r="G436" s="87">
        <v>231.53984106999999</v>
      </c>
      <c r="H436" s="87">
        <v>463.07968213999999</v>
      </c>
      <c r="I436" s="87">
        <v>0</v>
      </c>
      <c r="J436" s="87">
        <v>509.38765035</v>
      </c>
      <c r="K436" s="87">
        <v>602.00358677999998</v>
      </c>
      <c r="L436" s="87">
        <v>694.6195232</v>
      </c>
    </row>
    <row r="437" spans="1:12" ht="12.75" customHeight="1" x14ac:dyDescent="0.2">
      <c r="A437" s="86" t="s">
        <v>166</v>
      </c>
      <c r="B437" s="86">
        <v>20</v>
      </c>
      <c r="C437" s="87">
        <v>907.13398643000005</v>
      </c>
      <c r="D437" s="87">
        <v>902.74146136000002</v>
      </c>
      <c r="E437" s="87">
        <v>0</v>
      </c>
      <c r="F437" s="87">
        <v>90.274146139999999</v>
      </c>
      <c r="G437" s="87">
        <v>225.68536534</v>
      </c>
      <c r="H437" s="87">
        <v>451.37073068000001</v>
      </c>
      <c r="I437" s="87">
        <v>0</v>
      </c>
      <c r="J437" s="87">
        <v>496.50780374999999</v>
      </c>
      <c r="K437" s="87">
        <v>586.78194987999996</v>
      </c>
      <c r="L437" s="87">
        <v>677.05609602000004</v>
      </c>
    </row>
    <row r="438" spans="1:12" ht="12.75" customHeight="1" x14ac:dyDescent="0.2">
      <c r="A438" s="86" t="s">
        <v>166</v>
      </c>
      <c r="B438" s="86">
        <v>21</v>
      </c>
      <c r="C438" s="87">
        <v>924.30166784000005</v>
      </c>
      <c r="D438" s="87">
        <v>919.69872300999998</v>
      </c>
      <c r="E438" s="87">
        <v>0</v>
      </c>
      <c r="F438" s="87">
        <v>91.969872300000006</v>
      </c>
      <c r="G438" s="87">
        <v>229.92468074999999</v>
      </c>
      <c r="H438" s="87">
        <v>459.84936150999999</v>
      </c>
      <c r="I438" s="87">
        <v>0</v>
      </c>
      <c r="J438" s="87">
        <v>505.83429766</v>
      </c>
      <c r="K438" s="87">
        <v>597.80416995999997</v>
      </c>
      <c r="L438" s="87">
        <v>689.77404225999999</v>
      </c>
    </row>
    <row r="439" spans="1:12" ht="12.75" customHeight="1" x14ac:dyDescent="0.2">
      <c r="A439" s="86" t="s">
        <v>166</v>
      </c>
      <c r="B439" s="86">
        <v>22</v>
      </c>
      <c r="C439" s="87">
        <v>939.10278917000005</v>
      </c>
      <c r="D439" s="87">
        <v>934.39482304000001</v>
      </c>
      <c r="E439" s="87">
        <v>0</v>
      </c>
      <c r="F439" s="87">
        <v>93.439482299999995</v>
      </c>
      <c r="G439" s="87">
        <v>233.59870576</v>
      </c>
      <c r="H439" s="87">
        <v>467.19741152</v>
      </c>
      <c r="I439" s="87">
        <v>0</v>
      </c>
      <c r="J439" s="87">
        <v>513.91715266999995</v>
      </c>
      <c r="K439" s="87">
        <v>607.35663497999997</v>
      </c>
      <c r="L439" s="87">
        <v>700.79611727999998</v>
      </c>
    </row>
    <row r="440" spans="1:12" ht="12.75" customHeight="1" x14ac:dyDescent="0.2">
      <c r="A440" s="86" t="s">
        <v>166</v>
      </c>
      <c r="B440" s="86">
        <v>23</v>
      </c>
      <c r="C440" s="87">
        <v>972.33399945999997</v>
      </c>
      <c r="D440" s="87">
        <v>967.25762794000002</v>
      </c>
      <c r="E440" s="87">
        <v>0</v>
      </c>
      <c r="F440" s="87">
        <v>96.725762790000005</v>
      </c>
      <c r="G440" s="87">
        <v>241.81440699000001</v>
      </c>
      <c r="H440" s="87">
        <v>483.62881397000001</v>
      </c>
      <c r="I440" s="87">
        <v>0</v>
      </c>
      <c r="J440" s="87">
        <v>531.99169537</v>
      </c>
      <c r="K440" s="87">
        <v>628.71745815999998</v>
      </c>
      <c r="L440" s="87">
        <v>725.44322095999996</v>
      </c>
    </row>
    <row r="441" spans="1:12" ht="12.75" customHeight="1" x14ac:dyDescent="0.2">
      <c r="A441" s="86" t="s">
        <v>166</v>
      </c>
      <c r="B441" s="86">
        <v>24</v>
      </c>
      <c r="C441" s="87">
        <v>994.18818492000003</v>
      </c>
      <c r="D441" s="87">
        <v>988.73990331000005</v>
      </c>
      <c r="E441" s="87">
        <v>0</v>
      </c>
      <c r="F441" s="87">
        <v>98.873990329999998</v>
      </c>
      <c r="G441" s="87">
        <v>247.18497583000001</v>
      </c>
      <c r="H441" s="87">
        <v>494.36995166000003</v>
      </c>
      <c r="I441" s="87">
        <v>0</v>
      </c>
      <c r="J441" s="87">
        <v>543.80694682000001</v>
      </c>
      <c r="K441" s="87">
        <v>642.68093714999998</v>
      </c>
      <c r="L441" s="87">
        <v>741.55492747999995</v>
      </c>
    </row>
    <row r="442" spans="1:12" ht="12.75" customHeight="1" x14ac:dyDescent="0.2">
      <c r="A442" s="86" t="s">
        <v>167</v>
      </c>
      <c r="B442" s="86">
        <v>1</v>
      </c>
      <c r="C442" s="87">
        <v>1030.6986055899999</v>
      </c>
      <c r="D442" s="87">
        <v>1024.95577159</v>
      </c>
      <c r="E442" s="87">
        <v>0</v>
      </c>
      <c r="F442" s="87">
        <v>102.49557716</v>
      </c>
      <c r="G442" s="87">
        <v>256.23894289999998</v>
      </c>
      <c r="H442" s="87">
        <v>512.47788579999997</v>
      </c>
      <c r="I442" s="87">
        <v>0</v>
      </c>
      <c r="J442" s="87">
        <v>563.72567436999998</v>
      </c>
      <c r="K442" s="87">
        <v>666.22125153000002</v>
      </c>
      <c r="L442" s="87">
        <v>768.71682869000006</v>
      </c>
    </row>
    <row r="443" spans="1:12" ht="12.75" customHeight="1" x14ac:dyDescent="0.2">
      <c r="A443" s="86" t="s">
        <v>167</v>
      </c>
      <c r="B443" s="86">
        <v>2</v>
      </c>
      <c r="C443" s="87">
        <v>1078.6746737999999</v>
      </c>
      <c r="D443" s="87">
        <v>1072.6410473000001</v>
      </c>
      <c r="E443" s="87">
        <v>0</v>
      </c>
      <c r="F443" s="87">
        <v>107.26410473</v>
      </c>
      <c r="G443" s="87">
        <v>268.16026183000002</v>
      </c>
      <c r="H443" s="87">
        <v>536.32052365000004</v>
      </c>
      <c r="I443" s="87">
        <v>0</v>
      </c>
      <c r="J443" s="87">
        <v>589.95257602000004</v>
      </c>
      <c r="K443" s="87">
        <v>697.21668075000002</v>
      </c>
      <c r="L443" s="87">
        <v>804.48078548000001</v>
      </c>
    </row>
    <row r="444" spans="1:12" ht="12.75" customHeight="1" x14ac:dyDescent="0.2">
      <c r="A444" s="86" t="s">
        <v>167</v>
      </c>
      <c r="B444" s="86">
        <v>3</v>
      </c>
      <c r="C444" s="87">
        <v>1122.7417831400001</v>
      </c>
      <c r="D444" s="87">
        <v>1116.60923766</v>
      </c>
      <c r="E444" s="87">
        <v>0</v>
      </c>
      <c r="F444" s="87">
        <v>111.66092377</v>
      </c>
      <c r="G444" s="87">
        <v>279.15230941999999</v>
      </c>
      <c r="H444" s="87">
        <v>558.30461882999998</v>
      </c>
      <c r="I444" s="87">
        <v>0</v>
      </c>
      <c r="J444" s="87">
        <v>614.13508071000001</v>
      </c>
      <c r="K444" s="87">
        <v>725.79600447999997</v>
      </c>
      <c r="L444" s="87">
        <v>837.45692825000003</v>
      </c>
    </row>
    <row r="445" spans="1:12" ht="12.75" customHeight="1" x14ac:dyDescent="0.2">
      <c r="A445" s="86" t="s">
        <v>167</v>
      </c>
      <c r="B445" s="86">
        <v>4</v>
      </c>
      <c r="C445" s="87">
        <v>1145.9568933600001</v>
      </c>
      <c r="D445" s="87">
        <v>1139.2850108299999</v>
      </c>
      <c r="E445" s="87">
        <v>0</v>
      </c>
      <c r="F445" s="87">
        <v>113.92850108</v>
      </c>
      <c r="G445" s="87">
        <v>284.82125271000001</v>
      </c>
      <c r="H445" s="87">
        <v>569.64250542000002</v>
      </c>
      <c r="I445" s="87">
        <v>0</v>
      </c>
      <c r="J445" s="87">
        <v>626.60675595999999</v>
      </c>
      <c r="K445" s="87">
        <v>740.53525704000003</v>
      </c>
      <c r="L445" s="87">
        <v>854.46375811999997</v>
      </c>
    </row>
    <row r="446" spans="1:12" ht="12.75" customHeight="1" x14ac:dyDescent="0.2">
      <c r="A446" s="86" t="s">
        <v>167</v>
      </c>
      <c r="B446" s="86">
        <v>5</v>
      </c>
      <c r="C446" s="87">
        <v>1116.5359716099999</v>
      </c>
      <c r="D446" s="87">
        <v>1110.33099156</v>
      </c>
      <c r="E446" s="87">
        <v>0</v>
      </c>
      <c r="F446" s="87">
        <v>111.03309916000001</v>
      </c>
      <c r="G446" s="87">
        <v>277.58274789000001</v>
      </c>
      <c r="H446" s="87">
        <v>555.16549578000001</v>
      </c>
      <c r="I446" s="87">
        <v>0</v>
      </c>
      <c r="J446" s="87">
        <v>610.68204535999996</v>
      </c>
      <c r="K446" s="87">
        <v>721.71514450999996</v>
      </c>
      <c r="L446" s="87">
        <v>832.74824366999997</v>
      </c>
    </row>
    <row r="447" spans="1:12" ht="12.75" customHeight="1" x14ac:dyDescent="0.2">
      <c r="A447" s="86" t="s">
        <v>167</v>
      </c>
      <c r="B447" s="86">
        <v>6</v>
      </c>
      <c r="C447" s="87">
        <v>1087.47505617</v>
      </c>
      <c r="D447" s="87">
        <v>1081.5193108200001</v>
      </c>
      <c r="E447" s="87">
        <v>0</v>
      </c>
      <c r="F447" s="87">
        <v>108.15193108</v>
      </c>
      <c r="G447" s="87">
        <v>270.37982770999997</v>
      </c>
      <c r="H447" s="87">
        <v>540.75965541000005</v>
      </c>
      <c r="I447" s="87">
        <v>0</v>
      </c>
      <c r="J447" s="87">
        <v>594.83562095000002</v>
      </c>
      <c r="K447" s="87">
        <v>702.98755202999996</v>
      </c>
      <c r="L447" s="87">
        <v>811.13948312000002</v>
      </c>
    </row>
    <row r="448" spans="1:12" ht="12.75" customHeight="1" x14ac:dyDescent="0.2">
      <c r="A448" s="86" t="s">
        <v>167</v>
      </c>
      <c r="B448" s="86">
        <v>7</v>
      </c>
      <c r="C448" s="87">
        <v>1070.0414422599999</v>
      </c>
      <c r="D448" s="87">
        <v>1064.1060815000001</v>
      </c>
      <c r="E448" s="87">
        <v>0</v>
      </c>
      <c r="F448" s="87">
        <v>106.41060815</v>
      </c>
      <c r="G448" s="87">
        <v>266.02652038000002</v>
      </c>
      <c r="H448" s="87">
        <v>532.05304075000004</v>
      </c>
      <c r="I448" s="87">
        <v>0</v>
      </c>
      <c r="J448" s="87">
        <v>585.25834483000006</v>
      </c>
      <c r="K448" s="87">
        <v>691.66895297999997</v>
      </c>
      <c r="L448" s="87">
        <v>798.07956113</v>
      </c>
    </row>
    <row r="449" spans="1:12" ht="12.75" customHeight="1" x14ac:dyDescent="0.2">
      <c r="A449" s="86" t="s">
        <v>167</v>
      </c>
      <c r="B449" s="86">
        <v>8</v>
      </c>
      <c r="C449" s="87">
        <v>1027.24773613</v>
      </c>
      <c r="D449" s="87">
        <v>1021.58128278</v>
      </c>
      <c r="E449" s="87">
        <v>0</v>
      </c>
      <c r="F449" s="87">
        <v>102.15812828</v>
      </c>
      <c r="G449" s="87">
        <v>255.39532070000001</v>
      </c>
      <c r="H449" s="87">
        <v>510.79064139000002</v>
      </c>
      <c r="I449" s="87">
        <v>0</v>
      </c>
      <c r="J449" s="87">
        <v>561.86970553000003</v>
      </c>
      <c r="K449" s="87">
        <v>664.02783380999995</v>
      </c>
      <c r="L449" s="87">
        <v>766.18596208999998</v>
      </c>
    </row>
    <row r="450" spans="1:12" ht="12.75" customHeight="1" x14ac:dyDescent="0.2">
      <c r="A450" s="86" t="s">
        <v>167</v>
      </c>
      <c r="B450" s="86">
        <v>9</v>
      </c>
      <c r="C450" s="87">
        <v>1023.72825014</v>
      </c>
      <c r="D450" s="87">
        <v>1018.13153799</v>
      </c>
      <c r="E450" s="87">
        <v>0</v>
      </c>
      <c r="F450" s="87">
        <v>101.81315379999999</v>
      </c>
      <c r="G450" s="87">
        <v>254.53288449999999</v>
      </c>
      <c r="H450" s="87">
        <v>509.06576899999999</v>
      </c>
      <c r="I450" s="87">
        <v>0</v>
      </c>
      <c r="J450" s="87">
        <v>559.97234589000004</v>
      </c>
      <c r="K450" s="87">
        <v>661.78549969000005</v>
      </c>
      <c r="L450" s="87">
        <v>763.59865348999995</v>
      </c>
    </row>
    <row r="451" spans="1:12" ht="12.75" customHeight="1" x14ac:dyDescent="0.2">
      <c r="A451" s="86" t="s">
        <v>167</v>
      </c>
      <c r="B451" s="86">
        <v>10</v>
      </c>
      <c r="C451" s="87">
        <v>1001.94661535</v>
      </c>
      <c r="D451" s="87">
        <v>996.39216950000002</v>
      </c>
      <c r="E451" s="87">
        <v>0</v>
      </c>
      <c r="F451" s="87">
        <v>99.639216950000005</v>
      </c>
      <c r="G451" s="87">
        <v>249.09804238000001</v>
      </c>
      <c r="H451" s="87">
        <v>498.19608475000001</v>
      </c>
      <c r="I451" s="87">
        <v>0</v>
      </c>
      <c r="J451" s="87">
        <v>548.01569323000001</v>
      </c>
      <c r="K451" s="87">
        <v>647.65491018</v>
      </c>
      <c r="L451" s="87">
        <v>747.29412712999999</v>
      </c>
    </row>
    <row r="452" spans="1:12" ht="12.75" customHeight="1" x14ac:dyDescent="0.2">
      <c r="A452" s="86" t="s">
        <v>167</v>
      </c>
      <c r="B452" s="86">
        <v>11</v>
      </c>
      <c r="C452" s="87">
        <v>976.78211587999999</v>
      </c>
      <c r="D452" s="87">
        <v>971.45388688000003</v>
      </c>
      <c r="E452" s="87">
        <v>0</v>
      </c>
      <c r="F452" s="87">
        <v>97.145388690000004</v>
      </c>
      <c r="G452" s="87">
        <v>242.86347172000001</v>
      </c>
      <c r="H452" s="87">
        <v>485.72694344000001</v>
      </c>
      <c r="I452" s="87">
        <v>0</v>
      </c>
      <c r="J452" s="87">
        <v>534.29963778000001</v>
      </c>
      <c r="K452" s="87">
        <v>631.44502647000002</v>
      </c>
      <c r="L452" s="87">
        <v>728.59041516000002</v>
      </c>
    </row>
    <row r="453" spans="1:12" ht="12.75" customHeight="1" x14ac:dyDescent="0.2">
      <c r="A453" s="86" t="s">
        <v>167</v>
      </c>
      <c r="B453" s="86">
        <v>12</v>
      </c>
      <c r="C453" s="87">
        <v>975.60562462999997</v>
      </c>
      <c r="D453" s="87">
        <v>970.18992588000003</v>
      </c>
      <c r="E453" s="87">
        <v>0</v>
      </c>
      <c r="F453" s="87">
        <v>97.018992589999996</v>
      </c>
      <c r="G453" s="87">
        <v>242.54748147000001</v>
      </c>
      <c r="H453" s="87">
        <v>485.09496294000002</v>
      </c>
      <c r="I453" s="87">
        <v>0</v>
      </c>
      <c r="J453" s="87">
        <v>533.60445922999997</v>
      </c>
      <c r="K453" s="87">
        <v>630.62345182000001</v>
      </c>
      <c r="L453" s="87">
        <v>727.64244441000005</v>
      </c>
    </row>
    <row r="454" spans="1:12" ht="12.75" customHeight="1" x14ac:dyDescent="0.2">
      <c r="A454" s="86" t="s">
        <v>167</v>
      </c>
      <c r="B454" s="86">
        <v>13</v>
      </c>
      <c r="C454" s="87">
        <v>981.31241609999995</v>
      </c>
      <c r="D454" s="87">
        <v>975.89431199000001</v>
      </c>
      <c r="E454" s="87">
        <v>0</v>
      </c>
      <c r="F454" s="87">
        <v>97.589431200000007</v>
      </c>
      <c r="G454" s="87">
        <v>243.973578</v>
      </c>
      <c r="H454" s="87">
        <v>487.94715600000001</v>
      </c>
      <c r="I454" s="87">
        <v>0</v>
      </c>
      <c r="J454" s="87">
        <v>536.74187158999996</v>
      </c>
      <c r="K454" s="87">
        <v>634.33130279</v>
      </c>
      <c r="L454" s="87">
        <v>731.92073399000003</v>
      </c>
    </row>
    <row r="455" spans="1:12" ht="12.75" customHeight="1" x14ac:dyDescent="0.2">
      <c r="A455" s="86" t="s">
        <v>167</v>
      </c>
      <c r="B455" s="86">
        <v>14</v>
      </c>
      <c r="C455" s="87">
        <v>991.44658432000006</v>
      </c>
      <c r="D455" s="87">
        <v>986.21608428000002</v>
      </c>
      <c r="E455" s="87">
        <v>0</v>
      </c>
      <c r="F455" s="87">
        <v>98.621608429999995</v>
      </c>
      <c r="G455" s="87">
        <v>246.55402107</v>
      </c>
      <c r="H455" s="87">
        <v>493.10804214000001</v>
      </c>
      <c r="I455" s="87">
        <v>0</v>
      </c>
      <c r="J455" s="87">
        <v>542.41884634999997</v>
      </c>
      <c r="K455" s="87">
        <v>641.04045478</v>
      </c>
      <c r="L455" s="87">
        <v>739.66206321000004</v>
      </c>
    </row>
    <row r="456" spans="1:12" ht="12.75" customHeight="1" x14ac:dyDescent="0.2">
      <c r="A456" s="86" t="s">
        <v>167</v>
      </c>
      <c r="B456" s="86">
        <v>15</v>
      </c>
      <c r="C456" s="87">
        <v>999.93286098999999</v>
      </c>
      <c r="D456" s="87">
        <v>994.34509438999999</v>
      </c>
      <c r="E456" s="87">
        <v>0</v>
      </c>
      <c r="F456" s="87">
        <v>99.434509439999999</v>
      </c>
      <c r="G456" s="87">
        <v>248.5862736</v>
      </c>
      <c r="H456" s="87">
        <v>497.1725472</v>
      </c>
      <c r="I456" s="87">
        <v>0</v>
      </c>
      <c r="J456" s="87">
        <v>546.88980190999996</v>
      </c>
      <c r="K456" s="87">
        <v>646.32431135000002</v>
      </c>
      <c r="L456" s="87">
        <v>745.75882078999996</v>
      </c>
    </row>
    <row r="457" spans="1:12" ht="12.75" customHeight="1" x14ac:dyDescent="0.2">
      <c r="A457" s="86" t="s">
        <v>167</v>
      </c>
      <c r="B457" s="86">
        <v>16</v>
      </c>
      <c r="C457" s="87">
        <v>999.84558701000003</v>
      </c>
      <c r="D457" s="87">
        <v>993.85875891000001</v>
      </c>
      <c r="E457" s="87">
        <v>0</v>
      </c>
      <c r="F457" s="87">
        <v>99.385875889999994</v>
      </c>
      <c r="G457" s="87">
        <v>248.46468973</v>
      </c>
      <c r="H457" s="87">
        <v>496.92937946000001</v>
      </c>
      <c r="I457" s="87">
        <v>0</v>
      </c>
      <c r="J457" s="87">
        <v>546.62231740000004</v>
      </c>
      <c r="K457" s="87">
        <v>646.00819329000001</v>
      </c>
      <c r="L457" s="87">
        <v>745.39406917999997</v>
      </c>
    </row>
    <row r="458" spans="1:12" ht="12.75" customHeight="1" x14ac:dyDescent="0.2">
      <c r="A458" s="86" t="s">
        <v>167</v>
      </c>
      <c r="B458" s="86">
        <v>17</v>
      </c>
      <c r="C458" s="87">
        <v>1002.6859308099999</v>
      </c>
      <c r="D458" s="87">
        <v>996.90772698000001</v>
      </c>
      <c r="E458" s="87">
        <v>0</v>
      </c>
      <c r="F458" s="87">
        <v>99.690772699999997</v>
      </c>
      <c r="G458" s="87">
        <v>249.22693175000001</v>
      </c>
      <c r="H458" s="87">
        <v>498.45386349</v>
      </c>
      <c r="I458" s="87">
        <v>0</v>
      </c>
      <c r="J458" s="87">
        <v>548.29924984000002</v>
      </c>
      <c r="K458" s="87">
        <v>647.99002254000004</v>
      </c>
      <c r="L458" s="87">
        <v>747.68079523999995</v>
      </c>
    </row>
    <row r="459" spans="1:12" ht="12.75" customHeight="1" x14ac:dyDescent="0.2">
      <c r="A459" s="86" t="s">
        <v>167</v>
      </c>
      <c r="B459" s="86">
        <v>18</v>
      </c>
      <c r="C459" s="87">
        <v>976.76737623999998</v>
      </c>
      <c r="D459" s="87">
        <v>971.05556004000005</v>
      </c>
      <c r="E459" s="87">
        <v>0</v>
      </c>
      <c r="F459" s="87">
        <v>97.105556000000007</v>
      </c>
      <c r="G459" s="87">
        <v>242.76389001000001</v>
      </c>
      <c r="H459" s="87">
        <v>485.52778002000002</v>
      </c>
      <c r="I459" s="87">
        <v>0</v>
      </c>
      <c r="J459" s="87">
        <v>534.08055802000001</v>
      </c>
      <c r="K459" s="87">
        <v>631.18611403</v>
      </c>
      <c r="L459" s="87">
        <v>728.29167002999998</v>
      </c>
    </row>
    <row r="460" spans="1:12" ht="12.75" customHeight="1" x14ac:dyDescent="0.2">
      <c r="A460" s="86" t="s">
        <v>167</v>
      </c>
      <c r="B460" s="86">
        <v>19</v>
      </c>
      <c r="C460" s="87">
        <v>947.60786292</v>
      </c>
      <c r="D460" s="87">
        <v>941.88643374000003</v>
      </c>
      <c r="E460" s="87">
        <v>0</v>
      </c>
      <c r="F460" s="87">
        <v>94.188643369999994</v>
      </c>
      <c r="G460" s="87">
        <v>235.47160844000001</v>
      </c>
      <c r="H460" s="87">
        <v>470.94321687000001</v>
      </c>
      <c r="I460" s="87">
        <v>0</v>
      </c>
      <c r="J460" s="87">
        <v>518.03753856000003</v>
      </c>
      <c r="K460" s="87">
        <v>612.22618193000005</v>
      </c>
      <c r="L460" s="87">
        <v>706.41482530999997</v>
      </c>
    </row>
    <row r="461" spans="1:12" ht="12.75" customHeight="1" x14ac:dyDescent="0.2">
      <c r="A461" s="86" t="s">
        <v>167</v>
      </c>
      <c r="B461" s="86">
        <v>20</v>
      </c>
      <c r="C461" s="87">
        <v>916.37515694000001</v>
      </c>
      <c r="D461" s="87">
        <v>911.09685567999998</v>
      </c>
      <c r="E461" s="87">
        <v>0</v>
      </c>
      <c r="F461" s="87">
        <v>91.109685569999996</v>
      </c>
      <c r="G461" s="87">
        <v>227.77421391999999</v>
      </c>
      <c r="H461" s="87">
        <v>455.54842783999999</v>
      </c>
      <c r="I461" s="87">
        <v>0</v>
      </c>
      <c r="J461" s="87">
        <v>501.10327061999999</v>
      </c>
      <c r="K461" s="87">
        <v>592.21295619</v>
      </c>
      <c r="L461" s="87">
        <v>683.32264176000001</v>
      </c>
    </row>
    <row r="462" spans="1:12" ht="12.75" customHeight="1" x14ac:dyDescent="0.2">
      <c r="A462" s="86" t="s">
        <v>167</v>
      </c>
      <c r="B462" s="86">
        <v>21</v>
      </c>
      <c r="C462" s="87">
        <v>929.98874357</v>
      </c>
      <c r="D462" s="87">
        <v>924.98318477999999</v>
      </c>
      <c r="E462" s="87">
        <v>0</v>
      </c>
      <c r="F462" s="87">
        <v>92.498318479999995</v>
      </c>
      <c r="G462" s="87">
        <v>231.2457962</v>
      </c>
      <c r="H462" s="87">
        <v>462.49159238999999</v>
      </c>
      <c r="I462" s="87">
        <v>0</v>
      </c>
      <c r="J462" s="87">
        <v>508.74075162999998</v>
      </c>
      <c r="K462" s="87">
        <v>601.23907010999994</v>
      </c>
      <c r="L462" s="87">
        <v>693.73738859000002</v>
      </c>
    </row>
    <row r="463" spans="1:12" ht="12.75" customHeight="1" x14ac:dyDescent="0.2">
      <c r="A463" s="86" t="s">
        <v>167</v>
      </c>
      <c r="B463" s="86">
        <v>22</v>
      </c>
      <c r="C463" s="87">
        <v>939.38109038000005</v>
      </c>
      <c r="D463" s="87">
        <v>934.21684949999997</v>
      </c>
      <c r="E463" s="87">
        <v>0</v>
      </c>
      <c r="F463" s="87">
        <v>93.42168495</v>
      </c>
      <c r="G463" s="87">
        <v>233.55421238</v>
      </c>
      <c r="H463" s="87">
        <v>467.10842474999998</v>
      </c>
      <c r="I463" s="87">
        <v>0</v>
      </c>
      <c r="J463" s="87">
        <v>513.81926723000004</v>
      </c>
      <c r="K463" s="87">
        <v>607.24095218000002</v>
      </c>
      <c r="L463" s="87">
        <v>700.66263713000001</v>
      </c>
    </row>
    <row r="464" spans="1:12" ht="12.75" customHeight="1" x14ac:dyDescent="0.2">
      <c r="A464" s="86" t="s">
        <v>167</v>
      </c>
      <c r="B464" s="86">
        <v>23</v>
      </c>
      <c r="C464" s="87">
        <v>967.04772443000002</v>
      </c>
      <c r="D464" s="87">
        <v>961.92193787999997</v>
      </c>
      <c r="E464" s="87">
        <v>0</v>
      </c>
      <c r="F464" s="87">
        <v>96.192193790000005</v>
      </c>
      <c r="G464" s="87">
        <v>240.48048446999999</v>
      </c>
      <c r="H464" s="87">
        <v>480.96096893999999</v>
      </c>
      <c r="I464" s="87">
        <v>0</v>
      </c>
      <c r="J464" s="87">
        <v>529.05706583000006</v>
      </c>
      <c r="K464" s="87">
        <v>625.24925961999998</v>
      </c>
      <c r="L464" s="87">
        <v>721.44145341000001</v>
      </c>
    </row>
    <row r="465" spans="1:12" ht="12.75" customHeight="1" x14ac:dyDescent="0.2">
      <c r="A465" s="86" t="s">
        <v>167</v>
      </c>
      <c r="B465" s="86">
        <v>24</v>
      </c>
      <c r="C465" s="87">
        <v>998.97801861999994</v>
      </c>
      <c r="D465" s="87">
        <v>993.50808748999998</v>
      </c>
      <c r="E465" s="87">
        <v>0</v>
      </c>
      <c r="F465" s="87">
        <v>99.350808749999999</v>
      </c>
      <c r="G465" s="87">
        <v>248.37702186999999</v>
      </c>
      <c r="H465" s="87">
        <v>496.75404374999999</v>
      </c>
      <c r="I465" s="87">
        <v>0</v>
      </c>
      <c r="J465" s="87">
        <v>546.42944811999996</v>
      </c>
      <c r="K465" s="87">
        <v>645.78025687000002</v>
      </c>
      <c r="L465" s="87">
        <v>745.13106561999996</v>
      </c>
    </row>
    <row r="466" spans="1:12" ht="12.75" customHeight="1" x14ac:dyDescent="0.2">
      <c r="A466" s="86" t="s">
        <v>168</v>
      </c>
      <c r="B466" s="86">
        <v>1</v>
      </c>
      <c r="C466" s="87">
        <v>969.84247530000005</v>
      </c>
      <c r="D466" s="87">
        <v>964.72853428999997</v>
      </c>
      <c r="E466" s="87">
        <v>0</v>
      </c>
      <c r="F466" s="87">
        <v>96.472853430000001</v>
      </c>
      <c r="G466" s="87">
        <v>241.18213356999999</v>
      </c>
      <c r="H466" s="87">
        <v>482.36426714999999</v>
      </c>
      <c r="I466" s="87">
        <v>0</v>
      </c>
      <c r="J466" s="87">
        <v>530.60069385999998</v>
      </c>
      <c r="K466" s="87">
        <v>627.07354728999996</v>
      </c>
      <c r="L466" s="87">
        <v>723.54640071999995</v>
      </c>
    </row>
    <row r="467" spans="1:12" ht="12.75" customHeight="1" x14ac:dyDescent="0.2">
      <c r="A467" s="86" t="s">
        <v>168</v>
      </c>
      <c r="B467" s="86">
        <v>2</v>
      </c>
      <c r="C467" s="87">
        <v>1000.11080696</v>
      </c>
      <c r="D467" s="87">
        <v>994.66827131000002</v>
      </c>
      <c r="E467" s="87">
        <v>0</v>
      </c>
      <c r="F467" s="87">
        <v>99.466827129999999</v>
      </c>
      <c r="G467" s="87">
        <v>248.66706783000001</v>
      </c>
      <c r="H467" s="87">
        <v>497.33413566000002</v>
      </c>
      <c r="I467" s="87">
        <v>0</v>
      </c>
      <c r="J467" s="87">
        <v>547.06754922000005</v>
      </c>
      <c r="K467" s="87">
        <v>646.53437635</v>
      </c>
      <c r="L467" s="87">
        <v>746.00120347999996</v>
      </c>
    </row>
    <row r="468" spans="1:12" ht="12.75" customHeight="1" x14ac:dyDescent="0.2">
      <c r="A468" s="86" t="s">
        <v>168</v>
      </c>
      <c r="B468" s="86">
        <v>3</v>
      </c>
      <c r="C468" s="87">
        <v>1048.2061748900001</v>
      </c>
      <c r="D468" s="87">
        <v>1042.5804993199999</v>
      </c>
      <c r="E468" s="87">
        <v>0</v>
      </c>
      <c r="F468" s="87">
        <v>104.25804993</v>
      </c>
      <c r="G468" s="87">
        <v>260.64512482999999</v>
      </c>
      <c r="H468" s="87">
        <v>521.29024965999997</v>
      </c>
      <c r="I468" s="87">
        <v>0</v>
      </c>
      <c r="J468" s="87">
        <v>573.41927463000002</v>
      </c>
      <c r="K468" s="87">
        <v>677.67732455999999</v>
      </c>
      <c r="L468" s="87">
        <v>781.93537448999996</v>
      </c>
    </row>
    <row r="469" spans="1:12" ht="12.75" customHeight="1" x14ac:dyDescent="0.2">
      <c r="A469" s="86" t="s">
        <v>168</v>
      </c>
      <c r="B469" s="86">
        <v>4</v>
      </c>
      <c r="C469" s="87">
        <v>1052.5452710500001</v>
      </c>
      <c r="D469" s="87">
        <v>1047.1118092700001</v>
      </c>
      <c r="E469" s="87">
        <v>0</v>
      </c>
      <c r="F469" s="87">
        <v>104.71118093</v>
      </c>
      <c r="G469" s="87">
        <v>261.77795232</v>
      </c>
      <c r="H469" s="87">
        <v>523.55590463999999</v>
      </c>
      <c r="I469" s="87">
        <v>0</v>
      </c>
      <c r="J469" s="87">
        <v>575.91149510000002</v>
      </c>
      <c r="K469" s="87">
        <v>680.62267602999998</v>
      </c>
      <c r="L469" s="87">
        <v>785.33385695000004</v>
      </c>
    </row>
    <row r="470" spans="1:12" ht="12.75" customHeight="1" x14ac:dyDescent="0.2">
      <c r="A470" s="86" t="s">
        <v>168</v>
      </c>
      <c r="B470" s="86">
        <v>5</v>
      </c>
      <c r="C470" s="87">
        <v>1053.85978157</v>
      </c>
      <c r="D470" s="87">
        <v>1048.28251699</v>
      </c>
      <c r="E470" s="87">
        <v>0</v>
      </c>
      <c r="F470" s="87">
        <v>104.8282517</v>
      </c>
      <c r="G470" s="87">
        <v>262.07062925000002</v>
      </c>
      <c r="H470" s="87">
        <v>524.14125850000005</v>
      </c>
      <c r="I470" s="87">
        <v>0</v>
      </c>
      <c r="J470" s="87">
        <v>576.55538434000005</v>
      </c>
      <c r="K470" s="87">
        <v>681.38363604000006</v>
      </c>
      <c r="L470" s="87">
        <v>786.21188773999995</v>
      </c>
    </row>
    <row r="471" spans="1:12" ht="12.75" customHeight="1" x14ac:dyDescent="0.2">
      <c r="A471" s="86" t="s">
        <v>168</v>
      </c>
      <c r="B471" s="86">
        <v>6</v>
      </c>
      <c r="C471" s="87">
        <v>1046.27541823</v>
      </c>
      <c r="D471" s="87">
        <v>1041.1495547699999</v>
      </c>
      <c r="E471" s="87">
        <v>0</v>
      </c>
      <c r="F471" s="87">
        <v>104.11495548000001</v>
      </c>
      <c r="G471" s="87">
        <v>260.28738869</v>
      </c>
      <c r="H471" s="87">
        <v>520.57477739000001</v>
      </c>
      <c r="I471" s="87">
        <v>0</v>
      </c>
      <c r="J471" s="87">
        <v>572.63225511999997</v>
      </c>
      <c r="K471" s="87">
        <v>676.74721060000002</v>
      </c>
      <c r="L471" s="87">
        <v>780.86216607999995</v>
      </c>
    </row>
    <row r="472" spans="1:12" ht="12.75" customHeight="1" x14ac:dyDescent="0.2">
      <c r="A472" s="86" t="s">
        <v>168</v>
      </c>
      <c r="B472" s="86">
        <v>7</v>
      </c>
      <c r="C472" s="87">
        <v>996.07587393999995</v>
      </c>
      <c r="D472" s="87">
        <v>991.31780746000004</v>
      </c>
      <c r="E472" s="87">
        <v>0</v>
      </c>
      <c r="F472" s="87">
        <v>99.131780750000004</v>
      </c>
      <c r="G472" s="87">
        <v>247.82945187000001</v>
      </c>
      <c r="H472" s="87">
        <v>495.65890373000002</v>
      </c>
      <c r="I472" s="87">
        <v>0</v>
      </c>
      <c r="J472" s="87">
        <v>545.22479410000005</v>
      </c>
      <c r="K472" s="87">
        <v>644.35657485000002</v>
      </c>
      <c r="L472" s="87">
        <v>743.48835559999998</v>
      </c>
    </row>
    <row r="473" spans="1:12" ht="12.75" customHeight="1" x14ac:dyDescent="0.2">
      <c r="A473" s="86" t="s">
        <v>168</v>
      </c>
      <c r="B473" s="86">
        <v>8</v>
      </c>
      <c r="C473" s="87">
        <v>948.83987085000001</v>
      </c>
      <c r="D473" s="87">
        <v>944.15620269999999</v>
      </c>
      <c r="E473" s="87">
        <v>0</v>
      </c>
      <c r="F473" s="87">
        <v>94.415620270000005</v>
      </c>
      <c r="G473" s="87">
        <v>236.03905068</v>
      </c>
      <c r="H473" s="87">
        <v>472.07810135</v>
      </c>
      <c r="I473" s="87">
        <v>0</v>
      </c>
      <c r="J473" s="87">
        <v>519.28591148999999</v>
      </c>
      <c r="K473" s="87">
        <v>613.70153175999997</v>
      </c>
      <c r="L473" s="87">
        <v>708.11715203000006</v>
      </c>
    </row>
    <row r="474" spans="1:12" ht="12.75" customHeight="1" x14ac:dyDescent="0.2">
      <c r="A474" s="86" t="s">
        <v>168</v>
      </c>
      <c r="B474" s="86">
        <v>9</v>
      </c>
      <c r="C474" s="87">
        <v>972.00667605000001</v>
      </c>
      <c r="D474" s="87">
        <v>966.79467007000005</v>
      </c>
      <c r="E474" s="87">
        <v>0</v>
      </c>
      <c r="F474" s="87">
        <v>96.679467009999996</v>
      </c>
      <c r="G474" s="87">
        <v>241.69866751999999</v>
      </c>
      <c r="H474" s="87">
        <v>483.39733503999997</v>
      </c>
      <c r="I474" s="87">
        <v>0</v>
      </c>
      <c r="J474" s="87">
        <v>531.73706854</v>
      </c>
      <c r="K474" s="87">
        <v>628.41653555000005</v>
      </c>
      <c r="L474" s="87">
        <v>725.09600254999998</v>
      </c>
    </row>
    <row r="475" spans="1:12" ht="12.75" customHeight="1" x14ac:dyDescent="0.2">
      <c r="A475" s="86" t="s">
        <v>168</v>
      </c>
      <c r="B475" s="86">
        <v>10</v>
      </c>
      <c r="C475" s="87">
        <v>976.80979166999998</v>
      </c>
      <c r="D475" s="87">
        <v>972.23029699999995</v>
      </c>
      <c r="E475" s="87">
        <v>0</v>
      </c>
      <c r="F475" s="87">
        <v>97.223029699999998</v>
      </c>
      <c r="G475" s="87">
        <v>243.05757424999999</v>
      </c>
      <c r="H475" s="87">
        <v>486.11514849999998</v>
      </c>
      <c r="I475" s="87">
        <v>0</v>
      </c>
      <c r="J475" s="87">
        <v>534.72666334999997</v>
      </c>
      <c r="K475" s="87">
        <v>631.94969304999995</v>
      </c>
      <c r="L475" s="87">
        <v>729.17272275000005</v>
      </c>
    </row>
    <row r="476" spans="1:12" ht="12.75" customHeight="1" x14ac:dyDescent="0.2">
      <c r="A476" s="86" t="s">
        <v>168</v>
      </c>
      <c r="B476" s="86">
        <v>11</v>
      </c>
      <c r="C476" s="87">
        <v>971.48929856999996</v>
      </c>
      <c r="D476" s="87">
        <v>967.11368198000002</v>
      </c>
      <c r="E476" s="87">
        <v>0</v>
      </c>
      <c r="F476" s="87">
        <v>96.711368199999995</v>
      </c>
      <c r="G476" s="87">
        <v>241.77842050000001</v>
      </c>
      <c r="H476" s="87">
        <v>483.55684099000001</v>
      </c>
      <c r="I476" s="87">
        <v>0</v>
      </c>
      <c r="J476" s="87">
        <v>531.91252509000003</v>
      </c>
      <c r="K476" s="87">
        <v>628.62389328999996</v>
      </c>
      <c r="L476" s="87">
        <v>725.33526148999999</v>
      </c>
    </row>
    <row r="477" spans="1:12" ht="12.75" customHeight="1" x14ac:dyDescent="0.2">
      <c r="A477" s="86" t="s">
        <v>168</v>
      </c>
      <c r="B477" s="86">
        <v>12</v>
      </c>
      <c r="C477" s="87">
        <v>981.54069164999999</v>
      </c>
      <c r="D477" s="87">
        <v>976.99773712000001</v>
      </c>
      <c r="E477" s="87">
        <v>0</v>
      </c>
      <c r="F477" s="87">
        <v>97.699773710000002</v>
      </c>
      <c r="G477" s="87">
        <v>244.24943428</v>
      </c>
      <c r="H477" s="87">
        <v>488.49886856000001</v>
      </c>
      <c r="I477" s="87">
        <v>0</v>
      </c>
      <c r="J477" s="87">
        <v>537.34875541999997</v>
      </c>
      <c r="K477" s="87">
        <v>635.04852913000002</v>
      </c>
      <c r="L477" s="87">
        <v>732.74830283999995</v>
      </c>
    </row>
    <row r="478" spans="1:12" ht="12.75" customHeight="1" x14ac:dyDescent="0.2">
      <c r="A478" s="86" t="s">
        <v>168</v>
      </c>
      <c r="B478" s="86">
        <v>13</v>
      </c>
      <c r="C478" s="87">
        <v>978.94713375000003</v>
      </c>
      <c r="D478" s="87">
        <v>974.34313091000001</v>
      </c>
      <c r="E478" s="87">
        <v>0</v>
      </c>
      <c r="F478" s="87">
        <v>97.434313090000003</v>
      </c>
      <c r="G478" s="87">
        <v>243.58578273000001</v>
      </c>
      <c r="H478" s="87">
        <v>487.17156546000001</v>
      </c>
      <c r="I478" s="87">
        <v>0</v>
      </c>
      <c r="J478" s="87">
        <v>535.88872200000003</v>
      </c>
      <c r="K478" s="87">
        <v>633.32303508999996</v>
      </c>
      <c r="L478" s="87">
        <v>730.75734818000001</v>
      </c>
    </row>
    <row r="479" spans="1:12" ht="12.75" customHeight="1" x14ac:dyDescent="0.2">
      <c r="A479" s="86" t="s">
        <v>168</v>
      </c>
      <c r="B479" s="86">
        <v>14</v>
      </c>
      <c r="C479" s="87">
        <v>984.96030513999995</v>
      </c>
      <c r="D479" s="87">
        <v>980.31971947</v>
      </c>
      <c r="E479" s="87">
        <v>0</v>
      </c>
      <c r="F479" s="87">
        <v>98.031971949999999</v>
      </c>
      <c r="G479" s="87">
        <v>245.07992987</v>
      </c>
      <c r="H479" s="87">
        <v>490.15985974</v>
      </c>
      <c r="I479" s="87">
        <v>0</v>
      </c>
      <c r="J479" s="87">
        <v>539.17584570999998</v>
      </c>
      <c r="K479" s="87">
        <v>637.20781766000005</v>
      </c>
      <c r="L479" s="87">
        <v>735.23978959999999</v>
      </c>
    </row>
    <row r="480" spans="1:12" ht="12.75" customHeight="1" x14ac:dyDescent="0.2">
      <c r="A480" s="86" t="s">
        <v>168</v>
      </c>
      <c r="B480" s="86">
        <v>15</v>
      </c>
      <c r="C480" s="87">
        <v>1006.9427782499999</v>
      </c>
      <c r="D480" s="87">
        <v>1002.22917353</v>
      </c>
      <c r="E480" s="87">
        <v>0</v>
      </c>
      <c r="F480" s="87">
        <v>100.22291735</v>
      </c>
      <c r="G480" s="87">
        <v>250.55729338</v>
      </c>
      <c r="H480" s="87">
        <v>501.11458677000002</v>
      </c>
      <c r="I480" s="87">
        <v>0</v>
      </c>
      <c r="J480" s="87">
        <v>551.22604544000001</v>
      </c>
      <c r="K480" s="87">
        <v>651.44896279</v>
      </c>
      <c r="L480" s="87">
        <v>751.67188014999999</v>
      </c>
    </row>
    <row r="481" spans="1:12" ht="12.75" customHeight="1" x14ac:dyDescent="0.2">
      <c r="A481" s="86" t="s">
        <v>168</v>
      </c>
      <c r="B481" s="86">
        <v>16</v>
      </c>
      <c r="C481" s="87">
        <v>996.78205581999998</v>
      </c>
      <c r="D481" s="87">
        <v>992.05514345999995</v>
      </c>
      <c r="E481" s="87">
        <v>0</v>
      </c>
      <c r="F481" s="87">
        <v>99.205514350000001</v>
      </c>
      <c r="G481" s="87">
        <v>248.01378586999999</v>
      </c>
      <c r="H481" s="87">
        <v>496.02757172999998</v>
      </c>
      <c r="I481" s="87">
        <v>0</v>
      </c>
      <c r="J481" s="87">
        <v>545.63032889999999</v>
      </c>
      <c r="K481" s="87">
        <v>644.83584325000004</v>
      </c>
      <c r="L481" s="87">
        <v>744.04135759999997</v>
      </c>
    </row>
    <row r="482" spans="1:12" ht="12.75" customHeight="1" x14ac:dyDescent="0.2">
      <c r="A482" s="86" t="s">
        <v>168</v>
      </c>
      <c r="B482" s="86">
        <v>17</v>
      </c>
      <c r="C482" s="87">
        <v>994.15825211000003</v>
      </c>
      <c r="D482" s="87">
        <v>989.40698937000002</v>
      </c>
      <c r="E482" s="87">
        <v>0</v>
      </c>
      <c r="F482" s="87">
        <v>98.940698940000004</v>
      </c>
      <c r="G482" s="87">
        <v>247.35174734</v>
      </c>
      <c r="H482" s="87">
        <v>494.70349469000001</v>
      </c>
      <c r="I482" s="87">
        <v>0</v>
      </c>
      <c r="J482" s="87">
        <v>544.17384415000004</v>
      </c>
      <c r="K482" s="87">
        <v>643.11454308999998</v>
      </c>
      <c r="L482" s="87">
        <v>742.05524203000004</v>
      </c>
    </row>
    <row r="483" spans="1:12" ht="12.75" customHeight="1" x14ac:dyDescent="0.2">
      <c r="A483" s="86" t="s">
        <v>168</v>
      </c>
      <c r="B483" s="86">
        <v>18</v>
      </c>
      <c r="C483" s="87">
        <v>987.50342737999995</v>
      </c>
      <c r="D483" s="87">
        <v>982.44276642</v>
      </c>
      <c r="E483" s="87">
        <v>0</v>
      </c>
      <c r="F483" s="87">
        <v>98.244276639999995</v>
      </c>
      <c r="G483" s="87">
        <v>245.61069161</v>
      </c>
      <c r="H483" s="87">
        <v>491.22138321</v>
      </c>
      <c r="I483" s="87">
        <v>0</v>
      </c>
      <c r="J483" s="87">
        <v>540.34352152999998</v>
      </c>
      <c r="K483" s="87">
        <v>638.58779817000004</v>
      </c>
      <c r="L483" s="87">
        <v>736.83207482</v>
      </c>
    </row>
    <row r="484" spans="1:12" ht="12.75" customHeight="1" x14ac:dyDescent="0.2">
      <c r="A484" s="86" t="s">
        <v>168</v>
      </c>
      <c r="B484" s="86">
        <v>19</v>
      </c>
      <c r="C484" s="87">
        <v>960.20839185</v>
      </c>
      <c r="D484" s="87">
        <v>954.67307593999999</v>
      </c>
      <c r="E484" s="87">
        <v>0</v>
      </c>
      <c r="F484" s="87">
        <v>95.467307590000004</v>
      </c>
      <c r="G484" s="87">
        <v>238.66826899</v>
      </c>
      <c r="H484" s="87">
        <v>477.33653796999999</v>
      </c>
      <c r="I484" s="87">
        <v>0</v>
      </c>
      <c r="J484" s="87">
        <v>525.07019176999995</v>
      </c>
      <c r="K484" s="87">
        <v>620.53749935999997</v>
      </c>
      <c r="L484" s="87">
        <v>716.00480696</v>
      </c>
    </row>
    <row r="485" spans="1:12" ht="12.75" customHeight="1" x14ac:dyDescent="0.2">
      <c r="A485" s="86" t="s">
        <v>168</v>
      </c>
      <c r="B485" s="86">
        <v>20</v>
      </c>
      <c r="C485" s="87">
        <v>946.78508824000005</v>
      </c>
      <c r="D485" s="87">
        <v>941.37787438999999</v>
      </c>
      <c r="E485" s="87">
        <v>0</v>
      </c>
      <c r="F485" s="87">
        <v>94.137787439999997</v>
      </c>
      <c r="G485" s="87">
        <v>235.3444686</v>
      </c>
      <c r="H485" s="87">
        <v>470.6889372</v>
      </c>
      <c r="I485" s="87">
        <v>0</v>
      </c>
      <c r="J485" s="87">
        <v>517.75783091000005</v>
      </c>
      <c r="K485" s="87">
        <v>611.89561834999995</v>
      </c>
      <c r="L485" s="87">
        <v>706.03340578999996</v>
      </c>
    </row>
    <row r="486" spans="1:12" ht="12.75" customHeight="1" x14ac:dyDescent="0.2">
      <c r="A486" s="86" t="s">
        <v>168</v>
      </c>
      <c r="B486" s="86">
        <v>21</v>
      </c>
      <c r="C486" s="87">
        <v>976.09960152999997</v>
      </c>
      <c r="D486" s="87">
        <v>971.19281321000005</v>
      </c>
      <c r="E486" s="87">
        <v>0</v>
      </c>
      <c r="F486" s="87">
        <v>97.119281319999999</v>
      </c>
      <c r="G486" s="87">
        <v>242.79820330000001</v>
      </c>
      <c r="H486" s="87">
        <v>485.59640660999997</v>
      </c>
      <c r="I486" s="87">
        <v>0</v>
      </c>
      <c r="J486" s="87">
        <v>534.15604727000004</v>
      </c>
      <c r="K486" s="87">
        <v>631.27532858999996</v>
      </c>
      <c r="L486" s="87">
        <v>728.39460990999999</v>
      </c>
    </row>
    <row r="487" spans="1:12" ht="12.75" customHeight="1" x14ac:dyDescent="0.2">
      <c r="A487" s="86" t="s">
        <v>168</v>
      </c>
      <c r="B487" s="86">
        <v>22</v>
      </c>
      <c r="C487" s="87">
        <v>979.56123758000001</v>
      </c>
      <c r="D487" s="87">
        <v>974.61676909000005</v>
      </c>
      <c r="E487" s="87">
        <v>0</v>
      </c>
      <c r="F487" s="87">
        <v>97.461676909999994</v>
      </c>
      <c r="G487" s="87">
        <v>243.65419227000001</v>
      </c>
      <c r="H487" s="87">
        <v>487.30838455000003</v>
      </c>
      <c r="I487" s="87">
        <v>0</v>
      </c>
      <c r="J487" s="87">
        <v>536.03922299999999</v>
      </c>
      <c r="K487" s="87">
        <v>633.50089991000004</v>
      </c>
      <c r="L487" s="87">
        <v>730.96257681999998</v>
      </c>
    </row>
    <row r="488" spans="1:12" ht="12.75" customHeight="1" x14ac:dyDescent="0.2">
      <c r="A488" s="86" t="s">
        <v>168</v>
      </c>
      <c r="B488" s="86">
        <v>23</v>
      </c>
      <c r="C488" s="87">
        <v>992.38698658999999</v>
      </c>
      <c r="D488" s="87">
        <v>987.33899779000001</v>
      </c>
      <c r="E488" s="87">
        <v>0</v>
      </c>
      <c r="F488" s="87">
        <v>98.733899780000002</v>
      </c>
      <c r="G488" s="87">
        <v>246.83474945</v>
      </c>
      <c r="H488" s="87">
        <v>493.66949890000001</v>
      </c>
      <c r="I488" s="87">
        <v>0</v>
      </c>
      <c r="J488" s="87">
        <v>543.03644878</v>
      </c>
      <c r="K488" s="87">
        <v>641.77034856</v>
      </c>
      <c r="L488" s="87">
        <v>740.50424834</v>
      </c>
    </row>
    <row r="489" spans="1:12" ht="12.75" customHeight="1" x14ac:dyDescent="0.2">
      <c r="A489" s="86" t="s">
        <v>168</v>
      </c>
      <c r="B489" s="86">
        <v>24</v>
      </c>
      <c r="C489" s="87">
        <v>1021.82150974</v>
      </c>
      <c r="D489" s="87">
        <v>1016.45349913</v>
      </c>
      <c r="E489" s="87">
        <v>0</v>
      </c>
      <c r="F489" s="87">
        <v>101.64534990999999</v>
      </c>
      <c r="G489" s="87">
        <v>254.11337477999999</v>
      </c>
      <c r="H489" s="87">
        <v>508.22674956999998</v>
      </c>
      <c r="I489" s="87">
        <v>0</v>
      </c>
      <c r="J489" s="87">
        <v>559.04942452</v>
      </c>
      <c r="K489" s="87">
        <v>660.69477443000005</v>
      </c>
      <c r="L489" s="87">
        <v>762.34012435</v>
      </c>
    </row>
    <row r="490" spans="1:12" ht="12.75" customHeight="1" x14ac:dyDescent="0.2">
      <c r="A490" s="86" t="s">
        <v>169</v>
      </c>
      <c r="B490" s="86">
        <v>1</v>
      </c>
      <c r="C490" s="87">
        <v>1027.6755148699999</v>
      </c>
      <c r="D490" s="87">
        <v>1022.36634695</v>
      </c>
      <c r="E490" s="87">
        <v>0</v>
      </c>
      <c r="F490" s="87">
        <v>102.2366347</v>
      </c>
      <c r="G490" s="87">
        <v>255.59158674</v>
      </c>
      <c r="H490" s="87">
        <v>511.18317347999999</v>
      </c>
      <c r="I490" s="87">
        <v>0</v>
      </c>
      <c r="J490" s="87">
        <v>562.30149082000003</v>
      </c>
      <c r="K490" s="87">
        <v>664.53812551999999</v>
      </c>
      <c r="L490" s="87">
        <v>766.77476020999995</v>
      </c>
    </row>
    <row r="491" spans="1:12" ht="12.75" customHeight="1" x14ac:dyDescent="0.2">
      <c r="A491" s="86" t="s">
        <v>169</v>
      </c>
      <c r="B491" s="86">
        <v>2</v>
      </c>
      <c r="C491" s="87">
        <v>1060.2727975299999</v>
      </c>
      <c r="D491" s="87">
        <v>1054.9487531100001</v>
      </c>
      <c r="E491" s="87">
        <v>0</v>
      </c>
      <c r="F491" s="87">
        <v>105.49487531</v>
      </c>
      <c r="G491" s="87">
        <v>263.73718828</v>
      </c>
      <c r="H491" s="87">
        <v>527.47437656</v>
      </c>
      <c r="I491" s="87">
        <v>0</v>
      </c>
      <c r="J491" s="87">
        <v>580.22181421000005</v>
      </c>
      <c r="K491" s="87">
        <v>685.71668952000005</v>
      </c>
      <c r="L491" s="87">
        <v>791.21156483000004</v>
      </c>
    </row>
    <row r="492" spans="1:12" ht="12.75" customHeight="1" x14ac:dyDescent="0.2">
      <c r="A492" s="86" t="s">
        <v>169</v>
      </c>
      <c r="B492" s="86">
        <v>3</v>
      </c>
      <c r="C492" s="87">
        <v>1110.40362147</v>
      </c>
      <c r="D492" s="87">
        <v>1104.81396481</v>
      </c>
      <c r="E492" s="87">
        <v>0</v>
      </c>
      <c r="F492" s="87">
        <v>110.48139648</v>
      </c>
      <c r="G492" s="87">
        <v>276.20349119999997</v>
      </c>
      <c r="H492" s="87">
        <v>552.40698240999996</v>
      </c>
      <c r="I492" s="87">
        <v>0</v>
      </c>
      <c r="J492" s="87">
        <v>607.64768064999998</v>
      </c>
      <c r="K492" s="87">
        <v>718.12907713000004</v>
      </c>
      <c r="L492" s="87">
        <v>828.61047360999999</v>
      </c>
    </row>
    <row r="493" spans="1:12" ht="12.75" customHeight="1" x14ac:dyDescent="0.2">
      <c r="A493" s="86" t="s">
        <v>169</v>
      </c>
      <c r="B493" s="86">
        <v>4</v>
      </c>
      <c r="C493" s="87">
        <v>1122.28651395</v>
      </c>
      <c r="D493" s="87">
        <v>1116.1487819700001</v>
      </c>
      <c r="E493" s="87">
        <v>0</v>
      </c>
      <c r="F493" s="87">
        <v>111.61487820000001</v>
      </c>
      <c r="G493" s="87">
        <v>279.03719548999999</v>
      </c>
      <c r="H493" s="87">
        <v>558.07439098999998</v>
      </c>
      <c r="I493" s="87">
        <v>0</v>
      </c>
      <c r="J493" s="87">
        <v>613.88183007999999</v>
      </c>
      <c r="K493" s="87">
        <v>725.49670828000001</v>
      </c>
      <c r="L493" s="87">
        <v>837.11158648000003</v>
      </c>
    </row>
    <row r="494" spans="1:12" ht="12.75" customHeight="1" x14ac:dyDescent="0.2">
      <c r="A494" s="86" t="s">
        <v>169</v>
      </c>
      <c r="B494" s="86">
        <v>5</v>
      </c>
      <c r="C494" s="87">
        <v>1122.3049363299999</v>
      </c>
      <c r="D494" s="87">
        <v>1116.53830365</v>
      </c>
      <c r="E494" s="87">
        <v>0</v>
      </c>
      <c r="F494" s="87">
        <v>111.65383036999999</v>
      </c>
      <c r="G494" s="87">
        <v>279.13457591000002</v>
      </c>
      <c r="H494" s="87">
        <v>558.26915183000006</v>
      </c>
      <c r="I494" s="87">
        <v>0</v>
      </c>
      <c r="J494" s="87">
        <v>614.09606700999996</v>
      </c>
      <c r="K494" s="87">
        <v>725.74989736999999</v>
      </c>
      <c r="L494" s="87">
        <v>837.40372774000002</v>
      </c>
    </row>
    <row r="495" spans="1:12" ht="12.75" customHeight="1" x14ac:dyDescent="0.2">
      <c r="A495" s="86" t="s">
        <v>169</v>
      </c>
      <c r="B495" s="86">
        <v>6</v>
      </c>
      <c r="C495" s="87">
        <v>1114.57976416</v>
      </c>
      <c r="D495" s="87">
        <v>1108.78207505</v>
      </c>
      <c r="E495" s="87">
        <v>0</v>
      </c>
      <c r="F495" s="87">
        <v>110.87820751</v>
      </c>
      <c r="G495" s="87">
        <v>277.19551876000003</v>
      </c>
      <c r="H495" s="87">
        <v>554.39103752999995</v>
      </c>
      <c r="I495" s="87">
        <v>0</v>
      </c>
      <c r="J495" s="87">
        <v>609.83014128000002</v>
      </c>
      <c r="K495" s="87">
        <v>720.70834878000005</v>
      </c>
      <c r="L495" s="87">
        <v>831.58655628999998</v>
      </c>
    </row>
    <row r="496" spans="1:12" ht="12.75" customHeight="1" x14ac:dyDescent="0.2">
      <c r="A496" s="86" t="s">
        <v>169</v>
      </c>
      <c r="B496" s="86">
        <v>7</v>
      </c>
      <c r="C496" s="87">
        <v>1064.2341061699999</v>
      </c>
      <c r="D496" s="87">
        <v>1056.0909630799999</v>
      </c>
      <c r="E496" s="87">
        <v>0</v>
      </c>
      <c r="F496" s="87">
        <v>105.60909631</v>
      </c>
      <c r="G496" s="87">
        <v>264.02274076999998</v>
      </c>
      <c r="H496" s="87">
        <v>528.04548153999997</v>
      </c>
      <c r="I496" s="87">
        <v>0</v>
      </c>
      <c r="J496" s="87">
        <v>580.85002969000004</v>
      </c>
      <c r="K496" s="87">
        <v>686.45912599999997</v>
      </c>
      <c r="L496" s="87">
        <v>792.06822231000001</v>
      </c>
    </row>
    <row r="497" spans="1:12" ht="12.75" customHeight="1" x14ac:dyDescent="0.2">
      <c r="A497" s="86" t="s">
        <v>169</v>
      </c>
      <c r="B497" s="86">
        <v>8</v>
      </c>
      <c r="C497" s="87">
        <v>987.41266130999998</v>
      </c>
      <c r="D497" s="87">
        <v>979.37631557999998</v>
      </c>
      <c r="E497" s="87">
        <v>0</v>
      </c>
      <c r="F497" s="87">
        <v>97.93763156</v>
      </c>
      <c r="G497" s="87">
        <v>244.8440789</v>
      </c>
      <c r="H497" s="87">
        <v>489.68815778999999</v>
      </c>
      <c r="I497" s="87">
        <v>0</v>
      </c>
      <c r="J497" s="87">
        <v>538.65697356999999</v>
      </c>
      <c r="K497" s="87">
        <v>636.59460512999999</v>
      </c>
      <c r="L497" s="87">
        <v>734.53223668999999</v>
      </c>
    </row>
    <row r="498" spans="1:12" ht="12.75" customHeight="1" x14ac:dyDescent="0.2">
      <c r="A498" s="86" t="s">
        <v>169</v>
      </c>
      <c r="B498" s="86">
        <v>9</v>
      </c>
      <c r="C498" s="87">
        <v>1006.13638661</v>
      </c>
      <c r="D498" s="87">
        <v>995.00010221000002</v>
      </c>
      <c r="E498" s="87">
        <v>0</v>
      </c>
      <c r="F498" s="87">
        <v>99.500010219999993</v>
      </c>
      <c r="G498" s="87">
        <v>248.75002555</v>
      </c>
      <c r="H498" s="87">
        <v>497.50005111000002</v>
      </c>
      <c r="I498" s="87">
        <v>0</v>
      </c>
      <c r="J498" s="87">
        <v>547.25005622000003</v>
      </c>
      <c r="K498" s="87">
        <v>646.75006643999996</v>
      </c>
      <c r="L498" s="87">
        <v>746.25007665999999</v>
      </c>
    </row>
    <row r="499" spans="1:12" ht="12.75" customHeight="1" x14ac:dyDescent="0.2">
      <c r="A499" s="86" t="s">
        <v>169</v>
      </c>
      <c r="B499" s="86">
        <v>10</v>
      </c>
      <c r="C499" s="87">
        <v>989.25185512999997</v>
      </c>
      <c r="D499" s="87">
        <v>979.87845313000003</v>
      </c>
      <c r="E499" s="87">
        <v>0</v>
      </c>
      <c r="F499" s="87">
        <v>97.987845309999997</v>
      </c>
      <c r="G499" s="87">
        <v>244.96961328</v>
      </c>
      <c r="H499" s="87">
        <v>489.93922657000002</v>
      </c>
      <c r="I499" s="87">
        <v>0</v>
      </c>
      <c r="J499" s="87">
        <v>538.93314922000002</v>
      </c>
      <c r="K499" s="87">
        <v>636.92099453000003</v>
      </c>
      <c r="L499" s="87">
        <v>734.90883985000005</v>
      </c>
    </row>
    <row r="500" spans="1:12" ht="12.75" customHeight="1" x14ac:dyDescent="0.2">
      <c r="A500" s="86" t="s">
        <v>169</v>
      </c>
      <c r="B500" s="86">
        <v>11</v>
      </c>
      <c r="C500" s="87">
        <v>983.27588673000002</v>
      </c>
      <c r="D500" s="87">
        <v>974.48133842000004</v>
      </c>
      <c r="E500" s="87">
        <v>0</v>
      </c>
      <c r="F500" s="87">
        <v>97.448133839999997</v>
      </c>
      <c r="G500" s="87">
        <v>243.62033460999999</v>
      </c>
      <c r="H500" s="87">
        <v>487.24066921000002</v>
      </c>
      <c r="I500" s="87">
        <v>0</v>
      </c>
      <c r="J500" s="87">
        <v>535.96473613000001</v>
      </c>
      <c r="K500" s="87">
        <v>633.41286996999997</v>
      </c>
      <c r="L500" s="87">
        <v>730.86100381999995</v>
      </c>
    </row>
    <row r="501" spans="1:12" ht="12.75" customHeight="1" x14ac:dyDescent="0.2">
      <c r="A501" s="86" t="s">
        <v>169</v>
      </c>
      <c r="B501" s="86">
        <v>12</v>
      </c>
      <c r="C501" s="87">
        <v>995.81031071999996</v>
      </c>
      <c r="D501" s="87">
        <v>986.71120916999996</v>
      </c>
      <c r="E501" s="87">
        <v>0</v>
      </c>
      <c r="F501" s="87">
        <v>98.671120920000007</v>
      </c>
      <c r="G501" s="87">
        <v>246.67780228999999</v>
      </c>
      <c r="H501" s="87">
        <v>493.35560458999998</v>
      </c>
      <c r="I501" s="87">
        <v>0</v>
      </c>
      <c r="J501" s="87">
        <v>542.69116503999999</v>
      </c>
      <c r="K501" s="87">
        <v>641.36228596000001</v>
      </c>
      <c r="L501" s="87">
        <v>740.03340688000003</v>
      </c>
    </row>
    <row r="502" spans="1:12" ht="12.75" customHeight="1" x14ac:dyDescent="0.2">
      <c r="A502" s="86" t="s">
        <v>169</v>
      </c>
      <c r="B502" s="86">
        <v>13</v>
      </c>
      <c r="C502" s="87">
        <v>994.16413163000004</v>
      </c>
      <c r="D502" s="87">
        <v>985.67437401999996</v>
      </c>
      <c r="E502" s="87">
        <v>0</v>
      </c>
      <c r="F502" s="87">
        <v>98.567437400000003</v>
      </c>
      <c r="G502" s="87">
        <v>246.41859350999999</v>
      </c>
      <c r="H502" s="87">
        <v>492.83718700999998</v>
      </c>
      <c r="I502" s="87">
        <v>0</v>
      </c>
      <c r="J502" s="87">
        <v>542.12090570999999</v>
      </c>
      <c r="K502" s="87">
        <v>640.68834311000001</v>
      </c>
      <c r="L502" s="87">
        <v>739.25578052000003</v>
      </c>
    </row>
    <row r="503" spans="1:12" ht="12.75" customHeight="1" x14ac:dyDescent="0.2">
      <c r="A503" s="86" t="s">
        <v>169</v>
      </c>
      <c r="B503" s="86">
        <v>14</v>
      </c>
      <c r="C503" s="87">
        <v>997.35368139000002</v>
      </c>
      <c r="D503" s="87">
        <v>991.54181301999995</v>
      </c>
      <c r="E503" s="87">
        <v>0</v>
      </c>
      <c r="F503" s="87">
        <v>99.154181300000005</v>
      </c>
      <c r="G503" s="87">
        <v>247.88545325999999</v>
      </c>
      <c r="H503" s="87">
        <v>495.77090650999997</v>
      </c>
      <c r="I503" s="87">
        <v>0</v>
      </c>
      <c r="J503" s="87">
        <v>545.34799715999998</v>
      </c>
      <c r="K503" s="87">
        <v>644.50217845999998</v>
      </c>
      <c r="L503" s="87">
        <v>743.65635976999999</v>
      </c>
    </row>
    <row r="504" spans="1:12" ht="12.75" customHeight="1" x14ac:dyDescent="0.2">
      <c r="A504" s="86" t="s">
        <v>169</v>
      </c>
      <c r="B504" s="86">
        <v>15</v>
      </c>
      <c r="C504" s="87">
        <v>1011.60305351</v>
      </c>
      <c r="D504" s="87">
        <v>1006.0213166</v>
      </c>
      <c r="E504" s="87">
        <v>0</v>
      </c>
      <c r="F504" s="87">
        <v>100.60213166</v>
      </c>
      <c r="G504" s="87">
        <v>251.50532914999999</v>
      </c>
      <c r="H504" s="87">
        <v>503.01065829999999</v>
      </c>
      <c r="I504" s="87">
        <v>0</v>
      </c>
      <c r="J504" s="87">
        <v>553.31172413000002</v>
      </c>
      <c r="K504" s="87">
        <v>653.91385578999996</v>
      </c>
      <c r="L504" s="87">
        <v>754.51598745000001</v>
      </c>
    </row>
    <row r="505" spans="1:12" ht="12.75" customHeight="1" x14ac:dyDescent="0.2">
      <c r="A505" s="86" t="s">
        <v>169</v>
      </c>
      <c r="B505" s="86">
        <v>16</v>
      </c>
      <c r="C505" s="87">
        <v>1013.05627311</v>
      </c>
      <c r="D505" s="87">
        <v>1007.38220022</v>
      </c>
      <c r="E505" s="87">
        <v>0</v>
      </c>
      <c r="F505" s="87">
        <v>100.73822002</v>
      </c>
      <c r="G505" s="87">
        <v>251.84555005999999</v>
      </c>
      <c r="H505" s="87">
        <v>503.69110010999998</v>
      </c>
      <c r="I505" s="87">
        <v>0</v>
      </c>
      <c r="J505" s="87">
        <v>554.06021011999997</v>
      </c>
      <c r="K505" s="87">
        <v>654.79843014000005</v>
      </c>
      <c r="L505" s="87">
        <v>755.53665017000003</v>
      </c>
    </row>
    <row r="506" spans="1:12" ht="12.75" customHeight="1" x14ac:dyDescent="0.2">
      <c r="A506" s="86" t="s">
        <v>169</v>
      </c>
      <c r="B506" s="86">
        <v>17</v>
      </c>
      <c r="C506" s="87">
        <v>1026.33079327</v>
      </c>
      <c r="D506" s="87">
        <v>1020.73218435</v>
      </c>
      <c r="E506" s="87">
        <v>0</v>
      </c>
      <c r="F506" s="87">
        <v>102.07321844000001</v>
      </c>
      <c r="G506" s="87">
        <v>255.18304609</v>
      </c>
      <c r="H506" s="87">
        <v>510.36609218000001</v>
      </c>
      <c r="I506" s="87">
        <v>0</v>
      </c>
      <c r="J506" s="87">
        <v>561.40270138999995</v>
      </c>
      <c r="K506" s="87">
        <v>663.47591982999995</v>
      </c>
      <c r="L506" s="87">
        <v>765.54913825999995</v>
      </c>
    </row>
    <row r="507" spans="1:12" ht="12.75" customHeight="1" x14ac:dyDescent="0.2">
      <c r="A507" s="86" t="s">
        <v>169</v>
      </c>
      <c r="B507" s="86">
        <v>18</v>
      </c>
      <c r="C507" s="87">
        <v>1015.21616791</v>
      </c>
      <c r="D507" s="87">
        <v>1009.2288863700001</v>
      </c>
      <c r="E507" s="87">
        <v>0</v>
      </c>
      <c r="F507" s="87">
        <v>100.92288864</v>
      </c>
      <c r="G507" s="87">
        <v>252.30722159000001</v>
      </c>
      <c r="H507" s="87">
        <v>504.61444318999997</v>
      </c>
      <c r="I507" s="87">
        <v>0</v>
      </c>
      <c r="J507" s="87">
        <v>555.07588750000002</v>
      </c>
      <c r="K507" s="87">
        <v>655.99877614000002</v>
      </c>
      <c r="L507" s="87">
        <v>756.92166478000001</v>
      </c>
    </row>
    <row r="508" spans="1:12" ht="12.75" customHeight="1" x14ac:dyDescent="0.2">
      <c r="A508" s="86" t="s">
        <v>169</v>
      </c>
      <c r="B508" s="86">
        <v>19</v>
      </c>
      <c r="C508" s="87">
        <v>991.43248728000003</v>
      </c>
      <c r="D508" s="87">
        <v>985.84216124</v>
      </c>
      <c r="E508" s="87">
        <v>0</v>
      </c>
      <c r="F508" s="87">
        <v>98.584216119999994</v>
      </c>
      <c r="G508" s="87">
        <v>246.46054031</v>
      </c>
      <c r="H508" s="87">
        <v>492.92108062</v>
      </c>
      <c r="I508" s="87">
        <v>0</v>
      </c>
      <c r="J508" s="87">
        <v>542.21318868000003</v>
      </c>
      <c r="K508" s="87">
        <v>640.79740480999999</v>
      </c>
      <c r="L508" s="87">
        <v>739.38162093000005</v>
      </c>
    </row>
    <row r="509" spans="1:12" ht="12.75" customHeight="1" x14ac:dyDescent="0.2">
      <c r="A509" s="86" t="s">
        <v>169</v>
      </c>
      <c r="B509" s="86">
        <v>20</v>
      </c>
      <c r="C509" s="87">
        <v>985.94787627999995</v>
      </c>
      <c r="D509" s="87">
        <v>980.50730496000006</v>
      </c>
      <c r="E509" s="87">
        <v>0</v>
      </c>
      <c r="F509" s="87">
        <v>98.0507305</v>
      </c>
      <c r="G509" s="87">
        <v>245.12682624000001</v>
      </c>
      <c r="H509" s="87">
        <v>490.25365248000003</v>
      </c>
      <c r="I509" s="87">
        <v>0</v>
      </c>
      <c r="J509" s="87">
        <v>539.27901772999996</v>
      </c>
      <c r="K509" s="87">
        <v>637.32974822000006</v>
      </c>
      <c r="L509" s="87">
        <v>735.38047872000004</v>
      </c>
    </row>
    <row r="510" spans="1:12" ht="12.75" customHeight="1" x14ac:dyDescent="0.2">
      <c r="A510" s="86" t="s">
        <v>169</v>
      </c>
      <c r="B510" s="86">
        <v>21</v>
      </c>
      <c r="C510" s="87">
        <v>943.41626606</v>
      </c>
      <c r="D510" s="87">
        <v>938.17965758000003</v>
      </c>
      <c r="E510" s="87">
        <v>0</v>
      </c>
      <c r="F510" s="87">
        <v>93.817965760000007</v>
      </c>
      <c r="G510" s="87">
        <v>234.54491440000001</v>
      </c>
      <c r="H510" s="87">
        <v>469.08982879000001</v>
      </c>
      <c r="I510" s="87">
        <v>0</v>
      </c>
      <c r="J510" s="87">
        <v>515.99881167000001</v>
      </c>
      <c r="K510" s="87">
        <v>609.81677743</v>
      </c>
      <c r="L510" s="87">
        <v>703.63474318999999</v>
      </c>
    </row>
    <row r="511" spans="1:12" ht="12.75" customHeight="1" x14ac:dyDescent="0.2">
      <c r="A511" s="86" t="s">
        <v>169</v>
      </c>
      <c r="B511" s="86">
        <v>22</v>
      </c>
      <c r="C511" s="87">
        <v>955.27956797000002</v>
      </c>
      <c r="D511" s="87">
        <v>949.89452719999997</v>
      </c>
      <c r="E511" s="87">
        <v>0</v>
      </c>
      <c r="F511" s="87">
        <v>94.989452720000003</v>
      </c>
      <c r="G511" s="87">
        <v>237.47363179999999</v>
      </c>
      <c r="H511" s="87">
        <v>474.94726359999999</v>
      </c>
      <c r="I511" s="87">
        <v>0</v>
      </c>
      <c r="J511" s="87">
        <v>522.44198996</v>
      </c>
      <c r="K511" s="87">
        <v>617.43144268000003</v>
      </c>
      <c r="L511" s="87">
        <v>712.42089539999995</v>
      </c>
    </row>
    <row r="512" spans="1:12" ht="12.75" customHeight="1" x14ac:dyDescent="0.2">
      <c r="A512" s="86" t="s">
        <v>169</v>
      </c>
      <c r="B512" s="86">
        <v>23</v>
      </c>
      <c r="C512" s="87">
        <v>985.30832939000004</v>
      </c>
      <c r="D512" s="87">
        <v>979.88419214999999</v>
      </c>
      <c r="E512" s="87">
        <v>0</v>
      </c>
      <c r="F512" s="87">
        <v>97.988419219999997</v>
      </c>
      <c r="G512" s="87">
        <v>244.97104804</v>
      </c>
      <c r="H512" s="87">
        <v>489.94209608</v>
      </c>
      <c r="I512" s="87">
        <v>0</v>
      </c>
      <c r="J512" s="87">
        <v>538.93630568000003</v>
      </c>
      <c r="K512" s="87">
        <v>636.9247249</v>
      </c>
      <c r="L512" s="87">
        <v>734.91314410999996</v>
      </c>
    </row>
    <row r="513" spans="1:12" ht="12.75" customHeight="1" x14ac:dyDescent="0.2">
      <c r="A513" s="86" t="s">
        <v>169</v>
      </c>
      <c r="B513" s="86">
        <v>24</v>
      </c>
      <c r="C513" s="87">
        <v>1019.0000386299999</v>
      </c>
      <c r="D513" s="87">
        <v>1013.2585977</v>
      </c>
      <c r="E513" s="87">
        <v>0</v>
      </c>
      <c r="F513" s="87">
        <v>101.32585976999999</v>
      </c>
      <c r="G513" s="87">
        <v>253.31464943</v>
      </c>
      <c r="H513" s="87">
        <v>506.62929885</v>
      </c>
      <c r="I513" s="87">
        <v>0</v>
      </c>
      <c r="J513" s="87">
        <v>557.29222874000004</v>
      </c>
      <c r="K513" s="87">
        <v>658.61808851000001</v>
      </c>
      <c r="L513" s="87">
        <v>759.94394827999997</v>
      </c>
    </row>
    <row r="514" spans="1:12" ht="12.75" customHeight="1" x14ac:dyDescent="0.2">
      <c r="A514" s="86" t="s">
        <v>170</v>
      </c>
      <c r="B514" s="86">
        <v>1</v>
      </c>
      <c r="C514" s="87">
        <v>1019.67884081</v>
      </c>
      <c r="D514" s="87">
        <v>1014.1969193800001</v>
      </c>
      <c r="E514" s="87">
        <v>0</v>
      </c>
      <c r="F514" s="87">
        <v>101.41969194000001</v>
      </c>
      <c r="G514" s="87">
        <v>253.54922984999999</v>
      </c>
      <c r="H514" s="87">
        <v>507.09845969000003</v>
      </c>
      <c r="I514" s="87">
        <v>0</v>
      </c>
      <c r="J514" s="87">
        <v>557.80830565999997</v>
      </c>
      <c r="K514" s="87">
        <v>659.22799759999998</v>
      </c>
      <c r="L514" s="87">
        <v>760.64768953999999</v>
      </c>
    </row>
    <row r="515" spans="1:12" ht="12.75" customHeight="1" x14ac:dyDescent="0.2">
      <c r="A515" s="86" t="s">
        <v>170</v>
      </c>
      <c r="B515" s="86">
        <v>2</v>
      </c>
      <c r="C515" s="87">
        <v>1051.95000519</v>
      </c>
      <c r="D515" s="87">
        <v>1045.94812252</v>
      </c>
      <c r="E515" s="87">
        <v>0</v>
      </c>
      <c r="F515" s="87">
        <v>104.59481225</v>
      </c>
      <c r="G515" s="87">
        <v>261.48703062999999</v>
      </c>
      <c r="H515" s="87">
        <v>522.97406125999998</v>
      </c>
      <c r="I515" s="87">
        <v>0</v>
      </c>
      <c r="J515" s="87">
        <v>575.27146739</v>
      </c>
      <c r="K515" s="87">
        <v>679.86627964000002</v>
      </c>
      <c r="L515" s="87">
        <v>784.46109189000003</v>
      </c>
    </row>
    <row r="516" spans="1:12" ht="12.75" customHeight="1" x14ac:dyDescent="0.2">
      <c r="A516" s="86" t="s">
        <v>170</v>
      </c>
      <c r="B516" s="86">
        <v>3</v>
      </c>
      <c r="C516" s="87">
        <v>1128.92578256</v>
      </c>
      <c r="D516" s="87">
        <v>1121.82371152</v>
      </c>
      <c r="E516" s="87">
        <v>0</v>
      </c>
      <c r="F516" s="87">
        <v>112.18237114999999</v>
      </c>
      <c r="G516" s="87">
        <v>280.45592787999999</v>
      </c>
      <c r="H516" s="87">
        <v>560.91185575999998</v>
      </c>
      <c r="I516" s="87">
        <v>0</v>
      </c>
      <c r="J516" s="87">
        <v>617.00304133999998</v>
      </c>
      <c r="K516" s="87">
        <v>729.18541248999998</v>
      </c>
      <c r="L516" s="87">
        <v>841.36778363999997</v>
      </c>
    </row>
    <row r="517" spans="1:12" ht="12.75" customHeight="1" x14ac:dyDescent="0.2">
      <c r="A517" s="86" t="s">
        <v>170</v>
      </c>
      <c r="B517" s="86">
        <v>4</v>
      </c>
      <c r="C517" s="87">
        <v>1150.8472882999999</v>
      </c>
      <c r="D517" s="87">
        <v>1143.64887292</v>
      </c>
      <c r="E517" s="87">
        <v>0</v>
      </c>
      <c r="F517" s="87">
        <v>114.36488729</v>
      </c>
      <c r="G517" s="87">
        <v>285.91221823000001</v>
      </c>
      <c r="H517" s="87">
        <v>571.82443646000002</v>
      </c>
      <c r="I517" s="87">
        <v>0</v>
      </c>
      <c r="J517" s="87">
        <v>629.00688011</v>
      </c>
      <c r="K517" s="87">
        <v>743.37176739999995</v>
      </c>
      <c r="L517" s="87">
        <v>857.73665469000002</v>
      </c>
    </row>
    <row r="518" spans="1:12" ht="12.75" customHeight="1" x14ac:dyDescent="0.2">
      <c r="A518" s="86" t="s">
        <v>170</v>
      </c>
      <c r="B518" s="86">
        <v>5</v>
      </c>
      <c r="C518" s="87">
        <v>1150.42164082</v>
      </c>
      <c r="D518" s="87">
        <v>1143.9619042899999</v>
      </c>
      <c r="E518" s="87">
        <v>0</v>
      </c>
      <c r="F518" s="87">
        <v>114.39619043</v>
      </c>
      <c r="G518" s="87">
        <v>285.99047607</v>
      </c>
      <c r="H518" s="87">
        <v>571.98095215000001</v>
      </c>
      <c r="I518" s="87">
        <v>0</v>
      </c>
      <c r="J518" s="87">
        <v>629.17904736000003</v>
      </c>
      <c r="K518" s="87">
        <v>743.57523778999996</v>
      </c>
      <c r="L518" s="87">
        <v>857.97142822000001</v>
      </c>
    </row>
    <row r="519" spans="1:12" ht="12.75" customHeight="1" x14ac:dyDescent="0.2">
      <c r="A519" s="86" t="s">
        <v>170</v>
      </c>
      <c r="B519" s="86">
        <v>6</v>
      </c>
      <c r="C519" s="87">
        <v>1140.16693465</v>
      </c>
      <c r="D519" s="87">
        <v>1133.71861713</v>
      </c>
      <c r="E519" s="87">
        <v>0</v>
      </c>
      <c r="F519" s="87">
        <v>113.37186171</v>
      </c>
      <c r="G519" s="87">
        <v>283.42965428000002</v>
      </c>
      <c r="H519" s="87">
        <v>566.85930857000005</v>
      </c>
      <c r="I519" s="87">
        <v>0</v>
      </c>
      <c r="J519" s="87">
        <v>623.54523942000003</v>
      </c>
      <c r="K519" s="87">
        <v>736.91710112999999</v>
      </c>
      <c r="L519" s="87">
        <v>850.28896284999996</v>
      </c>
    </row>
    <row r="520" spans="1:12" ht="12.75" customHeight="1" x14ac:dyDescent="0.2">
      <c r="A520" s="86" t="s">
        <v>170</v>
      </c>
      <c r="B520" s="86">
        <v>7</v>
      </c>
      <c r="C520" s="87">
        <v>1080.98658561</v>
      </c>
      <c r="D520" s="87">
        <v>1075.0294914399999</v>
      </c>
      <c r="E520" s="87">
        <v>0</v>
      </c>
      <c r="F520" s="87">
        <v>107.50294914</v>
      </c>
      <c r="G520" s="87">
        <v>268.75737285999998</v>
      </c>
      <c r="H520" s="87">
        <v>537.51474571999995</v>
      </c>
      <c r="I520" s="87">
        <v>0</v>
      </c>
      <c r="J520" s="87">
        <v>591.26622028999998</v>
      </c>
      <c r="K520" s="87">
        <v>698.76916944000004</v>
      </c>
      <c r="L520" s="87">
        <v>806.27211857999998</v>
      </c>
    </row>
    <row r="521" spans="1:12" ht="12.75" customHeight="1" x14ac:dyDescent="0.2">
      <c r="A521" s="86" t="s">
        <v>170</v>
      </c>
      <c r="B521" s="86">
        <v>8</v>
      </c>
      <c r="C521" s="87">
        <v>1009.49189003</v>
      </c>
      <c r="D521" s="87">
        <v>1003.83286259</v>
      </c>
      <c r="E521" s="87">
        <v>0</v>
      </c>
      <c r="F521" s="87">
        <v>100.38328626000001</v>
      </c>
      <c r="G521" s="87">
        <v>250.95821565</v>
      </c>
      <c r="H521" s="87">
        <v>501.9164313</v>
      </c>
      <c r="I521" s="87">
        <v>0</v>
      </c>
      <c r="J521" s="87">
        <v>552.10807441999998</v>
      </c>
      <c r="K521" s="87">
        <v>652.49136067999996</v>
      </c>
      <c r="L521" s="87">
        <v>752.87464694000005</v>
      </c>
    </row>
    <row r="522" spans="1:12" ht="12.75" customHeight="1" x14ac:dyDescent="0.2">
      <c r="A522" s="86" t="s">
        <v>170</v>
      </c>
      <c r="B522" s="86">
        <v>9</v>
      </c>
      <c r="C522" s="87">
        <v>1015.4114475600001</v>
      </c>
      <c r="D522" s="87">
        <v>1009.8976701</v>
      </c>
      <c r="E522" s="87">
        <v>0</v>
      </c>
      <c r="F522" s="87">
        <v>100.98976700999999</v>
      </c>
      <c r="G522" s="87">
        <v>252.47441753000001</v>
      </c>
      <c r="H522" s="87">
        <v>504.94883505000001</v>
      </c>
      <c r="I522" s="87">
        <v>0</v>
      </c>
      <c r="J522" s="87">
        <v>555.44371855999998</v>
      </c>
      <c r="K522" s="87">
        <v>656.43348557000002</v>
      </c>
      <c r="L522" s="87">
        <v>757.42325258000005</v>
      </c>
    </row>
    <row r="523" spans="1:12" ht="12.75" customHeight="1" x14ac:dyDescent="0.2">
      <c r="A523" s="86" t="s">
        <v>170</v>
      </c>
      <c r="B523" s="86">
        <v>10</v>
      </c>
      <c r="C523" s="87">
        <v>981.99952521</v>
      </c>
      <c r="D523" s="87">
        <v>977.18401484000003</v>
      </c>
      <c r="E523" s="87">
        <v>0</v>
      </c>
      <c r="F523" s="87">
        <v>97.718401479999997</v>
      </c>
      <c r="G523" s="87">
        <v>244.29600371000001</v>
      </c>
      <c r="H523" s="87">
        <v>488.59200742000002</v>
      </c>
      <c r="I523" s="87">
        <v>0</v>
      </c>
      <c r="J523" s="87">
        <v>537.45120815999996</v>
      </c>
      <c r="K523" s="87">
        <v>635.16960964999998</v>
      </c>
      <c r="L523" s="87">
        <v>732.88801113</v>
      </c>
    </row>
    <row r="524" spans="1:12" ht="12.75" customHeight="1" x14ac:dyDescent="0.2">
      <c r="A524" s="86" t="s">
        <v>170</v>
      </c>
      <c r="B524" s="86">
        <v>11</v>
      </c>
      <c r="C524" s="87">
        <v>975.10567154</v>
      </c>
      <c r="D524" s="87">
        <v>970.03823130000001</v>
      </c>
      <c r="E524" s="87">
        <v>0</v>
      </c>
      <c r="F524" s="87">
        <v>97.003823130000001</v>
      </c>
      <c r="G524" s="87">
        <v>242.50955783000001</v>
      </c>
      <c r="H524" s="87">
        <v>485.01911565</v>
      </c>
      <c r="I524" s="87">
        <v>0</v>
      </c>
      <c r="J524" s="87">
        <v>533.52102721999995</v>
      </c>
      <c r="K524" s="87">
        <v>630.52485034999995</v>
      </c>
      <c r="L524" s="87">
        <v>727.52867347999995</v>
      </c>
    </row>
    <row r="525" spans="1:12" ht="12.75" customHeight="1" x14ac:dyDescent="0.2">
      <c r="A525" s="86" t="s">
        <v>170</v>
      </c>
      <c r="B525" s="86">
        <v>12</v>
      </c>
      <c r="C525" s="87">
        <v>987.63125864999995</v>
      </c>
      <c r="D525" s="87">
        <v>982.60855385000002</v>
      </c>
      <c r="E525" s="87">
        <v>0</v>
      </c>
      <c r="F525" s="87">
        <v>98.260855390000003</v>
      </c>
      <c r="G525" s="87">
        <v>245.65213846</v>
      </c>
      <c r="H525" s="87">
        <v>491.30427693000001</v>
      </c>
      <c r="I525" s="87">
        <v>0</v>
      </c>
      <c r="J525" s="87">
        <v>540.43470462000005</v>
      </c>
      <c r="K525" s="87">
        <v>638.69556</v>
      </c>
      <c r="L525" s="87">
        <v>736.95641538999996</v>
      </c>
    </row>
    <row r="526" spans="1:12" ht="12.75" customHeight="1" x14ac:dyDescent="0.2">
      <c r="A526" s="86" t="s">
        <v>170</v>
      </c>
      <c r="B526" s="86">
        <v>13</v>
      </c>
      <c r="C526" s="87">
        <v>975.54849210999998</v>
      </c>
      <c r="D526" s="87">
        <v>970.61770873</v>
      </c>
      <c r="E526" s="87">
        <v>0</v>
      </c>
      <c r="F526" s="87">
        <v>97.061770870000004</v>
      </c>
      <c r="G526" s="87">
        <v>242.65442718</v>
      </c>
      <c r="H526" s="87">
        <v>485.30885437000001</v>
      </c>
      <c r="I526" s="87">
        <v>0</v>
      </c>
      <c r="J526" s="87">
        <v>533.83973979999996</v>
      </c>
      <c r="K526" s="87">
        <v>630.90151066999999</v>
      </c>
      <c r="L526" s="87">
        <v>727.96328155000003</v>
      </c>
    </row>
    <row r="527" spans="1:12" ht="12.75" customHeight="1" x14ac:dyDescent="0.2">
      <c r="A527" s="86" t="s">
        <v>170</v>
      </c>
      <c r="B527" s="86">
        <v>14</v>
      </c>
      <c r="C527" s="87">
        <v>974.11209297000005</v>
      </c>
      <c r="D527" s="87">
        <v>969.30528598000001</v>
      </c>
      <c r="E527" s="87">
        <v>0</v>
      </c>
      <c r="F527" s="87">
        <v>96.930528600000002</v>
      </c>
      <c r="G527" s="87">
        <v>242.32632150000001</v>
      </c>
      <c r="H527" s="87">
        <v>484.65264299</v>
      </c>
      <c r="I527" s="87">
        <v>0</v>
      </c>
      <c r="J527" s="87">
        <v>533.11790728999995</v>
      </c>
      <c r="K527" s="87">
        <v>630.04843588999995</v>
      </c>
      <c r="L527" s="87">
        <v>726.97896448999995</v>
      </c>
    </row>
    <row r="528" spans="1:12" ht="12.75" customHeight="1" x14ac:dyDescent="0.2">
      <c r="A528" s="86" t="s">
        <v>170</v>
      </c>
      <c r="B528" s="86">
        <v>15</v>
      </c>
      <c r="C528" s="87">
        <v>989.14666355999998</v>
      </c>
      <c r="D528" s="87">
        <v>984.24305494999999</v>
      </c>
      <c r="E528" s="87">
        <v>0</v>
      </c>
      <c r="F528" s="87">
        <v>98.424305500000003</v>
      </c>
      <c r="G528" s="87">
        <v>246.06076374</v>
      </c>
      <c r="H528" s="87">
        <v>492.12152748</v>
      </c>
      <c r="I528" s="87">
        <v>0</v>
      </c>
      <c r="J528" s="87">
        <v>541.33368022000002</v>
      </c>
      <c r="K528" s="87">
        <v>639.75798571999997</v>
      </c>
      <c r="L528" s="87">
        <v>738.18229121000002</v>
      </c>
    </row>
    <row r="529" spans="1:12" ht="12.75" customHeight="1" x14ac:dyDescent="0.2">
      <c r="A529" s="86" t="s">
        <v>170</v>
      </c>
      <c r="B529" s="86">
        <v>16</v>
      </c>
      <c r="C529" s="87">
        <v>998.06192548000001</v>
      </c>
      <c r="D529" s="87">
        <v>993.21580515000005</v>
      </c>
      <c r="E529" s="87">
        <v>0</v>
      </c>
      <c r="F529" s="87">
        <v>99.321580519999998</v>
      </c>
      <c r="G529" s="87">
        <v>248.30395128999999</v>
      </c>
      <c r="H529" s="87">
        <v>496.60790257999997</v>
      </c>
      <c r="I529" s="87">
        <v>0</v>
      </c>
      <c r="J529" s="87">
        <v>546.26869282999996</v>
      </c>
      <c r="K529" s="87">
        <v>645.59027334999996</v>
      </c>
      <c r="L529" s="87">
        <v>744.91185385999995</v>
      </c>
    </row>
    <row r="530" spans="1:12" ht="12.75" customHeight="1" x14ac:dyDescent="0.2">
      <c r="A530" s="86" t="s">
        <v>170</v>
      </c>
      <c r="B530" s="86">
        <v>17</v>
      </c>
      <c r="C530" s="87">
        <v>999.78355911000006</v>
      </c>
      <c r="D530" s="87">
        <v>995.17494853000005</v>
      </c>
      <c r="E530" s="87">
        <v>0</v>
      </c>
      <c r="F530" s="87">
        <v>99.517494850000006</v>
      </c>
      <c r="G530" s="87">
        <v>248.79373713000001</v>
      </c>
      <c r="H530" s="87">
        <v>497.58747426999997</v>
      </c>
      <c r="I530" s="87">
        <v>0</v>
      </c>
      <c r="J530" s="87">
        <v>547.34622168999999</v>
      </c>
      <c r="K530" s="87">
        <v>646.86371654000004</v>
      </c>
      <c r="L530" s="87">
        <v>746.38121139999998</v>
      </c>
    </row>
    <row r="531" spans="1:12" ht="12.75" customHeight="1" x14ac:dyDescent="0.2">
      <c r="A531" s="86" t="s">
        <v>170</v>
      </c>
      <c r="B531" s="86">
        <v>18</v>
      </c>
      <c r="C531" s="87">
        <v>995.69715758999996</v>
      </c>
      <c r="D531" s="87">
        <v>990.07774810000001</v>
      </c>
      <c r="E531" s="87">
        <v>0</v>
      </c>
      <c r="F531" s="87">
        <v>99.007774810000001</v>
      </c>
      <c r="G531" s="87">
        <v>247.51943703000001</v>
      </c>
      <c r="H531" s="87">
        <v>495.03887405</v>
      </c>
      <c r="I531" s="87">
        <v>0</v>
      </c>
      <c r="J531" s="87">
        <v>544.54276145999995</v>
      </c>
      <c r="K531" s="87">
        <v>643.55053626999995</v>
      </c>
      <c r="L531" s="87">
        <v>742.55831107999995</v>
      </c>
    </row>
    <row r="532" spans="1:12" ht="12.75" customHeight="1" x14ac:dyDescent="0.2">
      <c r="A532" s="86" t="s">
        <v>170</v>
      </c>
      <c r="B532" s="86">
        <v>19</v>
      </c>
      <c r="C532" s="87">
        <v>963.63018302</v>
      </c>
      <c r="D532" s="87">
        <v>958.29135563</v>
      </c>
      <c r="E532" s="87">
        <v>0</v>
      </c>
      <c r="F532" s="87">
        <v>95.829135559999997</v>
      </c>
      <c r="G532" s="87">
        <v>239.57283891</v>
      </c>
      <c r="H532" s="87">
        <v>479.14567782</v>
      </c>
      <c r="I532" s="87">
        <v>0</v>
      </c>
      <c r="J532" s="87">
        <v>527.06024560000003</v>
      </c>
      <c r="K532" s="87">
        <v>622.88938115999997</v>
      </c>
      <c r="L532" s="87">
        <v>718.71851672000003</v>
      </c>
    </row>
    <row r="533" spans="1:12" ht="12.75" customHeight="1" x14ac:dyDescent="0.2">
      <c r="A533" s="86" t="s">
        <v>170</v>
      </c>
      <c r="B533" s="86">
        <v>20</v>
      </c>
      <c r="C533" s="87">
        <v>923.69192114999998</v>
      </c>
      <c r="D533" s="87">
        <v>918.46979319000002</v>
      </c>
      <c r="E533" s="87">
        <v>0</v>
      </c>
      <c r="F533" s="87">
        <v>91.846979320000003</v>
      </c>
      <c r="G533" s="87">
        <v>229.61744830000001</v>
      </c>
      <c r="H533" s="87">
        <v>459.23489660000001</v>
      </c>
      <c r="I533" s="87">
        <v>0</v>
      </c>
      <c r="J533" s="87">
        <v>505.15838624999998</v>
      </c>
      <c r="K533" s="87">
        <v>597.00536556999998</v>
      </c>
      <c r="L533" s="87">
        <v>688.85234489000004</v>
      </c>
    </row>
    <row r="534" spans="1:12" ht="12.75" customHeight="1" x14ac:dyDescent="0.2">
      <c r="A534" s="86" t="s">
        <v>170</v>
      </c>
      <c r="B534" s="86">
        <v>21</v>
      </c>
      <c r="C534" s="87">
        <v>931.77332277000005</v>
      </c>
      <c r="D534" s="87">
        <v>926.54473943999994</v>
      </c>
      <c r="E534" s="87">
        <v>0</v>
      </c>
      <c r="F534" s="87">
        <v>92.654473940000003</v>
      </c>
      <c r="G534" s="87">
        <v>231.63618485999999</v>
      </c>
      <c r="H534" s="87">
        <v>463.27236971999997</v>
      </c>
      <c r="I534" s="87">
        <v>0</v>
      </c>
      <c r="J534" s="87">
        <v>509.59960668999997</v>
      </c>
      <c r="K534" s="87">
        <v>602.25408063999998</v>
      </c>
      <c r="L534" s="87">
        <v>694.90855457999999</v>
      </c>
    </row>
    <row r="535" spans="1:12" ht="12.75" customHeight="1" x14ac:dyDescent="0.2">
      <c r="A535" s="86" t="s">
        <v>170</v>
      </c>
      <c r="B535" s="86">
        <v>22</v>
      </c>
      <c r="C535" s="87">
        <v>948.02098507999995</v>
      </c>
      <c r="D535" s="87">
        <v>942.72293695999997</v>
      </c>
      <c r="E535" s="87">
        <v>0</v>
      </c>
      <c r="F535" s="87">
        <v>94.272293700000006</v>
      </c>
      <c r="G535" s="87">
        <v>235.68073423999999</v>
      </c>
      <c r="H535" s="87">
        <v>471.36146847999998</v>
      </c>
      <c r="I535" s="87">
        <v>0</v>
      </c>
      <c r="J535" s="87">
        <v>518.49761533000003</v>
      </c>
      <c r="K535" s="87">
        <v>612.76990902</v>
      </c>
      <c r="L535" s="87">
        <v>707.04220271999998</v>
      </c>
    </row>
    <row r="536" spans="1:12" ht="12.75" customHeight="1" x14ac:dyDescent="0.2">
      <c r="A536" s="86" t="s">
        <v>170</v>
      </c>
      <c r="B536" s="86">
        <v>23</v>
      </c>
      <c r="C536" s="87">
        <v>974.81040952000001</v>
      </c>
      <c r="D536" s="87">
        <v>969.16916351999998</v>
      </c>
      <c r="E536" s="87">
        <v>0</v>
      </c>
      <c r="F536" s="87">
        <v>96.916916349999994</v>
      </c>
      <c r="G536" s="87">
        <v>242.29229088</v>
      </c>
      <c r="H536" s="87">
        <v>484.58458175999999</v>
      </c>
      <c r="I536" s="87">
        <v>0</v>
      </c>
      <c r="J536" s="87">
        <v>533.04303993999997</v>
      </c>
      <c r="K536" s="87">
        <v>629.95995629000004</v>
      </c>
      <c r="L536" s="87">
        <v>726.87687263999999</v>
      </c>
    </row>
    <row r="537" spans="1:12" ht="12.75" customHeight="1" x14ac:dyDescent="0.2">
      <c r="A537" s="86" t="s">
        <v>170</v>
      </c>
      <c r="B537" s="86">
        <v>24</v>
      </c>
      <c r="C537" s="87">
        <v>1001.35287857</v>
      </c>
      <c r="D537" s="87">
        <v>995.60498930000006</v>
      </c>
      <c r="E537" s="87">
        <v>0</v>
      </c>
      <c r="F537" s="87">
        <v>99.560498929999994</v>
      </c>
      <c r="G537" s="87">
        <v>248.90124732999999</v>
      </c>
      <c r="H537" s="87">
        <v>497.80249465000003</v>
      </c>
      <c r="I537" s="87">
        <v>0</v>
      </c>
      <c r="J537" s="87">
        <v>547.58274412000003</v>
      </c>
      <c r="K537" s="87">
        <v>647.14324305000002</v>
      </c>
      <c r="L537" s="87">
        <v>746.70374198000002</v>
      </c>
    </row>
    <row r="538" spans="1:12" ht="12.75" customHeight="1" x14ac:dyDescent="0.2">
      <c r="A538" s="86" t="s">
        <v>171</v>
      </c>
      <c r="B538" s="86">
        <v>1</v>
      </c>
      <c r="C538" s="87">
        <v>1061.07168639</v>
      </c>
      <c r="D538" s="87">
        <v>1055.21876769</v>
      </c>
      <c r="E538" s="87">
        <v>0</v>
      </c>
      <c r="F538" s="87">
        <v>105.52187677000001</v>
      </c>
      <c r="G538" s="87">
        <v>263.80469191999998</v>
      </c>
      <c r="H538" s="87">
        <v>527.60938384999997</v>
      </c>
      <c r="I538" s="87">
        <v>0</v>
      </c>
      <c r="J538" s="87">
        <v>580.37032223000006</v>
      </c>
      <c r="K538" s="87">
        <v>685.89219900000001</v>
      </c>
      <c r="L538" s="87">
        <v>791.41407576999995</v>
      </c>
    </row>
    <row r="539" spans="1:12" ht="12.75" customHeight="1" x14ac:dyDescent="0.2">
      <c r="A539" s="86" t="s">
        <v>171</v>
      </c>
      <c r="B539" s="86">
        <v>2</v>
      </c>
      <c r="C539" s="87">
        <v>1055.1864968699999</v>
      </c>
      <c r="D539" s="87">
        <v>1049.4353495</v>
      </c>
      <c r="E539" s="87">
        <v>0</v>
      </c>
      <c r="F539" s="87">
        <v>104.94353495</v>
      </c>
      <c r="G539" s="87">
        <v>262.35883738000001</v>
      </c>
      <c r="H539" s="87">
        <v>524.71767475000001</v>
      </c>
      <c r="I539" s="87">
        <v>0</v>
      </c>
      <c r="J539" s="87">
        <v>577.18944223000005</v>
      </c>
      <c r="K539" s="87">
        <v>682.13297718000001</v>
      </c>
      <c r="L539" s="87">
        <v>787.07651212999997</v>
      </c>
    </row>
    <row r="540" spans="1:12" ht="12.75" customHeight="1" x14ac:dyDescent="0.2">
      <c r="A540" s="86" t="s">
        <v>171</v>
      </c>
      <c r="B540" s="86">
        <v>3</v>
      </c>
      <c r="C540" s="87">
        <v>1108.49697489</v>
      </c>
      <c r="D540" s="87">
        <v>1101.98597417</v>
      </c>
      <c r="E540" s="87">
        <v>0</v>
      </c>
      <c r="F540" s="87">
        <v>110.19859742</v>
      </c>
      <c r="G540" s="87">
        <v>275.49649354000002</v>
      </c>
      <c r="H540" s="87">
        <v>550.99298709000004</v>
      </c>
      <c r="I540" s="87">
        <v>0</v>
      </c>
      <c r="J540" s="87">
        <v>606.09228579000001</v>
      </c>
      <c r="K540" s="87">
        <v>716.29088320999995</v>
      </c>
      <c r="L540" s="87">
        <v>826.48948063</v>
      </c>
    </row>
    <row r="541" spans="1:12" ht="12.75" customHeight="1" x14ac:dyDescent="0.2">
      <c r="A541" s="86" t="s">
        <v>171</v>
      </c>
      <c r="B541" s="86">
        <v>4</v>
      </c>
      <c r="C541" s="87">
        <v>1123.57182433</v>
      </c>
      <c r="D541" s="87">
        <v>1113.0642351199999</v>
      </c>
      <c r="E541" s="87">
        <v>0</v>
      </c>
      <c r="F541" s="87">
        <v>111.30642351</v>
      </c>
      <c r="G541" s="87">
        <v>278.26605877999998</v>
      </c>
      <c r="H541" s="87">
        <v>556.53211755999996</v>
      </c>
      <c r="I541" s="87">
        <v>0</v>
      </c>
      <c r="J541" s="87">
        <v>612.18532932000005</v>
      </c>
      <c r="K541" s="87">
        <v>723.49175283</v>
      </c>
      <c r="L541" s="87">
        <v>834.79817634000005</v>
      </c>
    </row>
    <row r="542" spans="1:12" ht="12.75" customHeight="1" x14ac:dyDescent="0.2">
      <c r="A542" s="86" t="s">
        <v>171</v>
      </c>
      <c r="B542" s="86">
        <v>5</v>
      </c>
      <c r="C542" s="87">
        <v>1128.2419494599999</v>
      </c>
      <c r="D542" s="87">
        <v>1116.94062113</v>
      </c>
      <c r="E542" s="87">
        <v>0</v>
      </c>
      <c r="F542" s="87">
        <v>111.69406211</v>
      </c>
      <c r="G542" s="87">
        <v>279.23515528000001</v>
      </c>
      <c r="H542" s="87">
        <v>558.47031057000004</v>
      </c>
      <c r="I542" s="87">
        <v>0</v>
      </c>
      <c r="J542" s="87">
        <v>614.31734161999998</v>
      </c>
      <c r="K542" s="87">
        <v>726.01140372999998</v>
      </c>
      <c r="L542" s="87">
        <v>837.70546585</v>
      </c>
    </row>
    <row r="543" spans="1:12" ht="12.75" customHeight="1" x14ac:dyDescent="0.2">
      <c r="A543" s="86" t="s">
        <v>171</v>
      </c>
      <c r="B543" s="86">
        <v>6</v>
      </c>
      <c r="C543" s="87">
        <v>1111.2793877399999</v>
      </c>
      <c r="D543" s="87">
        <v>1100.2336809799999</v>
      </c>
      <c r="E543" s="87">
        <v>0</v>
      </c>
      <c r="F543" s="87">
        <v>110.0233681</v>
      </c>
      <c r="G543" s="87">
        <v>275.05842024999998</v>
      </c>
      <c r="H543" s="87">
        <v>550.11684048999996</v>
      </c>
      <c r="I543" s="87">
        <v>0</v>
      </c>
      <c r="J543" s="87">
        <v>605.12852453999994</v>
      </c>
      <c r="K543" s="87">
        <v>715.15189264000003</v>
      </c>
      <c r="L543" s="87">
        <v>825.17526074</v>
      </c>
    </row>
    <row r="544" spans="1:12" ht="12.75" customHeight="1" x14ac:dyDescent="0.2">
      <c r="A544" s="86" t="s">
        <v>171</v>
      </c>
      <c r="B544" s="86">
        <v>7</v>
      </c>
      <c r="C544" s="87">
        <v>1058.8555117000001</v>
      </c>
      <c r="D544" s="87">
        <v>1047.89521797</v>
      </c>
      <c r="E544" s="87">
        <v>0</v>
      </c>
      <c r="F544" s="87">
        <v>104.7895218</v>
      </c>
      <c r="G544" s="87">
        <v>261.97380449000002</v>
      </c>
      <c r="H544" s="87">
        <v>523.94760899000005</v>
      </c>
      <c r="I544" s="87">
        <v>0</v>
      </c>
      <c r="J544" s="87">
        <v>576.34236987999998</v>
      </c>
      <c r="K544" s="87">
        <v>681.13189167999997</v>
      </c>
      <c r="L544" s="87">
        <v>785.92141347999996</v>
      </c>
    </row>
    <row r="545" spans="1:12" ht="12.75" customHeight="1" x14ac:dyDescent="0.2">
      <c r="A545" s="86" t="s">
        <v>171</v>
      </c>
      <c r="B545" s="86">
        <v>8</v>
      </c>
      <c r="C545" s="87">
        <v>976.74567499</v>
      </c>
      <c r="D545" s="87">
        <v>966.91599885999995</v>
      </c>
      <c r="E545" s="87">
        <v>0</v>
      </c>
      <c r="F545" s="87">
        <v>96.691599890000006</v>
      </c>
      <c r="G545" s="87">
        <v>241.72899971999999</v>
      </c>
      <c r="H545" s="87">
        <v>483.45799942999997</v>
      </c>
      <c r="I545" s="87">
        <v>0</v>
      </c>
      <c r="J545" s="87">
        <v>531.80379936999998</v>
      </c>
      <c r="K545" s="87">
        <v>628.49539926</v>
      </c>
      <c r="L545" s="87">
        <v>725.18699915000002</v>
      </c>
    </row>
    <row r="546" spans="1:12" ht="12.75" customHeight="1" x14ac:dyDescent="0.2">
      <c r="A546" s="86" t="s">
        <v>171</v>
      </c>
      <c r="B546" s="86">
        <v>9</v>
      </c>
      <c r="C546" s="87">
        <v>968.84606470000006</v>
      </c>
      <c r="D546" s="87">
        <v>958.48820825999996</v>
      </c>
      <c r="E546" s="87">
        <v>0</v>
      </c>
      <c r="F546" s="87">
        <v>95.848820829999994</v>
      </c>
      <c r="G546" s="87">
        <v>239.62205207</v>
      </c>
      <c r="H546" s="87">
        <v>479.24410412999998</v>
      </c>
      <c r="I546" s="87">
        <v>0</v>
      </c>
      <c r="J546" s="87">
        <v>527.16851454000005</v>
      </c>
      <c r="K546" s="87">
        <v>623.01733536999996</v>
      </c>
      <c r="L546" s="87">
        <v>718.86615619999998</v>
      </c>
    </row>
    <row r="547" spans="1:12" ht="12.75" customHeight="1" x14ac:dyDescent="0.2">
      <c r="A547" s="86" t="s">
        <v>171</v>
      </c>
      <c r="B547" s="86">
        <v>10</v>
      </c>
      <c r="C547" s="87">
        <v>938.61802366999996</v>
      </c>
      <c r="D547" s="87">
        <v>930.06248993999998</v>
      </c>
      <c r="E547" s="87">
        <v>0</v>
      </c>
      <c r="F547" s="87">
        <v>93.006248990000003</v>
      </c>
      <c r="G547" s="87">
        <v>232.51562249</v>
      </c>
      <c r="H547" s="87">
        <v>465.03124496999999</v>
      </c>
      <c r="I547" s="87">
        <v>0</v>
      </c>
      <c r="J547" s="87">
        <v>511.53436947</v>
      </c>
      <c r="K547" s="87">
        <v>604.54061846000002</v>
      </c>
      <c r="L547" s="87">
        <v>697.54686746000004</v>
      </c>
    </row>
    <row r="548" spans="1:12" ht="12.75" customHeight="1" x14ac:dyDescent="0.2">
      <c r="A548" s="86" t="s">
        <v>171</v>
      </c>
      <c r="B548" s="86">
        <v>11</v>
      </c>
      <c r="C548" s="87">
        <v>939.46911995000005</v>
      </c>
      <c r="D548" s="87">
        <v>931.01235213999996</v>
      </c>
      <c r="E548" s="87">
        <v>0</v>
      </c>
      <c r="F548" s="87">
        <v>93.101235209999999</v>
      </c>
      <c r="G548" s="87">
        <v>232.75308803999999</v>
      </c>
      <c r="H548" s="87">
        <v>465.50617606999998</v>
      </c>
      <c r="I548" s="87">
        <v>0</v>
      </c>
      <c r="J548" s="87">
        <v>512.05679368000006</v>
      </c>
      <c r="K548" s="87">
        <v>605.15802888999997</v>
      </c>
      <c r="L548" s="87">
        <v>698.25926411</v>
      </c>
    </row>
    <row r="549" spans="1:12" ht="12.75" customHeight="1" x14ac:dyDescent="0.2">
      <c r="A549" s="86" t="s">
        <v>171</v>
      </c>
      <c r="B549" s="86">
        <v>12</v>
      </c>
      <c r="C549" s="87">
        <v>956.28989520000005</v>
      </c>
      <c r="D549" s="87">
        <v>947.87361364000003</v>
      </c>
      <c r="E549" s="87">
        <v>0</v>
      </c>
      <c r="F549" s="87">
        <v>94.787361360000006</v>
      </c>
      <c r="G549" s="87">
        <v>236.96840341000001</v>
      </c>
      <c r="H549" s="87">
        <v>473.93680682000002</v>
      </c>
      <c r="I549" s="87">
        <v>0</v>
      </c>
      <c r="J549" s="87">
        <v>521.3304875</v>
      </c>
      <c r="K549" s="87">
        <v>616.11784886999999</v>
      </c>
      <c r="L549" s="87">
        <v>710.90521022999997</v>
      </c>
    </row>
    <row r="550" spans="1:12" ht="12.75" customHeight="1" x14ac:dyDescent="0.2">
      <c r="A550" s="86" t="s">
        <v>171</v>
      </c>
      <c r="B550" s="86">
        <v>13</v>
      </c>
      <c r="C550" s="87">
        <v>971.11162149999996</v>
      </c>
      <c r="D550" s="87">
        <v>962.06705582999996</v>
      </c>
      <c r="E550" s="87">
        <v>0</v>
      </c>
      <c r="F550" s="87">
        <v>96.206705580000005</v>
      </c>
      <c r="G550" s="87">
        <v>240.51676395999999</v>
      </c>
      <c r="H550" s="87">
        <v>481.03352791999998</v>
      </c>
      <c r="I550" s="87">
        <v>0</v>
      </c>
      <c r="J550" s="87">
        <v>529.13688071000001</v>
      </c>
      <c r="K550" s="87">
        <v>625.34358628999996</v>
      </c>
      <c r="L550" s="87">
        <v>721.55029187000002</v>
      </c>
    </row>
    <row r="551" spans="1:12" ht="12.75" customHeight="1" x14ac:dyDescent="0.2">
      <c r="A551" s="86" t="s">
        <v>171</v>
      </c>
      <c r="B551" s="86">
        <v>14</v>
      </c>
      <c r="C551" s="87">
        <v>977.31454452000003</v>
      </c>
      <c r="D551" s="87">
        <v>967.72712089000004</v>
      </c>
      <c r="E551" s="87">
        <v>0</v>
      </c>
      <c r="F551" s="87">
        <v>96.772712089999999</v>
      </c>
      <c r="G551" s="87">
        <v>241.93178022000001</v>
      </c>
      <c r="H551" s="87">
        <v>483.86356045000002</v>
      </c>
      <c r="I551" s="87">
        <v>0</v>
      </c>
      <c r="J551" s="87">
        <v>532.24991649000003</v>
      </c>
      <c r="K551" s="87">
        <v>629.02262857999995</v>
      </c>
      <c r="L551" s="87">
        <v>725.79534066999997</v>
      </c>
    </row>
    <row r="552" spans="1:12" ht="12.75" customHeight="1" x14ac:dyDescent="0.2">
      <c r="A552" s="86" t="s">
        <v>171</v>
      </c>
      <c r="B552" s="86">
        <v>15</v>
      </c>
      <c r="C552" s="87">
        <v>994.40780465</v>
      </c>
      <c r="D552" s="87">
        <v>984.97209958999997</v>
      </c>
      <c r="E552" s="87">
        <v>0</v>
      </c>
      <c r="F552" s="87">
        <v>98.497209960000006</v>
      </c>
      <c r="G552" s="87">
        <v>246.24302489999999</v>
      </c>
      <c r="H552" s="87">
        <v>492.48604979999999</v>
      </c>
      <c r="I552" s="87">
        <v>0</v>
      </c>
      <c r="J552" s="87">
        <v>541.73465477000002</v>
      </c>
      <c r="K552" s="87">
        <v>640.23186472999998</v>
      </c>
      <c r="L552" s="87">
        <v>738.72907468999995</v>
      </c>
    </row>
    <row r="553" spans="1:12" ht="12.75" customHeight="1" x14ac:dyDescent="0.2">
      <c r="A553" s="86" t="s">
        <v>171</v>
      </c>
      <c r="B553" s="86">
        <v>16</v>
      </c>
      <c r="C553" s="87">
        <v>1011.1902506599999</v>
      </c>
      <c r="D553" s="87">
        <v>1002.20071936</v>
      </c>
      <c r="E553" s="87">
        <v>0</v>
      </c>
      <c r="F553" s="87">
        <v>100.22007194</v>
      </c>
      <c r="G553" s="87">
        <v>250.55017984</v>
      </c>
      <c r="H553" s="87">
        <v>501.10035968</v>
      </c>
      <c r="I553" s="87">
        <v>0</v>
      </c>
      <c r="J553" s="87">
        <v>551.21039565000001</v>
      </c>
      <c r="K553" s="87">
        <v>651.43046758000003</v>
      </c>
      <c r="L553" s="87">
        <v>751.65053952000005</v>
      </c>
    </row>
    <row r="554" spans="1:12" ht="12.75" customHeight="1" x14ac:dyDescent="0.2">
      <c r="A554" s="86" t="s">
        <v>171</v>
      </c>
      <c r="B554" s="86">
        <v>17</v>
      </c>
      <c r="C554" s="87">
        <v>1021.97594788</v>
      </c>
      <c r="D554" s="87">
        <v>1013.28297725</v>
      </c>
      <c r="E554" s="87">
        <v>0</v>
      </c>
      <c r="F554" s="87">
        <v>101.32829773</v>
      </c>
      <c r="G554" s="87">
        <v>253.32074431000001</v>
      </c>
      <c r="H554" s="87">
        <v>506.64148863000003</v>
      </c>
      <c r="I554" s="87">
        <v>0</v>
      </c>
      <c r="J554" s="87">
        <v>557.30563748999998</v>
      </c>
      <c r="K554" s="87">
        <v>658.63393521</v>
      </c>
      <c r="L554" s="87">
        <v>759.96223294000004</v>
      </c>
    </row>
    <row r="555" spans="1:12" ht="12.75" customHeight="1" x14ac:dyDescent="0.2">
      <c r="A555" s="86" t="s">
        <v>171</v>
      </c>
      <c r="B555" s="86">
        <v>18</v>
      </c>
      <c r="C555" s="87">
        <v>1018.48069824</v>
      </c>
      <c r="D555" s="87">
        <v>1008.03172732</v>
      </c>
      <c r="E555" s="87">
        <v>0</v>
      </c>
      <c r="F555" s="87">
        <v>100.80317273</v>
      </c>
      <c r="G555" s="87">
        <v>252.00793182999999</v>
      </c>
      <c r="H555" s="87">
        <v>504.01586365999998</v>
      </c>
      <c r="I555" s="87">
        <v>0</v>
      </c>
      <c r="J555" s="87">
        <v>554.41745003000005</v>
      </c>
      <c r="K555" s="87">
        <v>655.22062275999997</v>
      </c>
      <c r="L555" s="87">
        <v>756.02379549</v>
      </c>
    </row>
    <row r="556" spans="1:12" ht="12.75" customHeight="1" x14ac:dyDescent="0.2">
      <c r="A556" s="86" t="s">
        <v>171</v>
      </c>
      <c r="B556" s="86">
        <v>19</v>
      </c>
      <c r="C556" s="87">
        <v>980.92393277999997</v>
      </c>
      <c r="D556" s="87">
        <v>970.80927030999999</v>
      </c>
      <c r="E556" s="87">
        <v>0</v>
      </c>
      <c r="F556" s="87">
        <v>97.080927029999998</v>
      </c>
      <c r="G556" s="87">
        <v>242.70231758</v>
      </c>
      <c r="H556" s="87">
        <v>485.40463516</v>
      </c>
      <c r="I556" s="87">
        <v>0</v>
      </c>
      <c r="J556" s="87">
        <v>533.94509866999999</v>
      </c>
      <c r="K556" s="87">
        <v>631.02602569999999</v>
      </c>
      <c r="L556" s="87">
        <v>728.10695272999999</v>
      </c>
    </row>
    <row r="557" spans="1:12" ht="12.75" customHeight="1" x14ac:dyDescent="0.2">
      <c r="A557" s="86" t="s">
        <v>171</v>
      </c>
      <c r="B557" s="86">
        <v>20</v>
      </c>
      <c r="C557" s="87">
        <v>949.4840987</v>
      </c>
      <c r="D557" s="87">
        <v>940.00049159000002</v>
      </c>
      <c r="E557" s="87">
        <v>0</v>
      </c>
      <c r="F557" s="87">
        <v>94.000049160000003</v>
      </c>
      <c r="G557" s="87">
        <v>235.00012290000001</v>
      </c>
      <c r="H557" s="87">
        <v>470.00024580000002</v>
      </c>
      <c r="I557" s="87">
        <v>0</v>
      </c>
      <c r="J557" s="87">
        <v>517.00027036999995</v>
      </c>
      <c r="K557" s="87">
        <v>611.00031952999996</v>
      </c>
      <c r="L557" s="87">
        <v>705.00036868999996</v>
      </c>
    </row>
    <row r="558" spans="1:12" ht="12.75" customHeight="1" x14ac:dyDescent="0.2">
      <c r="A558" s="86" t="s">
        <v>171</v>
      </c>
      <c r="B558" s="86">
        <v>21</v>
      </c>
      <c r="C558" s="87">
        <v>964.18763267999998</v>
      </c>
      <c r="D558" s="87">
        <v>953.80590066000002</v>
      </c>
      <c r="E558" s="87">
        <v>0</v>
      </c>
      <c r="F558" s="87">
        <v>95.380590069999997</v>
      </c>
      <c r="G558" s="87">
        <v>238.45147517000001</v>
      </c>
      <c r="H558" s="87">
        <v>476.90295033000001</v>
      </c>
      <c r="I558" s="87">
        <v>0</v>
      </c>
      <c r="J558" s="87">
        <v>524.59324535999997</v>
      </c>
      <c r="K558" s="87">
        <v>619.97383543000001</v>
      </c>
      <c r="L558" s="87">
        <v>715.35442550000005</v>
      </c>
    </row>
    <row r="559" spans="1:12" ht="12.75" customHeight="1" x14ac:dyDescent="0.2">
      <c r="A559" s="86" t="s">
        <v>171</v>
      </c>
      <c r="B559" s="86">
        <v>22</v>
      </c>
      <c r="C559" s="87">
        <v>973.34735432000002</v>
      </c>
      <c r="D559" s="87">
        <v>962.51107148000006</v>
      </c>
      <c r="E559" s="87">
        <v>0</v>
      </c>
      <c r="F559" s="87">
        <v>96.251107149999996</v>
      </c>
      <c r="G559" s="87">
        <v>240.62776787000001</v>
      </c>
      <c r="H559" s="87">
        <v>481.25553574000003</v>
      </c>
      <c r="I559" s="87">
        <v>0</v>
      </c>
      <c r="J559" s="87">
        <v>529.38108930999999</v>
      </c>
      <c r="K559" s="87">
        <v>625.63219646000005</v>
      </c>
      <c r="L559" s="87">
        <v>721.88330360999998</v>
      </c>
    </row>
    <row r="560" spans="1:12" ht="12.75" customHeight="1" x14ac:dyDescent="0.2">
      <c r="A560" s="86" t="s">
        <v>171</v>
      </c>
      <c r="B560" s="86">
        <v>23</v>
      </c>
      <c r="C560" s="87">
        <v>997.34106713999995</v>
      </c>
      <c r="D560" s="87">
        <v>986.77613985000005</v>
      </c>
      <c r="E560" s="87">
        <v>0</v>
      </c>
      <c r="F560" s="87">
        <v>98.677613989999998</v>
      </c>
      <c r="G560" s="87">
        <v>246.69403496000001</v>
      </c>
      <c r="H560" s="87">
        <v>493.38806992999997</v>
      </c>
      <c r="I560" s="87">
        <v>0</v>
      </c>
      <c r="J560" s="87">
        <v>542.72687692</v>
      </c>
      <c r="K560" s="87">
        <v>641.40449090000004</v>
      </c>
      <c r="L560" s="87">
        <v>740.08210488999998</v>
      </c>
    </row>
    <row r="561" spans="1:12" ht="12.75" customHeight="1" x14ac:dyDescent="0.2">
      <c r="A561" s="86" t="s">
        <v>171</v>
      </c>
      <c r="B561" s="86">
        <v>24</v>
      </c>
      <c r="C561" s="87">
        <v>1039.11501413</v>
      </c>
      <c r="D561" s="87">
        <v>1027.81402149</v>
      </c>
      <c r="E561" s="87">
        <v>0</v>
      </c>
      <c r="F561" s="87">
        <v>102.78140215000001</v>
      </c>
      <c r="G561" s="87">
        <v>256.95350537000002</v>
      </c>
      <c r="H561" s="87">
        <v>513.90701075000004</v>
      </c>
      <c r="I561" s="87">
        <v>0</v>
      </c>
      <c r="J561" s="87">
        <v>565.29771182000002</v>
      </c>
      <c r="K561" s="87">
        <v>668.07911396999998</v>
      </c>
      <c r="L561" s="87">
        <v>770.86051612000006</v>
      </c>
    </row>
    <row r="562" spans="1:12" ht="12.75" customHeight="1" x14ac:dyDescent="0.2">
      <c r="A562" s="86" t="s">
        <v>172</v>
      </c>
      <c r="B562" s="86">
        <v>1</v>
      </c>
      <c r="C562" s="87">
        <v>1047.72822916</v>
      </c>
      <c r="D562" s="87">
        <v>1036.37861632</v>
      </c>
      <c r="E562" s="87">
        <v>0</v>
      </c>
      <c r="F562" s="87">
        <v>103.63786163</v>
      </c>
      <c r="G562" s="87">
        <v>259.09465408</v>
      </c>
      <c r="H562" s="87">
        <v>518.18930816</v>
      </c>
      <c r="I562" s="87">
        <v>0</v>
      </c>
      <c r="J562" s="87">
        <v>570.00823897999999</v>
      </c>
      <c r="K562" s="87">
        <v>673.64610060999996</v>
      </c>
      <c r="L562" s="87">
        <v>777.28396224000005</v>
      </c>
    </row>
    <row r="563" spans="1:12" ht="12.75" customHeight="1" x14ac:dyDescent="0.2">
      <c r="A563" s="86" t="s">
        <v>172</v>
      </c>
      <c r="B563" s="86">
        <v>2</v>
      </c>
      <c r="C563" s="87">
        <v>1085.6469454800001</v>
      </c>
      <c r="D563" s="87">
        <v>1073.8964441099999</v>
      </c>
      <c r="E563" s="87">
        <v>0</v>
      </c>
      <c r="F563" s="87">
        <v>107.38964441</v>
      </c>
      <c r="G563" s="87">
        <v>268.47411103000002</v>
      </c>
      <c r="H563" s="87">
        <v>536.94822206000003</v>
      </c>
      <c r="I563" s="87">
        <v>0</v>
      </c>
      <c r="J563" s="87">
        <v>590.64304426000001</v>
      </c>
      <c r="K563" s="87">
        <v>698.03268866999997</v>
      </c>
      <c r="L563" s="87">
        <v>805.42233308000004</v>
      </c>
    </row>
    <row r="564" spans="1:12" ht="12.75" customHeight="1" x14ac:dyDescent="0.2">
      <c r="A564" s="86" t="s">
        <v>172</v>
      </c>
      <c r="B564" s="86">
        <v>3</v>
      </c>
      <c r="C564" s="87">
        <v>1123.16619556</v>
      </c>
      <c r="D564" s="87">
        <v>1111.07185639</v>
      </c>
      <c r="E564" s="87">
        <v>0</v>
      </c>
      <c r="F564" s="87">
        <v>111.10718564</v>
      </c>
      <c r="G564" s="87">
        <v>277.76796409999997</v>
      </c>
      <c r="H564" s="87">
        <v>555.53592819999994</v>
      </c>
      <c r="I564" s="87">
        <v>0</v>
      </c>
      <c r="J564" s="87">
        <v>611.08952101</v>
      </c>
      <c r="K564" s="87">
        <v>722.19670665000001</v>
      </c>
      <c r="L564" s="87">
        <v>833.30389229000002</v>
      </c>
    </row>
    <row r="565" spans="1:12" ht="12.75" customHeight="1" x14ac:dyDescent="0.2">
      <c r="A565" s="86" t="s">
        <v>172</v>
      </c>
      <c r="B565" s="86">
        <v>4</v>
      </c>
      <c r="C565" s="87">
        <v>1124.4258370699999</v>
      </c>
      <c r="D565" s="87">
        <v>1112.3011041699999</v>
      </c>
      <c r="E565" s="87">
        <v>0</v>
      </c>
      <c r="F565" s="87">
        <v>111.23011042</v>
      </c>
      <c r="G565" s="87">
        <v>278.07527604000001</v>
      </c>
      <c r="H565" s="87">
        <v>556.15055209000002</v>
      </c>
      <c r="I565" s="87">
        <v>0</v>
      </c>
      <c r="J565" s="87">
        <v>611.76560729000005</v>
      </c>
      <c r="K565" s="87">
        <v>722.99571771000001</v>
      </c>
      <c r="L565" s="87">
        <v>834.22582812999997</v>
      </c>
    </row>
    <row r="566" spans="1:12" ht="12.75" customHeight="1" x14ac:dyDescent="0.2">
      <c r="A566" s="86" t="s">
        <v>172</v>
      </c>
      <c r="B566" s="86">
        <v>5</v>
      </c>
      <c r="C566" s="87">
        <v>1119.18471389</v>
      </c>
      <c r="D566" s="87">
        <v>1106.93482339</v>
      </c>
      <c r="E566" s="87">
        <v>0</v>
      </c>
      <c r="F566" s="87">
        <v>110.69348234</v>
      </c>
      <c r="G566" s="87">
        <v>276.73370584999998</v>
      </c>
      <c r="H566" s="87">
        <v>553.46741169999996</v>
      </c>
      <c r="I566" s="87">
        <v>0</v>
      </c>
      <c r="J566" s="87">
        <v>608.81415286000004</v>
      </c>
      <c r="K566" s="87">
        <v>719.50763519999998</v>
      </c>
      <c r="L566" s="87">
        <v>830.20111754000004</v>
      </c>
    </row>
    <row r="567" spans="1:12" ht="12.75" customHeight="1" x14ac:dyDescent="0.2">
      <c r="A567" s="86" t="s">
        <v>172</v>
      </c>
      <c r="B567" s="86">
        <v>6</v>
      </c>
      <c r="C567" s="87">
        <v>1108.18782865</v>
      </c>
      <c r="D567" s="87">
        <v>1096.08694055</v>
      </c>
      <c r="E567" s="87">
        <v>0</v>
      </c>
      <c r="F567" s="87">
        <v>109.60869406</v>
      </c>
      <c r="G567" s="87">
        <v>274.02173513999998</v>
      </c>
      <c r="H567" s="87">
        <v>548.04347027999995</v>
      </c>
      <c r="I567" s="87">
        <v>0</v>
      </c>
      <c r="J567" s="87">
        <v>602.84781729999997</v>
      </c>
      <c r="K567" s="87">
        <v>712.45651136000004</v>
      </c>
      <c r="L567" s="87">
        <v>822.06520540999998</v>
      </c>
    </row>
    <row r="568" spans="1:12" ht="12.75" customHeight="1" x14ac:dyDescent="0.2">
      <c r="A568" s="86" t="s">
        <v>172</v>
      </c>
      <c r="B568" s="86">
        <v>7</v>
      </c>
      <c r="C568" s="87">
        <v>1088.83738245</v>
      </c>
      <c r="D568" s="87">
        <v>1077.0485286099999</v>
      </c>
      <c r="E568" s="87">
        <v>0</v>
      </c>
      <c r="F568" s="87">
        <v>107.70485286</v>
      </c>
      <c r="G568" s="87">
        <v>269.26213215000001</v>
      </c>
      <c r="H568" s="87">
        <v>538.52426431000004</v>
      </c>
      <c r="I568" s="87">
        <v>0</v>
      </c>
      <c r="J568" s="87">
        <v>592.37669073999996</v>
      </c>
      <c r="K568" s="87">
        <v>700.08154360000003</v>
      </c>
      <c r="L568" s="87">
        <v>807.78639645999999</v>
      </c>
    </row>
    <row r="569" spans="1:12" ht="12.75" customHeight="1" x14ac:dyDescent="0.2">
      <c r="A569" s="86" t="s">
        <v>172</v>
      </c>
      <c r="B569" s="86">
        <v>8</v>
      </c>
      <c r="C569" s="87">
        <v>1020.86993533</v>
      </c>
      <c r="D569" s="87">
        <v>1009.9334865</v>
      </c>
      <c r="E569" s="87">
        <v>0</v>
      </c>
      <c r="F569" s="87">
        <v>100.99334865</v>
      </c>
      <c r="G569" s="87">
        <v>252.48337162999999</v>
      </c>
      <c r="H569" s="87">
        <v>504.96674324999998</v>
      </c>
      <c r="I569" s="87">
        <v>0</v>
      </c>
      <c r="J569" s="87">
        <v>555.46341758000005</v>
      </c>
      <c r="K569" s="87">
        <v>656.45676622999997</v>
      </c>
      <c r="L569" s="87">
        <v>757.45011488</v>
      </c>
    </row>
    <row r="570" spans="1:12" ht="12.75" customHeight="1" x14ac:dyDescent="0.2">
      <c r="A570" s="86" t="s">
        <v>172</v>
      </c>
      <c r="B570" s="86">
        <v>9</v>
      </c>
      <c r="C570" s="87">
        <v>979.43442525</v>
      </c>
      <c r="D570" s="87">
        <v>968.25427633000004</v>
      </c>
      <c r="E570" s="87">
        <v>0</v>
      </c>
      <c r="F570" s="87">
        <v>96.825427629999993</v>
      </c>
      <c r="G570" s="87">
        <v>242.06356908000001</v>
      </c>
      <c r="H570" s="87">
        <v>484.12713817000002</v>
      </c>
      <c r="I570" s="87">
        <v>0</v>
      </c>
      <c r="J570" s="87">
        <v>532.53985197999998</v>
      </c>
      <c r="K570" s="87">
        <v>629.36527961000002</v>
      </c>
      <c r="L570" s="87">
        <v>726.19070724999995</v>
      </c>
    </row>
    <row r="571" spans="1:12" ht="12.75" customHeight="1" x14ac:dyDescent="0.2">
      <c r="A571" s="86" t="s">
        <v>172</v>
      </c>
      <c r="B571" s="86">
        <v>10</v>
      </c>
      <c r="C571" s="87">
        <v>938.81423150000001</v>
      </c>
      <c r="D571" s="87">
        <v>928.19159435999995</v>
      </c>
      <c r="E571" s="87">
        <v>0</v>
      </c>
      <c r="F571" s="87">
        <v>92.819159440000007</v>
      </c>
      <c r="G571" s="87">
        <v>232.04789858999999</v>
      </c>
      <c r="H571" s="87">
        <v>464.09579717999998</v>
      </c>
      <c r="I571" s="87">
        <v>0</v>
      </c>
      <c r="J571" s="87">
        <v>510.50537689999999</v>
      </c>
      <c r="K571" s="87">
        <v>603.32453633</v>
      </c>
      <c r="L571" s="87">
        <v>696.14369577000002</v>
      </c>
    </row>
    <row r="572" spans="1:12" ht="12.75" customHeight="1" x14ac:dyDescent="0.2">
      <c r="A572" s="86" t="s">
        <v>172</v>
      </c>
      <c r="B572" s="86">
        <v>11</v>
      </c>
      <c r="C572" s="87">
        <v>920.22929469999997</v>
      </c>
      <c r="D572" s="87">
        <v>909.80438128000003</v>
      </c>
      <c r="E572" s="87">
        <v>0</v>
      </c>
      <c r="F572" s="87">
        <v>90.980438129999996</v>
      </c>
      <c r="G572" s="87">
        <v>227.45109532000001</v>
      </c>
      <c r="H572" s="87">
        <v>454.90219064000001</v>
      </c>
      <c r="I572" s="87">
        <v>0</v>
      </c>
      <c r="J572" s="87">
        <v>500.39240969999997</v>
      </c>
      <c r="K572" s="87">
        <v>591.37284782999996</v>
      </c>
      <c r="L572" s="87">
        <v>682.35328595999999</v>
      </c>
    </row>
    <row r="573" spans="1:12" ht="12.75" customHeight="1" x14ac:dyDescent="0.2">
      <c r="A573" s="86" t="s">
        <v>172</v>
      </c>
      <c r="B573" s="86">
        <v>12</v>
      </c>
      <c r="C573" s="87">
        <v>929.37475458999995</v>
      </c>
      <c r="D573" s="87">
        <v>919.16634462000002</v>
      </c>
      <c r="E573" s="87">
        <v>0</v>
      </c>
      <c r="F573" s="87">
        <v>91.916634459999997</v>
      </c>
      <c r="G573" s="87">
        <v>229.79158616000001</v>
      </c>
      <c r="H573" s="87">
        <v>459.58317231000001</v>
      </c>
      <c r="I573" s="87">
        <v>0</v>
      </c>
      <c r="J573" s="87">
        <v>505.54148953999999</v>
      </c>
      <c r="K573" s="87">
        <v>597.458124</v>
      </c>
      <c r="L573" s="87">
        <v>689.37475846999996</v>
      </c>
    </row>
    <row r="574" spans="1:12" ht="12.75" customHeight="1" x14ac:dyDescent="0.2">
      <c r="A574" s="86" t="s">
        <v>172</v>
      </c>
      <c r="B574" s="86">
        <v>13</v>
      </c>
      <c r="C574" s="87">
        <v>935.63125448999995</v>
      </c>
      <c r="D574" s="87">
        <v>925.93641175000005</v>
      </c>
      <c r="E574" s="87">
        <v>0</v>
      </c>
      <c r="F574" s="87">
        <v>92.593641180000006</v>
      </c>
      <c r="G574" s="87">
        <v>231.48410294000001</v>
      </c>
      <c r="H574" s="87">
        <v>462.96820588000003</v>
      </c>
      <c r="I574" s="87">
        <v>0</v>
      </c>
      <c r="J574" s="87">
        <v>509.26502646</v>
      </c>
      <c r="K574" s="87">
        <v>601.85866764000002</v>
      </c>
      <c r="L574" s="87">
        <v>694.45230880999998</v>
      </c>
    </row>
    <row r="575" spans="1:12" ht="12.75" customHeight="1" x14ac:dyDescent="0.2">
      <c r="A575" s="86" t="s">
        <v>172</v>
      </c>
      <c r="B575" s="86">
        <v>14</v>
      </c>
      <c r="C575" s="87">
        <v>953.18055976999995</v>
      </c>
      <c r="D575" s="87">
        <v>943.17578466999998</v>
      </c>
      <c r="E575" s="87">
        <v>0</v>
      </c>
      <c r="F575" s="87">
        <v>94.317578470000001</v>
      </c>
      <c r="G575" s="87">
        <v>235.79394617</v>
      </c>
      <c r="H575" s="87">
        <v>471.58789234</v>
      </c>
      <c r="I575" s="87">
        <v>0</v>
      </c>
      <c r="J575" s="87">
        <v>518.74668156999996</v>
      </c>
      <c r="K575" s="87">
        <v>613.06426004000002</v>
      </c>
      <c r="L575" s="87">
        <v>707.38183849999996</v>
      </c>
    </row>
    <row r="576" spans="1:12" ht="12.75" customHeight="1" x14ac:dyDescent="0.2">
      <c r="A576" s="86" t="s">
        <v>172</v>
      </c>
      <c r="B576" s="86">
        <v>15</v>
      </c>
      <c r="C576" s="87">
        <v>974.74913895999998</v>
      </c>
      <c r="D576" s="87">
        <v>964.38214750999998</v>
      </c>
      <c r="E576" s="87">
        <v>0</v>
      </c>
      <c r="F576" s="87">
        <v>96.43821475</v>
      </c>
      <c r="G576" s="87">
        <v>241.09553688</v>
      </c>
      <c r="H576" s="87">
        <v>482.19107375999999</v>
      </c>
      <c r="I576" s="87">
        <v>0</v>
      </c>
      <c r="J576" s="87">
        <v>530.41018112999996</v>
      </c>
      <c r="K576" s="87">
        <v>626.84839588</v>
      </c>
      <c r="L576" s="87">
        <v>723.28661063000004</v>
      </c>
    </row>
    <row r="577" spans="1:12" ht="12.75" customHeight="1" x14ac:dyDescent="0.2">
      <c r="A577" s="86" t="s">
        <v>172</v>
      </c>
      <c r="B577" s="86">
        <v>16</v>
      </c>
      <c r="C577" s="87">
        <v>984.10707565999996</v>
      </c>
      <c r="D577" s="87">
        <v>973.64743407000003</v>
      </c>
      <c r="E577" s="87">
        <v>0</v>
      </c>
      <c r="F577" s="87">
        <v>97.364743410000003</v>
      </c>
      <c r="G577" s="87">
        <v>243.41185852000001</v>
      </c>
      <c r="H577" s="87">
        <v>486.82371704000002</v>
      </c>
      <c r="I577" s="87">
        <v>0</v>
      </c>
      <c r="J577" s="87">
        <v>535.50608874</v>
      </c>
      <c r="K577" s="87">
        <v>632.87083214999996</v>
      </c>
      <c r="L577" s="87">
        <v>730.23557555000002</v>
      </c>
    </row>
    <row r="578" spans="1:12" ht="12.75" customHeight="1" x14ac:dyDescent="0.2">
      <c r="A578" s="86" t="s">
        <v>172</v>
      </c>
      <c r="B578" s="86">
        <v>17</v>
      </c>
      <c r="C578" s="87">
        <v>984.78066775000002</v>
      </c>
      <c r="D578" s="87">
        <v>974.58191600999999</v>
      </c>
      <c r="E578" s="87">
        <v>0</v>
      </c>
      <c r="F578" s="87">
        <v>97.458191600000006</v>
      </c>
      <c r="G578" s="87">
        <v>243.64547899999999</v>
      </c>
      <c r="H578" s="87">
        <v>487.29095801</v>
      </c>
      <c r="I578" s="87">
        <v>0</v>
      </c>
      <c r="J578" s="87">
        <v>536.02005381000004</v>
      </c>
      <c r="K578" s="87">
        <v>633.47824541</v>
      </c>
      <c r="L578" s="87">
        <v>730.93643700999996</v>
      </c>
    </row>
    <row r="579" spans="1:12" ht="12.75" customHeight="1" x14ac:dyDescent="0.2">
      <c r="A579" s="86" t="s">
        <v>172</v>
      </c>
      <c r="B579" s="86">
        <v>18</v>
      </c>
      <c r="C579" s="87">
        <v>971.78210264999996</v>
      </c>
      <c r="D579" s="87">
        <v>961.63690917999998</v>
      </c>
      <c r="E579" s="87">
        <v>0</v>
      </c>
      <c r="F579" s="87">
        <v>96.163690919999993</v>
      </c>
      <c r="G579" s="87">
        <v>240.4092273</v>
      </c>
      <c r="H579" s="87">
        <v>480.81845458999999</v>
      </c>
      <c r="I579" s="87">
        <v>0</v>
      </c>
      <c r="J579" s="87">
        <v>528.90030005000006</v>
      </c>
      <c r="K579" s="87">
        <v>625.06399096999996</v>
      </c>
      <c r="L579" s="87">
        <v>721.22768188999999</v>
      </c>
    </row>
    <row r="580" spans="1:12" ht="12.75" customHeight="1" x14ac:dyDescent="0.2">
      <c r="A580" s="86" t="s">
        <v>172</v>
      </c>
      <c r="B580" s="86">
        <v>19</v>
      </c>
      <c r="C580" s="87">
        <v>933.47898631999999</v>
      </c>
      <c r="D580" s="87">
        <v>923.87642963999997</v>
      </c>
      <c r="E580" s="87">
        <v>0</v>
      </c>
      <c r="F580" s="87">
        <v>92.387642959999994</v>
      </c>
      <c r="G580" s="87">
        <v>230.96910740999999</v>
      </c>
      <c r="H580" s="87">
        <v>461.93821481999998</v>
      </c>
      <c r="I580" s="87">
        <v>0</v>
      </c>
      <c r="J580" s="87">
        <v>508.13203629999998</v>
      </c>
      <c r="K580" s="87">
        <v>600.51967926999998</v>
      </c>
      <c r="L580" s="87">
        <v>692.90732222999998</v>
      </c>
    </row>
    <row r="581" spans="1:12" ht="12.75" customHeight="1" x14ac:dyDescent="0.2">
      <c r="A581" s="86" t="s">
        <v>172</v>
      </c>
      <c r="B581" s="86">
        <v>20</v>
      </c>
      <c r="C581" s="87">
        <v>899.76059867000004</v>
      </c>
      <c r="D581" s="87">
        <v>890.21225360999995</v>
      </c>
      <c r="E581" s="87">
        <v>0</v>
      </c>
      <c r="F581" s="87">
        <v>89.021225360000003</v>
      </c>
      <c r="G581" s="87">
        <v>222.55306340000001</v>
      </c>
      <c r="H581" s="87">
        <v>445.10612680999998</v>
      </c>
      <c r="I581" s="87">
        <v>0</v>
      </c>
      <c r="J581" s="87">
        <v>489.61673948999999</v>
      </c>
      <c r="K581" s="87">
        <v>578.63796485</v>
      </c>
      <c r="L581" s="87">
        <v>667.65919021000002</v>
      </c>
    </row>
    <row r="582" spans="1:12" ht="12.75" customHeight="1" x14ac:dyDescent="0.2">
      <c r="A582" s="86" t="s">
        <v>172</v>
      </c>
      <c r="B582" s="86">
        <v>21</v>
      </c>
      <c r="C582" s="87">
        <v>914.32212993999997</v>
      </c>
      <c r="D582" s="87">
        <v>903.97189092999997</v>
      </c>
      <c r="E582" s="87">
        <v>0</v>
      </c>
      <c r="F582" s="87">
        <v>90.397189089999998</v>
      </c>
      <c r="G582" s="87">
        <v>225.99297272999999</v>
      </c>
      <c r="H582" s="87">
        <v>451.98594546999999</v>
      </c>
      <c r="I582" s="87">
        <v>0</v>
      </c>
      <c r="J582" s="87">
        <v>497.18454000999998</v>
      </c>
      <c r="K582" s="87">
        <v>587.58172909999996</v>
      </c>
      <c r="L582" s="87">
        <v>677.97891819999995</v>
      </c>
    </row>
    <row r="583" spans="1:12" ht="12.75" customHeight="1" x14ac:dyDescent="0.2">
      <c r="A583" s="86" t="s">
        <v>172</v>
      </c>
      <c r="B583" s="86">
        <v>22</v>
      </c>
      <c r="C583" s="87">
        <v>917.60487615</v>
      </c>
      <c r="D583" s="87">
        <v>907.24033018</v>
      </c>
      <c r="E583" s="87">
        <v>0</v>
      </c>
      <c r="F583" s="87">
        <v>90.724033019999993</v>
      </c>
      <c r="G583" s="87">
        <v>226.81008255</v>
      </c>
      <c r="H583" s="87">
        <v>453.62016509</v>
      </c>
      <c r="I583" s="87">
        <v>0</v>
      </c>
      <c r="J583" s="87">
        <v>498.98218159999999</v>
      </c>
      <c r="K583" s="87">
        <v>589.70621461999997</v>
      </c>
      <c r="L583" s="87">
        <v>680.43024763999995</v>
      </c>
    </row>
    <row r="584" spans="1:12" ht="12.75" customHeight="1" x14ac:dyDescent="0.2">
      <c r="A584" s="86" t="s">
        <v>172</v>
      </c>
      <c r="B584" s="86">
        <v>23</v>
      </c>
      <c r="C584" s="87">
        <v>945.09071094000001</v>
      </c>
      <c r="D584" s="87">
        <v>934.55138421000004</v>
      </c>
      <c r="E584" s="87">
        <v>0</v>
      </c>
      <c r="F584" s="87">
        <v>93.455138419999997</v>
      </c>
      <c r="G584" s="87">
        <v>233.63784605000001</v>
      </c>
      <c r="H584" s="87">
        <v>467.27569211000002</v>
      </c>
      <c r="I584" s="87">
        <v>0</v>
      </c>
      <c r="J584" s="87">
        <v>514.00326131999998</v>
      </c>
      <c r="K584" s="87">
        <v>607.45839974</v>
      </c>
      <c r="L584" s="87">
        <v>700.91353816000003</v>
      </c>
    </row>
    <row r="585" spans="1:12" ht="12.75" customHeight="1" x14ac:dyDescent="0.2">
      <c r="A585" s="86" t="s">
        <v>172</v>
      </c>
      <c r="B585" s="86">
        <v>24</v>
      </c>
      <c r="C585" s="87">
        <v>980.71464209999999</v>
      </c>
      <c r="D585" s="87">
        <v>970.01396566000005</v>
      </c>
      <c r="E585" s="87">
        <v>0</v>
      </c>
      <c r="F585" s="87">
        <v>97.001396569999997</v>
      </c>
      <c r="G585" s="87">
        <v>242.50349141999999</v>
      </c>
      <c r="H585" s="87">
        <v>485.00698283000003</v>
      </c>
      <c r="I585" s="87">
        <v>0</v>
      </c>
      <c r="J585" s="87">
        <v>533.50768111000002</v>
      </c>
      <c r="K585" s="87">
        <v>630.50907768000002</v>
      </c>
      <c r="L585" s="87">
        <v>727.51047425000002</v>
      </c>
    </row>
    <row r="586" spans="1:12" ht="12.75" customHeight="1" x14ac:dyDescent="0.2">
      <c r="A586" s="86" t="s">
        <v>173</v>
      </c>
      <c r="B586" s="86">
        <v>1</v>
      </c>
      <c r="C586" s="87">
        <v>1021.9633453599999</v>
      </c>
      <c r="D586" s="87">
        <v>1010.82539185</v>
      </c>
      <c r="E586" s="87">
        <v>0</v>
      </c>
      <c r="F586" s="87">
        <v>101.08253919000001</v>
      </c>
      <c r="G586" s="87">
        <v>252.70634795999999</v>
      </c>
      <c r="H586" s="87">
        <v>505.41269592999998</v>
      </c>
      <c r="I586" s="87">
        <v>0</v>
      </c>
      <c r="J586" s="87">
        <v>555.95396552</v>
      </c>
      <c r="K586" s="87">
        <v>657.03650470000002</v>
      </c>
      <c r="L586" s="87">
        <v>758.11904388999994</v>
      </c>
    </row>
    <row r="587" spans="1:12" ht="12.75" customHeight="1" x14ac:dyDescent="0.2">
      <c r="A587" s="86" t="s">
        <v>173</v>
      </c>
      <c r="B587" s="86">
        <v>2</v>
      </c>
      <c r="C587" s="87">
        <v>1058.23180817</v>
      </c>
      <c r="D587" s="87">
        <v>1046.36076045</v>
      </c>
      <c r="E587" s="87">
        <v>0</v>
      </c>
      <c r="F587" s="87">
        <v>104.63607605</v>
      </c>
      <c r="G587" s="87">
        <v>261.59019010999998</v>
      </c>
      <c r="H587" s="87">
        <v>523.18038022999997</v>
      </c>
      <c r="I587" s="87">
        <v>0</v>
      </c>
      <c r="J587" s="87">
        <v>575.49841824999999</v>
      </c>
      <c r="K587" s="87">
        <v>680.13449429000002</v>
      </c>
      <c r="L587" s="87">
        <v>784.77057033999995</v>
      </c>
    </row>
    <row r="588" spans="1:12" ht="12.75" customHeight="1" x14ac:dyDescent="0.2">
      <c r="A588" s="86" t="s">
        <v>173</v>
      </c>
      <c r="B588" s="86">
        <v>3</v>
      </c>
      <c r="C588" s="87">
        <v>1117.0473855099999</v>
      </c>
      <c r="D588" s="87">
        <v>1104.5402548</v>
      </c>
      <c r="E588" s="87">
        <v>0</v>
      </c>
      <c r="F588" s="87">
        <v>110.45402548</v>
      </c>
      <c r="G588" s="87">
        <v>276.13506369999999</v>
      </c>
      <c r="H588" s="87">
        <v>552.27012739999998</v>
      </c>
      <c r="I588" s="87">
        <v>0</v>
      </c>
      <c r="J588" s="87">
        <v>607.49714014000006</v>
      </c>
      <c r="K588" s="87">
        <v>717.95116561999998</v>
      </c>
      <c r="L588" s="87">
        <v>828.40519110000002</v>
      </c>
    </row>
    <row r="589" spans="1:12" ht="12.75" customHeight="1" x14ac:dyDescent="0.2">
      <c r="A589" s="86" t="s">
        <v>173</v>
      </c>
      <c r="B589" s="86">
        <v>4</v>
      </c>
      <c r="C589" s="87">
        <v>1127.18668409</v>
      </c>
      <c r="D589" s="87">
        <v>1114.4452783500001</v>
      </c>
      <c r="E589" s="87">
        <v>0</v>
      </c>
      <c r="F589" s="87">
        <v>111.44452784000001</v>
      </c>
      <c r="G589" s="87">
        <v>278.61131958999999</v>
      </c>
      <c r="H589" s="87">
        <v>557.22263917999999</v>
      </c>
      <c r="I589" s="87">
        <v>0</v>
      </c>
      <c r="J589" s="87">
        <v>612.94490309000003</v>
      </c>
      <c r="K589" s="87">
        <v>724.38943093</v>
      </c>
      <c r="L589" s="87">
        <v>835.83395875999997</v>
      </c>
    </row>
    <row r="590" spans="1:12" ht="12.75" customHeight="1" x14ac:dyDescent="0.2">
      <c r="A590" s="86" t="s">
        <v>173</v>
      </c>
      <c r="B590" s="86">
        <v>5</v>
      </c>
      <c r="C590" s="87">
        <v>1130.8511251100001</v>
      </c>
      <c r="D590" s="87">
        <v>1118.1641669099999</v>
      </c>
      <c r="E590" s="87">
        <v>0</v>
      </c>
      <c r="F590" s="87">
        <v>111.81641669</v>
      </c>
      <c r="G590" s="87">
        <v>279.54104173000002</v>
      </c>
      <c r="H590" s="87">
        <v>559.08208346000004</v>
      </c>
      <c r="I590" s="87">
        <v>0</v>
      </c>
      <c r="J590" s="87">
        <v>614.99029180000002</v>
      </c>
      <c r="K590" s="87">
        <v>726.80670849000001</v>
      </c>
      <c r="L590" s="87">
        <v>838.62312517999999</v>
      </c>
    </row>
    <row r="591" spans="1:12" ht="12.75" customHeight="1" x14ac:dyDescent="0.2">
      <c r="A591" s="86" t="s">
        <v>173</v>
      </c>
      <c r="B591" s="86">
        <v>6</v>
      </c>
      <c r="C591" s="87">
        <v>1118.9763246800001</v>
      </c>
      <c r="D591" s="87">
        <v>1108.36940983</v>
      </c>
      <c r="E591" s="87">
        <v>0</v>
      </c>
      <c r="F591" s="87">
        <v>110.83694097999999</v>
      </c>
      <c r="G591" s="87">
        <v>277.09235245999997</v>
      </c>
      <c r="H591" s="87">
        <v>554.18470491999994</v>
      </c>
      <c r="I591" s="87">
        <v>0</v>
      </c>
      <c r="J591" s="87">
        <v>609.60317540999995</v>
      </c>
      <c r="K591" s="87">
        <v>720.44011638999996</v>
      </c>
      <c r="L591" s="87">
        <v>831.27705736999997</v>
      </c>
    </row>
    <row r="592" spans="1:12" ht="12.75" customHeight="1" x14ac:dyDescent="0.2">
      <c r="A592" s="86" t="s">
        <v>173</v>
      </c>
      <c r="B592" s="86">
        <v>7</v>
      </c>
      <c r="C592" s="87">
        <v>1096.1667110400001</v>
      </c>
      <c r="D592" s="87">
        <v>1084.8822160699999</v>
      </c>
      <c r="E592" s="87">
        <v>0</v>
      </c>
      <c r="F592" s="87">
        <v>108.48822161</v>
      </c>
      <c r="G592" s="87">
        <v>271.22055402000001</v>
      </c>
      <c r="H592" s="87">
        <v>542.44110804000002</v>
      </c>
      <c r="I592" s="87">
        <v>0</v>
      </c>
      <c r="J592" s="87">
        <v>596.68521883999995</v>
      </c>
      <c r="K592" s="87">
        <v>705.17344045000004</v>
      </c>
      <c r="L592" s="87">
        <v>813.66166205000002</v>
      </c>
    </row>
    <row r="593" spans="1:12" ht="12.75" customHeight="1" x14ac:dyDescent="0.2">
      <c r="A593" s="86" t="s">
        <v>173</v>
      </c>
      <c r="B593" s="86">
        <v>8</v>
      </c>
      <c r="C593" s="87">
        <v>1030.70473371</v>
      </c>
      <c r="D593" s="87">
        <v>1020.17703956</v>
      </c>
      <c r="E593" s="87">
        <v>0</v>
      </c>
      <c r="F593" s="87">
        <v>102.01770396000001</v>
      </c>
      <c r="G593" s="87">
        <v>255.04425989000001</v>
      </c>
      <c r="H593" s="87">
        <v>510.08851978000001</v>
      </c>
      <c r="I593" s="87">
        <v>0</v>
      </c>
      <c r="J593" s="87">
        <v>561.09737175999999</v>
      </c>
      <c r="K593" s="87">
        <v>663.11507571000004</v>
      </c>
      <c r="L593" s="87">
        <v>765.13277966999999</v>
      </c>
    </row>
    <row r="594" spans="1:12" ht="12.75" customHeight="1" x14ac:dyDescent="0.2">
      <c r="A594" s="86" t="s">
        <v>173</v>
      </c>
      <c r="B594" s="86">
        <v>9</v>
      </c>
      <c r="C594" s="87">
        <v>999.11467851999998</v>
      </c>
      <c r="D594" s="87">
        <v>990.89405227999998</v>
      </c>
      <c r="E594" s="87">
        <v>0</v>
      </c>
      <c r="F594" s="87">
        <v>99.089405229999997</v>
      </c>
      <c r="G594" s="87">
        <v>247.72351307</v>
      </c>
      <c r="H594" s="87">
        <v>495.44702613999999</v>
      </c>
      <c r="I594" s="87">
        <v>0</v>
      </c>
      <c r="J594" s="87">
        <v>544.99172874999999</v>
      </c>
      <c r="K594" s="87">
        <v>644.08113398</v>
      </c>
      <c r="L594" s="87">
        <v>743.17053921000002</v>
      </c>
    </row>
    <row r="595" spans="1:12" ht="12.75" customHeight="1" x14ac:dyDescent="0.2">
      <c r="A595" s="86" t="s">
        <v>173</v>
      </c>
      <c r="B595" s="86">
        <v>10</v>
      </c>
      <c r="C595" s="87">
        <v>956.19644935999997</v>
      </c>
      <c r="D595" s="87">
        <v>949.66475863999995</v>
      </c>
      <c r="E595" s="87">
        <v>0</v>
      </c>
      <c r="F595" s="87">
        <v>94.966475860000003</v>
      </c>
      <c r="G595" s="87">
        <v>237.41618965999999</v>
      </c>
      <c r="H595" s="87">
        <v>474.83237931999997</v>
      </c>
      <c r="I595" s="87">
        <v>0</v>
      </c>
      <c r="J595" s="87">
        <v>522.31561724999995</v>
      </c>
      <c r="K595" s="87">
        <v>617.28209312000001</v>
      </c>
      <c r="L595" s="87">
        <v>712.24856897999996</v>
      </c>
    </row>
    <row r="596" spans="1:12" ht="12.75" customHeight="1" x14ac:dyDescent="0.2">
      <c r="A596" s="86" t="s">
        <v>173</v>
      </c>
      <c r="B596" s="86">
        <v>11</v>
      </c>
      <c r="C596" s="87">
        <v>925.54883045999998</v>
      </c>
      <c r="D596" s="87">
        <v>919.46578547000001</v>
      </c>
      <c r="E596" s="87">
        <v>0</v>
      </c>
      <c r="F596" s="87">
        <v>91.946578549999998</v>
      </c>
      <c r="G596" s="87">
        <v>229.86644637000001</v>
      </c>
      <c r="H596" s="87">
        <v>459.73289274000001</v>
      </c>
      <c r="I596" s="87">
        <v>0</v>
      </c>
      <c r="J596" s="87">
        <v>505.70618201000002</v>
      </c>
      <c r="K596" s="87">
        <v>597.65276056000005</v>
      </c>
      <c r="L596" s="87">
        <v>689.59933909999995</v>
      </c>
    </row>
    <row r="597" spans="1:12" ht="12.75" customHeight="1" x14ac:dyDescent="0.2">
      <c r="A597" s="86" t="s">
        <v>173</v>
      </c>
      <c r="B597" s="86">
        <v>12</v>
      </c>
      <c r="C597" s="87">
        <v>930.79821763999996</v>
      </c>
      <c r="D597" s="87">
        <v>924.86558400000001</v>
      </c>
      <c r="E597" s="87">
        <v>0</v>
      </c>
      <c r="F597" s="87">
        <v>92.486558400000007</v>
      </c>
      <c r="G597" s="87">
        <v>231.216396</v>
      </c>
      <c r="H597" s="87">
        <v>462.43279200000001</v>
      </c>
      <c r="I597" s="87">
        <v>0</v>
      </c>
      <c r="J597" s="87">
        <v>508.67607120000002</v>
      </c>
      <c r="K597" s="87">
        <v>601.16262959999995</v>
      </c>
      <c r="L597" s="87">
        <v>693.64918799999998</v>
      </c>
    </row>
    <row r="598" spans="1:12" ht="12.75" customHeight="1" x14ac:dyDescent="0.2">
      <c r="A598" s="86" t="s">
        <v>173</v>
      </c>
      <c r="B598" s="86">
        <v>13</v>
      </c>
      <c r="C598" s="87">
        <v>940.59402301</v>
      </c>
      <c r="D598" s="87">
        <v>935.3686361</v>
      </c>
      <c r="E598" s="87">
        <v>0</v>
      </c>
      <c r="F598" s="87">
        <v>93.536863609999997</v>
      </c>
      <c r="G598" s="87">
        <v>233.84215903</v>
      </c>
      <c r="H598" s="87">
        <v>467.68431805</v>
      </c>
      <c r="I598" s="87">
        <v>0</v>
      </c>
      <c r="J598" s="87">
        <v>514.45274986000004</v>
      </c>
      <c r="K598" s="87">
        <v>607.98961346999999</v>
      </c>
      <c r="L598" s="87">
        <v>701.52647707999995</v>
      </c>
    </row>
    <row r="599" spans="1:12" ht="12.75" customHeight="1" x14ac:dyDescent="0.2">
      <c r="A599" s="86" t="s">
        <v>173</v>
      </c>
      <c r="B599" s="86">
        <v>14</v>
      </c>
      <c r="C599" s="87">
        <v>953.00726136000003</v>
      </c>
      <c r="D599" s="87">
        <v>947.73425092000002</v>
      </c>
      <c r="E599" s="87">
        <v>0</v>
      </c>
      <c r="F599" s="87">
        <v>94.773425090000003</v>
      </c>
      <c r="G599" s="87">
        <v>236.93356273000001</v>
      </c>
      <c r="H599" s="87">
        <v>473.86712546000001</v>
      </c>
      <c r="I599" s="87">
        <v>0</v>
      </c>
      <c r="J599" s="87">
        <v>521.25383800999998</v>
      </c>
      <c r="K599" s="87">
        <v>616.02726310000003</v>
      </c>
      <c r="L599" s="87">
        <v>710.80068818999996</v>
      </c>
    </row>
    <row r="600" spans="1:12" ht="12.75" customHeight="1" x14ac:dyDescent="0.2">
      <c r="A600" s="86" t="s">
        <v>173</v>
      </c>
      <c r="B600" s="86">
        <v>15</v>
      </c>
      <c r="C600" s="87">
        <v>971.04627225000002</v>
      </c>
      <c r="D600" s="87">
        <v>965.26302368999995</v>
      </c>
      <c r="E600" s="87">
        <v>0</v>
      </c>
      <c r="F600" s="87">
        <v>96.526302369999996</v>
      </c>
      <c r="G600" s="87">
        <v>241.31575591999999</v>
      </c>
      <c r="H600" s="87">
        <v>482.63151184999998</v>
      </c>
      <c r="I600" s="87">
        <v>0</v>
      </c>
      <c r="J600" s="87">
        <v>530.89466302999995</v>
      </c>
      <c r="K600" s="87">
        <v>627.4209654</v>
      </c>
      <c r="L600" s="87">
        <v>723.94726777000005</v>
      </c>
    </row>
    <row r="601" spans="1:12" ht="12.75" customHeight="1" x14ac:dyDescent="0.2">
      <c r="A601" s="86" t="s">
        <v>173</v>
      </c>
      <c r="B601" s="86">
        <v>16</v>
      </c>
      <c r="C601" s="87">
        <v>986.82317485999999</v>
      </c>
      <c r="D601" s="87">
        <v>980.40788844999997</v>
      </c>
      <c r="E601" s="87">
        <v>0</v>
      </c>
      <c r="F601" s="87">
        <v>98.040788849999998</v>
      </c>
      <c r="G601" s="87">
        <v>245.10197210999999</v>
      </c>
      <c r="H601" s="87">
        <v>490.20394422999999</v>
      </c>
      <c r="I601" s="87">
        <v>0</v>
      </c>
      <c r="J601" s="87">
        <v>539.22433865000005</v>
      </c>
      <c r="K601" s="87">
        <v>637.26512749000005</v>
      </c>
      <c r="L601" s="87">
        <v>735.30591633999995</v>
      </c>
    </row>
    <row r="602" spans="1:12" ht="12.75" customHeight="1" x14ac:dyDescent="0.2">
      <c r="A602" s="86" t="s">
        <v>173</v>
      </c>
      <c r="B602" s="86">
        <v>17</v>
      </c>
      <c r="C602" s="87">
        <v>1002.31725742</v>
      </c>
      <c r="D602" s="87">
        <v>996.71508409</v>
      </c>
      <c r="E602" s="87">
        <v>0</v>
      </c>
      <c r="F602" s="87">
        <v>99.671508410000001</v>
      </c>
      <c r="G602" s="87">
        <v>249.17877102</v>
      </c>
      <c r="H602" s="87">
        <v>498.35754205000001</v>
      </c>
      <c r="I602" s="87">
        <v>0</v>
      </c>
      <c r="J602" s="87">
        <v>548.19329625</v>
      </c>
      <c r="K602" s="87">
        <v>647.86480466</v>
      </c>
      <c r="L602" s="87">
        <v>747.53631307000001</v>
      </c>
    </row>
    <row r="603" spans="1:12" ht="12.75" customHeight="1" x14ac:dyDescent="0.2">
      <c r="A603" s="86" t="s">
        <v>173</v>
      </c>
      <c r="B603" s="86">
        <v>18</v>
      </c>
      <c r="C603" s="87">
        <v>992.20078767999996</v>
      </c>
      <c r="D603" s="87">
        <v>986.75202033999994</v>
      </c>
      <c r="E603" s="87">
        <v>0</v>
      </c>
      <c r="F603" s="87">
        <v>98.675202029999994</v>
      </c>
      <c r="G603" s="87">
        <v>246.68800508999999</v>
      </c>
      <c r="H603" s="87">
        <v>493.37601016999997</v>
      </c>
      <c r="I603" s="87">
        <v>0</v>
      </c>
      <c r="J603" s="87">
        <v>542.71361119000005</v>
      </c>
      <c r="K603" s="87">
        <v>641.38881321999997</v>
      </c>
      <c r="L603" s="87">
        <v>740.06401526000002</v>
      </c>
    </row>
    <row r="604" spans="1:12" ht="12.75" customHeight="1" x14ac:dyDescent="0.2">
      <c r="A604" s="86" t="s">
        <v>173</v>
      </c>
      <c r="B604" s="86">
        <v>19</v>
      </c>
      <c r="C604" s="87">
        <v>952.92063876999998</v>
      </c>
      <c r="D604" s="87">
        <v>947.31086405999997</v>
      </c>
      <c r="E604" s="87">
        <v>0</v>
      </c>
      <c r="F604" s="87">
        <v>94.731086410000003</v>
      </c>
      <c r="G604" s="87">
        <v>236.82771602</v>
      </c>
      <c r="H604" s="87">
        <v>473.65543202999999</v>
      </c>
      <c r="I604" s="87">
        <v>0</v>
      </c>
      <c r="J604" s="87">
        <v>521.02097522999998</v>
      </c>
      <c r="K604" s="87">
        <v>615.75206163999997</v>
      </c>
      <c r="L604" s="87">
        <v>710.48314804999995</v>
      </c>
    </row>
    <row r="605" spans="1:12" ht="12.75" customHeight="1" x14ac:dyDescent="0.2">
      <c r="A605" s="86" t="s">
        <v>173</v>
      </c>
      <c r="B605" s="86">
        <v>20</v>
      </c>
      <c r="C605" s="87">
        <v>911.81502665999994</v>
      </c>
      <c r="D605" s="87">
        <v>905.60644276000005</v>
      </c>
      <c r="E605" s="87">
        <v>0</v>
      </c>
      <c r="F605" s="87">
        <v>90.560644280000005</v>
      </c>
      <c r="G605" s="87">
        <v>226.40161069000001</v>
      </c>
      <c r="H605" s="87">
        <v>452.80322138000002</v>
      </c>
      <c r="I605" s="87">
        <v>0</v>
      </c>
      <c r="J605" s="87">
        <v>498.08354351999998</v>
      </c>
      <c r="K605" s="87">
        <v>588.64418779000005</v>
      </c>
      <c r="L605" s="87">
        <v>679.20483206999995</v>
      </c>
    </row>
    <row r="606" spans="1:12" ht="12.75" customHeight="1" x14ac:dyDescent="0.2">
      <c r="A606" s="86" t="s">
        <v>173</v>
      </c>
      <c r="B606" s="86">
        <v>21</v>
      </c>
      <c r="C606" s="87">
        <v>921.67251638000005</v>
      </c>
      <c r="D606" s="87">
        <v>915.75746651999998</v>
      </c>
      <c r="E606" s="87">
        <v>0</v>
      </c>
      <c r="F606" s="87">
        <v>91.575746649999999</v>
      </c>
      <c r="G606" s="87">
        <v>228.93936662999999</v>
      </c>
      <c r="H606" s="87">
        <v>457.87873325999999</v>
      </c>
      <c r="I606" s="87">
        <v>0</v>
      </c>
      <c r="J606" s="87">
        <v>503.66660659000001</v>
      </c>
      <c r="K606" s="87">
        <v>595.24235324000006</v>
      </c>
      <c r="L606" s="87">
        <v>686.81809988999998</v>
      </c>
    </row>
    <row r="607" spans="1:12" ht="12.75" customHeight="1" x14ac:dyDescent="0.2">
      <c r="A607" s="86" t="s">
        <v>173</v>
      </c>
      <c r="B607" s="86">
        <v>22</v>
      </c>
      <c r="C607" s="87">
        <v>921.79272312000001</v>
      </c>
      <c r="D607" s="87">
        <v>915.87208169999997</v>
      </c>
      <c r="E607" s="87">
        <v>0</v>
      </c>
      <c r="F607" s="87">
        <v>91.587208169999997</v>
      </c>
      <c r="G607" s="87">
        <v>228.96802043</v>
      </c>
      <c r="H607" s="87">
        <v>457.93604084999998</v>
      </c>
      <c r="I607" s="87">
        <v>0</v>
      </c>
      <c r="J607" s="87">
        <v>503.72964494000001</v>
      </c>
      <c r="K607" s="87">
        <v>595.31685311000001</v>
      </c>
      <c r="L607" s="87">
        <v>686.90406127999995</v>
      </c>
    </row>
    <row r="608" spans="1:12" ht="12.75" customHeight="1" x14ac:dyDescent="0.2">
      <c r="A608" s="86" t="s">
        <v>173</v>
      </c>
      <c r="B608" s="86">
        <v>23</v>
      </c>
      <c r="C608" s="87">
        <v>955.79984277000005</v>
      </c>
      <c r="D608" s="87">
        <v>949.47354471999995</v>
      </c>
      <c r="E608" s="87">
        <v>0</v>
      </c>
      <c r="F608" s="87">
        <v>94.947354469999993</v>
      </c>
      <c r="G608" s="87">
        <v>237.36838617999999</v>
      </c>
      <c r="H608" s="87">
        <v>474.73677235999997</v>
      </c>
      <c r="I608" s="87">
        <v>0</v>
      </c>
      <c r="J608" s="87">
        <v>522.21044959999995</v>
      </c>
      <c r="K608" s="87">
        <v>617.15780407</v>
      </c>
      <c r="L608" s="87">
        <v>712.10515854000005</v>
      </c>
    </row>
    <row r="609" spans="1:12" ht="12.75" customHeight="1" x14ac:dyDescent="0.2">
      <c r="A609" s="86" t="s">
        <v>173</v>
      </c>
      <c r="B609" s="86">
        <v>24</v>
      </c>
      <c r="C609" s="87">
        <v>994.45323463</v>
      </c>
      <c r="D609" s="87">
        <v>988.82322225999997</v>
      </c>
      <c r="E609" s="87">
        <v>0</v>
      </c>
      <c r="F609" s="87">
        <v>98.88232223</v>
      </c>
      <c r="G609" s="87">
        <v>247.20580557</v>
      </c>
      <c r="H609" s="87">
        <v>494.41161112999998</v>
      </c>
      <c r="I609" s="87">
        <v>0</v>
      </c>
      <c r="J609" s="87">
        <v>543.85277224000004</v>
      </c>
      <c r="K609" s="87">
        <v>642.73509447000004</v>
      </c>
      <c r="L609" s="87">
        <v>741.61741670000004</v>
      </c>
    </row>
    <row r="610" spans="1:12" ht="12.75" customHeight="1" x14ac:dyDescent="0.2">
      <c r="A610" s="86" t="s">
        <v>174</v>
      </c>
      <c r="B610" s="86">
        <v>1</v>
      </c>
      <c r="C610" s="87">
        <v>1006.53282291</v>
      </c>
      <c r="D610" s="87">
        <v>1001.18301958</v>
      </c>
      <c r="E610" s="87">
        <v>0</v>
      </c>
      <c r="F610" s="87">
        <v>100.11830196</v>
      </c>
      <c r="G610" s="87">
        <v>250.29575489999999</v>
      </c>
      <c r="H610" s="87">
        <v>500.59150978999998</v>
      </c>
      <c r="I610" s="87">
        <v>0</v>
      </c>
      <c r="J610" s="87">
        <v>550.65066076999994</v>
      </c>
      <c r="K610" s="87">
        <v>650.76896273</v>
      </c>
      <c r="L610" s="87">
        <v>750.88726469000005</v>
      </c>
    </row>
    <row r="611" spans="1:12" ht="12.75" customHeight="1" x14ac:dyDescent="0.2">
      <c r="A611" s="86" t="s">
        <v>174</v>
      </c>
      <c r="B611" s="86">
        <v>2</v>
      </c>
      <c r="C611" s="87">
        <v>1030.2985420499999</v>
      </c>
      <c r="D611" s="87">
        <v>1024.68101179</v>
      </c>
      <c r="E611" s="87">
        <v>0</v>
      </c>
      <c r="F611" s="87">
        <v>102.46810118000001</v>
      </c>
      <c r="G611" s="87">
        <v>256.17025295000002</v>
      </c>
      <c r="H611" s="87">
        <v>512.34050590000004</v>
      </c>
      <c r="I611" s="87">
        <v>0</v>
      </c>
      <c r="J611" s="87">
        <v>563.57455647999996</v>
      </c>
      <c r="K611" s="87">
        <v>666.04265766000003</v>
      </c>
      <c r="L611" s="87">
        <v>768.51075883999999</v>
      </c>
    </row>
    <row r="612" spans="1:12" ht="12.75" customHeight="1" x14ac:dyDescent="0.2">
      <c r="A612" s="86" t="s">
        <v>174</v>
      </c>
      <c r="B612" s="86">
        <v>3</v>
      </c>
      <c r="C612" s="87">
        <v>1086.6610623700001</v>
      </c>
      <c r="D612" s="87">
        <v>1079.4360099400001</v>
      </c>
      <c r="E612" s="87">
        <v>0</v>
      </c>
      <c r="F612" s="87">
        <v>107.94360098999999</v>
      </c>
      <c r="G612" s="87">
        <v>269.85900249000002</v>
      </c>
      <c r="H612" s="87">
        <v>539.71800497000004</v>
      </c>
      <c r="I612" s="87">
        <v>0</v>
      </c>
      <c r="J612" s="87">
        <v>593.68980547000001</v>
      </c>
      <c r="K612" s="87">
        <v>701.63340645999995</v>
      </c>
      <c r="L612" s="87">
        <v>809.57700746</v>
      </c>
    </row>
    <row r="613" spans="1:12" ht="12.75" customHeight="1" x14ac:dyDescent="0.2">
      <c r="A613" s="86" t="s">
        <v>174</v>
      </c>
      <c r="B613" s="86">
        <v>4</v>
      </c>
      <c r="C613" s="87">
        <v>1097.7239222799999</v>
      </c>
      <c r="D613" s="87">
        <v>1090.4707173700001</v>
      </c>
      <c r="E613" s="87">
        <v>0</v>
      </c>
      <c r="F613" s="87">
        <v>109.04707174000001</v>
      </c>
      <c r="G613" s="87">
        <v>272.61767934</v>
      </c>
      <c r="H613" s="87">
        <v>545.23535869</v>
      </c>
      <c r="I613" s="87">
        <v>0</v>
      </c>
      <c r="J613" s="87">
        <v>599.75889455000004</v>
      </c>
      <c r="K613" s="87">
        <v>708.80596629000001</v>
      </c>
      <c r="L613" s="87">
        <v>817.85303802999999</v>
      </c>
    </row>
    <row r="614" spans="1:12" ht="12.75" customHeight="1" x14ac:dyDescent="0.2">
      <c r="A614" s="86" t="s">
        <v>174</v>
      </c>
      <c r="B614" s="86">
        <v>5</v>
      </c>
      <c r="C614" s="87">
        <v>1100.8629944100001</v>
      </c>
      <c r="D614" s="87">
        <v>1093.9112605600001</v>
      </c>
      <c r="E614" s="87">
        <v>0</v>
      </c>
      <c r="F614" s="87">
        <v>109.39112606</v>
      </c>
      <c r="G614" s="87">
        <v>273.47781514000002</v>
      </c>
      <c r="H614" s="87">
        <v>546.95563028000004</v>
      </c>
      <c r="I614" s="87">
        <v>0</v>
      </c>
      <c r="J614" s="87">
        <v>601.65119331000005</v>
      </c>
      <c r="K614" s="87">
        <v>711.04231935999996</v>
      </c>
      <c r="L614" s="87">
        <v>820.43344542</v>
      </c>
    </row>
    <row r="615" spans="1:12" ht="12.75" customHeight="1" x14ac:dyDescent="0.2">
      <c r="A615" s="86" t="s">
        <v>174</v>
      </c>
      <c r="B615" s="86">
        <v>6</v>
      </c>
      <c r="C615" s="87">
        <v>1091.0089454900001</v>
      </c>
      <c r="D615" s="87">
        <v>1084.8008991199999</v>
      </c>
      <c r="E615" s="87">
        <v>0</v>
      </c>
      <c r="F615" s="87">
        <v>108.48008991</v>
      </c>
      <c r="G615" s="87">
        <v>271.20022477999999</v>
      </c>
      <c r="H615" s="87">
        <v>542.40044955999997</v>
      </c>
      <c r="I615" s="87">
        <v>0</v>
      </c>
      <c r="J615" s="87">
        <v>596.64049451999995</v>
      </c>
      <c r="K615" s="87">
        <v>705.12058443000001</v>
      </c>
      <c r="L615" s="87">
        <v>813.60067433999996</v>
      </c>
    </row>
    <row r="616" spans="1:12" ht="12.75" customHeight="1" x14ac:dyDescent="0.2">
      <c r="A616" s="86" t="s">
        <v>174</v>
      </c>
      <c r="B616" s="86">
        <v>7</v>
      </c>
      <c r="C616" s="87">
        <v>1072.83669988</v>
      </c>
      <c r="D616" s="87">
        <v>1066.0232411100001</v>
      </c>
      <c r="E616" s="87">
        <v>0</v>
      </c>
      <c r="F616" s="87">
        <v>106.60232411</v>
      </c>
      <c r="G616" s="87">
        <v>266.50581027999999</v>
      </c>
      <c r="H616" s="87">
        <v>533.01162055999998</v>
      </c>
      <c r="I616" s="87">
        <v>0</v>
      </c>
      <c r="J616" s="87">
        <v>586.31278261</v>
      </c>
      <c r="K616" s="87">
        <v>692.91510672000004</v>
      </c>
      <c r="L616" s="87">
        <v>799.51743082999997</v>
      </c>
    </row>
    <row r="617" spans="1:12" ht="12.75" customHeight="1" x14ac:dyDescent="0.2">
      <c r="A617" s="86" t="s">
        <v>174</v>
      </c>
      <c r="B617" s="86">
        <v>8</v>
      </c>
      <c r="C617" s="87">
        <v>1019.86524393</v>
      </c>
      <c r="D617" s="87">
        <v>1014.2954297</v>
      </c>
      <c r="E617" s="87">
        <v>0</v>
      </c>
      <c r="F617" s="87">
        <v>101.42954297</v>
      </c>
      <c r="G617" s="87">
        <v>253.57385743</v>
      </c>
      <c r="H617" s="87">
        <v>507.14771485</v>
      </c>
      <c r="I617" s="87">
        <v>0</v>
      </c>
      <c r="J617" s="87">
        <v>557.86248634000003</v>
      </c>
      <c r="K617" s="87">
        <v>659.29202930999998</v>
      </c>
      <c r="L617" s="87">
        <v>760.72157228000003</v>
      </c>
    </row>
    <row r="618" spans="1:12" ht="12.75" customHeight="1" x14ac:dyDescent="0.2">
      <c r="A618" s="86" t="s">
        <v>174</v>
      </c>
      <c r="B618" s="86">
        <v>9</v>
      </c>
      <c r="C618" s="87">
        <v>999.39156259000004</v>
      </c>
      <c r="D618" s="87">
        <v>993.98048513000003</v>
      </c>
      <c r="E618" s="87">
        <v>0</v>
      </c>
      <c r="F618" s="87">
        <v>99.398048509999995</v>
      </c>
      <c r="G618" s="87">
        <v>248.49512128000001</v>
      </c>
      <c r="H618" s="87">
        <v>496.99024257000002</v>
      </c>
      <c r="I618" s="87">
        <v>0</v>
      </c>
      <c r="J618" s="87">
        <v>546.68926681999994</v>
      </c>
      <c r="K618" s="87">
        <v>646.08731533000002</v>
      </c>
      <c r="L618" s="87">
        <v>745.48536385</v>
      </c>
    </row>
    <row r="619" spans="1:12" ht="12.75" customHeight="1" x14ac:dyDescent="0.2">
      <c r="A619" s="86" t="s">
        <v>174</v>
      </c>
      <c r="B619" s="86">
        <v>10</v>
      </c>
      <c r="C619" s="87">
        <v>950.29029250999997</v>
      </c>
      <c r="D619" s="87">
        <v>945.15808615000003</v>
      </c>
      <c r="E619" s="87">
        <v>0</v>
      </c>
      <c r="F619" s="87">
        <v>94.515808620000001</v>
      </c>
      <c r="G619" s="87">
        <v>236.28952154000001</v>
      </c>
      <c r="H619" s="87">
        <v>472.57904308000002</v>
      </c>
      <c r="I619" s="87">
        <v>0</v>
      </c>
      <c r="J619" s="87">
        <v>519.83694737999997</v>
      </c>
      <c r="K619" s="87">
        <v>614.352756</v>
      </c>
      <c r="L619" s="87">
        <v>708.86856461000002</v>
      </c>
    </row>
    <row r="620" spans="1:12" ht="12.75" customHeight="1" x14ac:dyDescent="0.2">
      <c r="A620" s="86" t="s">
        <v>174</v>
      </c>
      <c r="B620" s="86">
        <v>11</v>
      </c>
      <c r="C620" s="87">
        <v>917.37202171000001</v>
      </c>
      <c r="D620" s="87">
        <v>912.56708801000002</v>
      </c>
      <c r="E620" s="87">
        <v>0</v>
      </c>
      <c r="F620" s="87">
        <v>91.256708799999998</v>
      </c>
      <c r="G620" s="87">
        <v>228.141772</v>
      </c>
      <c r="H620" s="87">
        <v>456.28354401000001</v>
      </c>
      <c r="I620" s="87">
        <v>0</v>
      </c>
      <c r="J620" s="87">
        <v>501.91189840999999</v>
      </c>
      <c r="K620" s="87">
        <v>593.16860721</v>
      </c>
      <c r="L620" s="87">
        <v>684.42531600999996</v>
      </c>
    </row>
    <row r="621" spans="1:12" ht="12.75" customHeight="1" x14ac:dyDescent="0.2">
      <c r="A621" s="86" t="s">
        <v>174</v>
      </c>
      <c r="B621" s="86">
        <v>12</v>
      </c>
      <c r="C621" s="87">
        <v>921.78007335999996</v>
      </c>
      <c r="D621" s="87">
        <v>917.03603325999995</v>
      </c>
      <c r="E621" s="87">
        <v>0</v>
      </c>
      <c r="F621" s="87">
        <v>91.703603330000007</v>
      </c>
      <c r="G621" s="87">
        <v>229.25900831999999</v>
      </c>
      <c r="H621" s="87">
        <v>458.51801662999998</v>
      </c>
      <c r="I621" s="87">
        <v>0</v>
      </c>
      <c r="J621" s="87">
        <v>504.36981829000001</v>
      </c>
      <c r="K621" s="87">
        <v>596.07342161999998</v>
      </c>
      <c r="L621" s="87">
        <v>687.77702495000005</v>
      </c>
    </row>
    <row r="622" spans="1:12" ht="12.75" customHeight="1" x14ac:dyDescent="0.2">
      <c r="A622" s="86" t="s">
        <v>174</v>
      </c>
      <c r="B622" s="86">
        <v>13</v>
      </c>
      <c r="C622" s="87">
        <v>930.76795405999997</v>
      </c>
      <c r="D622" s="87">
        <v>925.98742172000004</v>
      </c>
      <c r="E622" s="87">
        <v>0</v>
      </c>
      <c r="F622" s="87">
        <v>92.598742169999994</v>
      </c>
      <c r="G622" s="87">
        <v>231.49685543000001</v>
      </c>
      <c r="H622" s="87">
        <v>462.99371086000002</v>
      </c>
      <c r="I622" s="87">
        <v>0</v>
      </c>
      <c r="J622" s="87">
        <v>509.29308194999999</v>
      </c>
      <c r="K622" s="87">
        <v>601.89182412000002</v>
      </c>
      <c r="L622" s="87">
        <v>694.49056628999995</v>
      </c>
    </row>
    <row r="623" spans="1:12" ht="12.75" customHeight="1" x14ac:dyDescent="0.2">
      <c r="A623" s="86" t="s">
        <v>174</v>
      </c>
      <c r="B623" s="86">
        <v>14</v>
      </c>
      <c r="C623" s="87">
        <v>940.11232978999999</v>
      </c>
      <c r="D623" s="87">
        <v>935.10774016000005</v>
      </c>
      <c r="E623" s="87">
        <v>0</v>
      </c>
      <c r="F623" s="87">
        <v>93.510774019999999</v>
      </c>
      <c r="G623" s="87">
        <v>233.77693504000001</v>
      </c>
      <c r="H623" s="87">
        <v>467.55387008000002</v>
      </c>
      <c r="I623" s="87">
        <v>0</v>
      </c>
      <c r="J623" s="87">
        <v>514.30925708999996</v>
      </c>
      <c r="K623" s="87">
        <v>607.82003110000005</v>
      </c>
      <c r="L623" s="87">
        <v>701.33080512000004</v>
      </c>
    </row>
    <row r="624" spans="1:12" ht="12.75" customHeight="1" x14ac:dyDescent="0.2">
      <c r="A624" s="86" t="s">
        <v>174</v>
      </c>
      <c r="B624" s="86">
        <v>15</v>
      </c>
      <c r="C624" s="87">
        <v>956.15537701999995</v>
      </c>
      <c r="D624" s="87">
        <v>950.92220189</v>
      </c>
      <c r="E624" s="87">
        <v>0</v>
      </c>
      <c r="F624" s="87">
        <v>95.092220190000006</v>
      </c>
      <c r="G624" s="87">
        <v>237.73055047</v>
      </c>
      <c r="H624" s="87">
        <v>475.46110095</v>
      </c>
      <c r="I624" s="87">
        <v>0</v>
      </c>
      <c r="J624" s="87">
        <v>523.00721104000002</v>
      </c>
      <c r="K624" s="87">
        <v>618.09943123000005</v>
      </c>
      <c r="L624" s="87">
        <v>713.19165141999997</v>
      </c>
    </row>
    <row r="625" spans="1:12" ht="12.75" customHeight="1" x14ac:dyDescent="0.2">
      <c r="A625" s="86" t="s">
        <v>174</v>
      </c>
      <c r="B625" s="86">
        <v>16</v>
      </c>
      <c r="C625" s="87">
        <v>964.52910813999995</v>
      </c>
      <c r="D625" s="87">
        <v>959.32485574999998</v>
      </c>
      <c r="E625" s="87">
        <v>0</v>
      </c>
      <c r="F625" s="87">
        <v>95.932485580000005</v>
      </c>
      <c r="G625" s="87">
        <v>239.83121394</v>
      </c>
      <c r="H625" s="87">
        <v>479.66242788</v>
      </c>
      <c r="I625" s="87">
        <v>0</v>
      </c>
      <c r="J625" s="87">
        <v>527.62867066000001</v>
      </c>
      <c r="K625" s="87">
        <v>623.56115623999995</v>
      </c>
      <c r="L625" s="87">
        <v>719.49364180999999</v>
      </c>
    </row>
    <row r="626" spans="1:12" ht="12.75" customHeight="1" x14ac:dyDescent="0.2">
      <c r="A626" s="86" t="s">
        <v>174</v>
      </c>
      <c r="B626" s="86">
        <v>17</v>
      </c>
      <c r="C626" s="87">
        <v>970.52350951999995</v>
      </c>
      <c r="D626" s="87">
        <v>965.36655549</v>
      </c>
      <c r="E626" s="87">
        <v>0</v>
      </c>
      <c r="F626" s="87">
        <v>96.536655550000006</v>
      </c>
      <c r="G626" s="87">
        <v>241.34163887</v>
      </c>
      <c r="H626" s="87">
        <v>482.68327775</v>
      </c>
      <c r="I626" s="87">
        <v>0</v>
      </c>
      <c r="J626" s="87">
        <v>530.95160552000004</v>
      </c>
      <c r="K626" s="87">
        <v>627.48826107000002</v>
      </c>
      <c r="L626" s="87">
        <v>724.02491662</v>
      </c>
    </row>
    <row r="627" spans="1:12" ht="12.75" customHeight="1" x14ac:dyDescent="0.2">
      <c r="A627" s="86" t="s">
        <v>174</v>
      </c>
      <c r="B627" s="86">
        <v>18</v>
      </c>
      <c r="C627" s="87">
        <v>956.95636562000004</v>
      </c>
      <c r="D627" s="87">
        <v>951.90205417000004</v>
      </c>
      <c r="E627" s="87">
        <v>0</v>
      </c>
      <c r="F627" s="87">
        <v>95.190205419999998</v>
      </c>
      <c r="G627" s="87">
        <v>237.97551354000001</v>
      </c>
      <c r="H627" s="87">
        <v>475.95102709000003</v>
      </c>
      <c r="I627" s="87">
        <v>0</v>
      </c>
      <c r="J627" s="87">
        <v>523.54612979000001</v>
      </c>
      <c r="K627" s="87">
        <v>618.73633520999999</v>
      </c>
      <c r="L627" s="87">
        <v>713.92654062999998</v>
      </c>
    </row>
    <row r="628" spans="1:12" ht="12.75" customHeight="1" x14ac:dyDescent="0.2">
      <c r="A628" s="86" t="s">
        <v>174</v>
      </c>
      <c r="B628" s="86">
        <v>19</v>
      </c>
      <c r="C628" s="87">
        <v>921.19727895999995</v>
      </c>
      <c r="D628" s="87">
        <v>916.41330531999995</v>
      </c>
      <c r="E628" s="87">
        <v>0</v>
      </c>
      <c r="F628" s="87">
        <v>91.641330530000005</v>
      </c>
      <c r="G628" s="87">
        <v>229.10332632999999</v>
      </c>
      <c r="H628" s="87">
        <v>458.20665265999997</v>
      </c>
      <c r="I628" s="87">
        <v>0</v>
      </c>
      <c r="J628" s="87">
        <v>504.02731792999998</v>
      </c>
      <c r="K628" s="87">
        <v>595.66864845999999</v>
      </c>
      <c r="L628" s="87">
        <v>687.30997898999999</v>
      </c>
    </row>
    <row r="629" spans="1:12" ht="12.75" customHeight="1" x14ac:dyDescent="0.2">
      <c r="A629" s="86" t="s">
        <v>174</v>
      </c>
      <c r="B629" s="86">
        <v>20</v>
      </c>
      <c r="C629" s="87">
        <v>883.55997180999998</v>
      </c>
      <c r="D629" s="87">
        <v>878.71691462000001</v>
      </c>
      <c r="E629" s="87">
        <v>0</v>
      </c>
      <c r="F629" s="87">
        <v>87.871691459999994</v>
      </c>
      <c r="G629" s="87">
        <v>219.67922866000001</v>
      </c>
      <c r="H629" s="87">
        <v>439.35845731000001</v>
      </c>
      <c r="I629" s="87">
        <v>0</v>
      </c>
      <c r="J629" s="87">
        <v>483.29430303999999</v>
      </c>
      <c r="K629" s="87">
        <v>571.16599450000001</v>
      </c>
      <c r="L629" s="87">
        <v>659.03768596999998</v>
      </c>
    </row>
    <row r="630" spans="1:12" ht="12.75" customHeight="1" x14ac:dyDescent="0.2">
      <c r="A630" s="86" t="s">
        <v>174</v>
      </c>
      <c r="B630" s="86">
        <v>21</v>
      </c>
      <c r="C630" s="87">
        <v>890.44385070999999</v>
      </c>
      <c r="D630" s="87">
        <v>884.53147220999995</v>
      </c>
      <c r="E630" s="87">
        <v>0</v>
      </c>
      <c r="F630" s="87">
        <v>88.453147220000005</v>
      </c>
      <c r="G630" s="87">
        <v>221.13286805000001</v>
      </c>
      <c r="H630" s="87">
        <v>442.26573610999998</v>
      </c>
      <c r="I630" s="87">
        <v>0</v>
      </c>
      <c r="J630" s="87">
        <v>486.49230971999998</v>
      </c>
      <c r="K630" s="87">
        <v>574.94545693999999</v>
      </c>
      <c r="L630" s="87">
        <v>663.39860415999999</v>
      </c>
    </row>
    <row r="631" spans="1:12" ht="12.75" customHeight="1" x14ac:dyDescent="0.2">
      <c r="A631" s="86" t="s">
        <v>174</v>
      </c>
      <c r="B631" s="86">
        <v>22</v>
      </c>
      <c r="C631" s="87">
        <v>899.07989961999999</v>
      </c>
      <c r="D631" s="87">
        <v>893.92492095</v>
      </c>
      <c r="E631" s="87">
        <v>0</v>
      </c>
      <c r="F631" s="87">
        <v>89.392492099999998</v>
      </c>
      <c r="G631" s="87">
        <v>223.48123024</v>
      </c>
      <c r="H631" s="87">
        <v>446.96246048</v>
      </c>
      <c r="I631" s="87">
        <v>0</v>
      </c>
      <c r="J631" s="87">
        <v>491.65870652000001</v>
      </c>
      <c r="K631" s="87">
        <v>581.05119862000004</v>
      </c>
      <c r="L631" s="87">
        <v>670.44369071000006</v>
      </c>
    </row>
    <row r="632" spans="1:12" ht="12.75" customHeight="1" x14ac:dyDescent="0.2">
      <c r="A632" s="86" t="s">
        <v>174</v>
      </c>
      <c r="B632" s="86">
        <v>23</v>
      </c>
      <c r="C632" s="87">
        <v>929.85281206000002</v>
      </c>
      <c r="D632" s="87">
        <v>924.81180437</v>
      </c>
      <c r="E632" s="87">
        <v>0</v>
      </c>
      <c r="F632" s="87">
        <v>92.481180440000003</v>
      </c>
      <c r="G632" s="87">
        <v>231.20295109</v>
      </c>
      <c r="H632" s="87">
        <v>462.40590219000001</v>
      </c>
      <c r="I632" s="87">
        <v>0</v>
      </c>
      <c r="J632" s="87">
        <v>508.6464924</v>
      </c>
      <c r="K632" s="87">
        <v>601.12767283999995</v>
      </c>
      <c r="L632" s="87">
        <v>693.60885327999995</v>
      </c>
    </row>
    <row r="633" spans="1:12" ht="12.75" customHeight="1" x14ac:dyDescent="0.2">
      <c r="A633" s="86" t="s">
        <v>174</v>
      </c>
      <c r="B633" s="86">
        <v>24</v>
      </c>
      <c r="C633" s="87">
        <v>968.30353979999995</v>
      </c>
      <c r="D633" s="87">
        <v>963.13937645999999</v>
      </c>
      <c r="E633" s="87">
        <v>0</v>
      </c>
      <c r="F633" s="87">
        <v>96.31393765</v>
      </c>
      <c r="G633" s="87">
        <v>240.78484412</v>
      </c>
      <c r="H633" s="87">
        <v>481.56968823</v>
      </c>
      <c r="I633" s="87">
        <v>0</v>
      </c>
      <c r="J633" s="87">
        <v>529.72665704999997</v>
      </c>
      <c r="K633" s="87">
        <v>626.04059470000004</v>
      </c>
      <c r="L633" s="87">
        <v>722.35453235</v>
      </c>
    </row>
    <row r="634" spans="1:12" ht="12.75" customHeight="1" x14ac:dyDescent="0.2">
      <c r="A634" s="86" t="s">
        <v>175</v>
      </c>
      <c r="B634" s="86">
        <v>1</v>
      </c>
      <c r="C634" s="87">
        <v>989.63914293000005</v>
      </c>
      <c r="D634" s="87">
        <v>984.50320313999998</v>
      </c>
      <c r="E634" s="87">
        <v>0</v>
      </c>
      <c r="F634" s="87">
        <v>98.450320309999995</v>
      </c>
      <c r="G634" s="87">
        <v>246.12580079</v>
      </c>
      <c r="H634" s="87">
        <v>492.25160156999999</v>
      </c>
      <c r="I634" s="87">
        <v>0</v>
      </c>
      <c r="J634" s="87">
        <v>541.47676173000002</v>
      </c>
      <c r="K634" s="87">
        <v>639.92708203999996</v>
      </c>
      <c r="L634" s="87">
        <v>738.37740236000002</v>
      </c>
    </row>
    <row r="635" spans="1:12" ht="12.75" customHeight="1" x14ac:dyDescent="0.2">
      <c r="A635" s="86" t="s">
        <v>175</v>
      </c>
      <c r="B635" s="86">
        <v>2</v>
      </c>
      <c r="C635" s="87">
        <v>1012.89827246</v>
      </c>
      <c r="D635" s="87">
        <v>1007.53384991</v>
      </c>
      <c r="E635" s="87">
        <v>0</v>
      </c>
      <c r="F635" s="87">
        <v>100.75338499</v>
      </c>
      <c r="G635" s="87">
        <v>251.88346247999999</v>
      </c>
      <c r="H635" s="87">
        <v>503.76692495999998</v>
      </c>
      <c r="I635" s="87">
        <v>0</v>
      </c>
      <c r="J635" s="87">
        <v>554.14361744999997</v>
      </c>
      <c r="K635" s="87">
        <v>654.89700244000005</v>
      </c>
      <c r="L635" s="87">
        <v>755.65038743000002</v>
      </c>
    </row>
    <row r="636" spans="1:12" ht="12.75" customHeight="1" x14ac:dyDescent="0.2">
      <c r="A636" s="86" t="s">
        <v>175</v>
      </c>
      <c r="B636" s="86">
        <v>3</v>
      </c>
      <c r="C636" s="87">
        <v>1067.4080865200001</v>
      </c>
      <c r="D636" s="87">
        <v>1061.7909756399999</v>
      </c>
      <c r="E636" s="87">
        <v>0</v>
      </c>
      <c r="F636" s="87">
        <v>106.17909756</v>
      </c>
      <c r="G636" s="87">
        <v>265.44774390999999</v>
      </c>
      <c r="H636" s="87">
        <v>530.89548781999997</v>
      </c>
      <c r="I636" s="87">
        <v>0</v>
      </c>
      <c r="J636" s="87">
        <v>583.98503659999994</v>
      </c>
      <c r="K636" s="87">
        <v>690.16413417000001</v>
      </c>
      <c r="L636" s="87">
        <v>796.34323172999996</v>
      </c>
    </row>
    <row r="637" spans="1:12" ht="12.75" customHeight="1" x14ac:dyDescent="0.2">
      <c r="A637" s="86" t="s">
        <v>175</v>
      </c>
      <c r="B637" s="86">
        <v>4</v>
      </c>
      <c r="C637" s="87">
        <v>1073.4991965500001</v>
      </c>
      <c r="D637" s="87">
        <v>1067.78734317</v>
      </c>
      <c r="E637" s="87">
        <v>0</v>
      </c>
      <c r="F637" s="87">
        <v>106.77873432</v>
      </c>
      <c r="G637" s="87">
        <v>266.94683579000002</v>
      </c>
      <c r="H637" s="87">
        <v>533.89367159000005</v>
      </c>
      <c r="I637" s="87">
        <v>0</v>
      </c>
      <c r="J637" s="87">
        <v>587.28303874000005</v>
      </c>
      <c r="K637" s="87">
        <v>694.06177305999995</v>
      </c>
      <c r="L637" s="87">
        <v>800.84050737999996</v>
      </c>
    </row>
    <row r="638" spans="1:12" ht="12.75" customHeight="1" x14ac:dyDescent="0.2">
      <c r="A638" s="86" t="s">
        <v>175</v>
      </c>
      <c r="B638" s="86">
        <v>5</v>
      </c>
      <c r="C638" s="87">
        <v>1070.10012299</v>
      </c>
      <c r="D638" s="87">
        <v>1064.3247274099999</v>
      </c>
      <c r="E638" s="87">
        <v>0</v>
      </c>
      <c r="F638" s="87">
        <v>106.43247273999999</v>
      </c>
      <c r="G638" s="87">
        <v>266.08118185000001</v>
      </c>
      <c r="H638" s="87">
        <v>532.16236371000002</v>
      </c>
      <c r="I638" s="87">
        <v>0</v>
      </c>
      <c r="J638" s="87">
        <v>585.37860007999996</v>
      </c>
      <c r="K638" s="87">
        <v>691.81107282000005</v>
      </c>
      <c r="L638" s="87">
        <v>798.24354556000003</v>
      </c>
    </row>
    <row r="639" spans="1:12" ht="12.75" customHeight="1" x14ac:dyDescent="0.2">
      <c r="A639" s="86" t="s">
        <v>175</v>
      </c>
      <c r="B639" s="86">
        <v>6</v>
      </c>
      <c r="C639" s="87">
        <v>1059.6780385100001</v>
      </c>
      <c r="D639" s="87">
        <v>1053.99679515</v>
      </c>
      <c r="E639" s="87">
        <v>0</v>
      </c>
      <c r="F639" s="87">
        <v>105.39967952000001</v>
      </c>
      <c r="G639" s="87">
        <v>263.49919878999998</v>
      </c>
      <c r="H639" s="87">
        <v>526.99839757999996</v>
      </c>
      <c r="I639" s="87">
        <v>0</v>
      </c>
      <c r="J639" s="87">
        <v>579.69823732999998</v>
      </c>
      <c r="K639" s="87">
        <v>685.09791685000005</v>
      </c>
      <c r="L639" s="87">
        <v>790.49759635999999</v>
      </c>
    </row>
    <row r="640" spans="1:12" ht="12.75" customHeight="1" x14ac:dyDescent="0.2">
      <c r="A640" s="86" t="s">
        <v>175</v>
      </c>
      <c r="B640" s="86">
        <v>7</v>
      </c>
      <c r="C640" s="87">
        <v>1038.86860763</v>
      </c>
      <c r="D640" s="87">
        <v>1033.4433025999999</v>
      </c>
      <c r="E640" s="87">
        <v>0</v>
      </c>
      <c r="F640" s="87">
        <v>103.34433026000001</v>
      </c>
      <c r="G640" s="87">
        <v>258.36082564999998</v>
      </c>
      <c r="H640" s="87">
        <v>516.72165129999996</v>
      </c>
      <c r="I640" s="87">
        <v>0</v>
      </c>
      <c r="J640" s="87">
        <v>568.39381643000002</v>
      </c>
      <c r="K640" s="87">
        <v>671.73814669000001</v>
      </c>
      <c r="L640" s="87">
        <v>775.08247695</v>
      </c>
    </row>
    <row r="641" spans="1:12" ht="12.75" customHeight="1" x14ac:dyDescent="0.2">
      <c r="A641" s="86" t="s">
        <v>175</v>
      </c>
      <c r="B641" s="86">
        <v>8</v>
      </c>
      <c r="C641" s="87">
        <v>980.99983476</v>
      </c>
      <c r="D641" s="87">
        <v>976.04897186999995</v>
      </c>
      <c r="E641" s="87">
        <v>0</v>
      </c>
      <c r="F641" s="87">
        <v>97.604897190000003</v>
      </c>
      <c r="G641" s="87">
        <v>244.01224296999999</v>
      </c>
      <c r="H641" s="87">
        <v>488.02448593999998</v>
      </c>
      <c r="I641" s="87">
        <v>0</v>
      </c>
      <c r="J641" s="87">
        <v>536.82693453000002</v>
      </c>
      <c r="K641" s="87">
        <v>634.43183171999999</v>
      </c>
      <c r="L641" s="87">
        <v>732.03672889999996</v>
      </c>
    </row>
    <row r="642" spans="1:12" ht="12.75" customHeight="1" x14ac:dyDescent="0.2">
      <c r="A642" s="86" t="s">
        <v>175</v>
      </c>
      <c r="B642" s="86">
        <v>9</v>
      </c>
      <c r="C642" s="87">
        <v>987.24539166</v>
      </c>
      <c r="D642" s="87">
        <v>982.23490432000006</v>
      </c>
      <c r="E642" s="87">
        <v>0</v>
      </c>
      <c r="F642" s="87">
        <v>98.223490429999998</v>
      </c>
      <c r="G642" s="87">
        <v>245.55872608000001</v>
      </c>
      <c r="H642" s="87">
        <v>491.11745216000003</v>
      </c>
      <c r="I642" s="87">
        <v>0</v>
      </c>
      <c r="J642" s="87">
        <v>540.22919737999996</v>
      </c>
      <c r="K642" s="87">
        <v>638.45268781000004</v>
      </c>
      <c r="L642" s="87">
        <v>736.67617824000001</v>
      </c>
    </row>
    <row r="643" spans="1:12" ht="12.75" customHeight="1" x14ac:dyDescent="0.2">
      <c r="A643" s="86" t="s">
        <v>175</v>
      </c>
      <c r="B643" s="86">
        <v>10</v>
      </c>
      <c r="C643" s="87">
        <v>973.26373596999997</v>
      </c>
      <c r="D643" s="87">
        <v>968.21342883</v>
      </c>
      <c r="E643" s="87">
        <v>0</v>
      </c>
      <c r="F643" s="87">
        <v>96.821342880000003</v>
      </c>
      <c r="G643" s="87">
        <v>242.05335721</v>
      </c>
      <c r="H643" s="87">
        <v>484.10671442</v>
      </c>
      <c r="I643" s="87">
        <v>0</v>
      </c>
      <c r="J643" s="87">
        <v>532.51738585999999</v>
      </c>
      <c r="K643" s="87">
        <v>629.33872873999997</v>
      </c>
      <c r="L643" s="87">
        <v>726.16007162000005</v>
      </c>
    </row>
    <row r="644" spans="1:12" ht="12.75" customHeight="1" x14ac:dyDescent="0.2">
      <c r="A644" s="86" t="s">
        <v>175</v>
      </c>
      <c r="B644" s="86">
        <v>11</v>
      </c>
      <c r="C644" s="87">
        <v>963.79552808999995</v>
      </c>
      <c r="D644" s="87">
        <v>959.19803591000004</v>
      </c>
      <c r="E644" s="87">
        <v>0</v>
      </c>
      <c r="F644" s="87">
        <v>95.919803590000001</v>
      </c>
      <c r="G644" s="87">
        <v>239.79950898000001</v>
      </c>
      <c r="H644" s="87">
        <v>479.59901796000003</v>
      </c>
      <c r="I644" s="87">
        <v>0</v>
      </c>
      <c r="J644" s="87">
        <v>527.55891974999997</v>
      </c>
      <c r="K644" s="87">
        <v>623.47872333999999</v>
      </c>
      <c r="L644" s="87">
        <v>719.39852693</v>
      </c>
    </row>
    <row r="645" spans="1:12" ht="12.75" customHeight="1" x14ac:dyDescent="0.2">
      <c r="A645" s="86" t="s">
        <v>175</v>
      </c>
      <c r="B645" s="86">
        <v>12</v>
      </c>
      <c r="C645" s="87">
        <v>974.08796909</v>
      </c>
      <c r="D645" s="87">
        <v>969.47694797999998</v>
      </c>
      <c r="E645" s="87">
        <v>0</v>
      </c>
      <c r="F645" s="87">
        <v>96.947694799999994</v>
      </c>
      <c r="G645" s="87">
        <v>242.369237</v>
      </c>
      <c r="H645" s="87">
        <v>484.73847398999999</v>
      </c>
      <c r="I645" s="87">
        <v>0</v>
      </c>
      <c r="J645" s="87">
        <v>533.21232139000006</v>
      </c>
      <c r="K645" s="87">
        <v>630.16001618999996</v>
      </c>
      <c r="L645" s="87">
        <v>727.10771098999999</v>
      </c>
    </row>
    <row r="646" spans="1:12" ht="12.75" customHeight="1" x14ac:dyDescent="0.2">
      <c r="A646" s="86" t="s">
        <v>175</v>
      </c>
      <c r="B646" s="86">
        <v>13</v>
      </c>
      <c r="C646" s="87">
        <v>989.18611726999995</v>
      </c>
      <c r="D646" s="87">
        <v>984.35909898</v>
      </c>
      <c r="E646" s="87">
        <v>0</v>
      </c>
      <c r="F646" s="87">
        <v>98.435909899999999</v>
      </c>
      <c r="G646" s="87">
        <v>246.08977475</v>
      </c>
      <c r="H646" s="87">
        <v>492.17954949</v>
      </c>
      <c r="I646" s="87">
        <v>0</v>
      </c>
      <c r="J646" s="87">
        <v>541.39750444000003</v>
      </c>
      <c r="K646" s="87">
        <v>639.83341433999999</v>
      </c>
      <c r="L646" s="87">
        <v>738.26932423999995</v>
      </c>
    </row>
    <row r="647" spans="1:12" ht="12.75" customHeight="1" x14ac:dyDescent="0.2">
      <c r="A647" s="86" t="s">
        <v>175</v>
      </c>
      <c r="B647" s="86">
        <v>14</v>
      </c>
      <c r="C647" s="87">
        <v>1001.7129640000001</v>
      </c>
      <c r="D647" s="87">
        <v>996.89508679999994</v>
      </c>
      <c r="E647" s="87">
        <v>0</v>
      </c>
      <c r="F647" s="87">
        <v>99.689508680000003</v>
      </c>
      <c r="G647" s="87">
        <v>249.22377169999999</v>
      </c>
      <c r="H647" s="87">
        <v>498.44754339999997</v>
      </c>
      <c r="I647" s="87">
        <v>0</v>
      </c>
      <c r="J647" s="87">
        <v>548.29229773999998</v>
      </c>
      <c r="K647" s="87">
        <v>647.98180642</v>
      </c>
      <c r="L647" s="87">
        <v>747.67131510000002</v>
      </c>
    </row>
    <row r="648" spans="1:12" ht="12.75" customHeight="1" x14ac:dyDescent="0.2">
      <c r="A648" s="86" t="s">
        <v>175</v>
      </c>
      <c r="B648" s="86">
        <v>15</v>
      </c>
      <c r="C648" s="87">
        <v>1021.39765543</v>
      </c>
      <c r="D648" s="87">
        <v>1016.67570942</v>
      </c>
      <c r="E648" s="87">
        <v>0</v>
      </c>
      <c r="F648" s="87">
        <v>101.66757094</v>
      </c>
      <c r="G648" s="87">
        <v>254.16892736</v>
      </c>
      <c r="H648" s="87">
        <v>508.33785470999999</v>
      </c>
      <c r="I648" s="87">
        <v>0</v>
      </c>
      <c r="J648" s="87">
        <v>559.17164018000005</v>
      </c>
      <c r="K648" s="87">
        <v>660.83921111999996</v>
      </c>
      <c r="L648" s="87">
        <v>762.50678206999999</v>
      </c>
    </row>
    <row r="649" spans="1:12" ht="12.75" customHeight="1" x14ac:dyDescent="0.2">
      <c r="A649" s="86" t="s">
        <v>175</v>
      </c>
      <c r="B649" s="86">
        <v>16</v>
      </c>
      <c r="C649" s="87">
        <v>1035.25571092</v>
      </c>
      <c r="D649" s="87">
        <v>1030.0701192500001</v>
      </c>
      <c r="E649" s="87">
        <v>0</v>
      </c>
      <c r="F649" s="87">
        <v>103.00701193</v>
      </c>
      <c r="G649" s="87">
        <v>257.51752980999998</v>
      </c>
      <c r="H649" s="87">
        <v>515.03505962999998</v>
      </c>
      <c r="I649" s="87">
        <v>0</v>
      </c>
      <c r="J649" s="87">
        <v>566.53856558999996</v>
      </c>
      <c r="K649" s="87">
        <v>669.54557751000004</v>
      </c>
      <c r="L649" s="87">
        <v>772.55258944000002</v>
      </c>
    </row>
    <row r="650" spans="1:12" ht="12.75" customHeight="1" x14ac:dyDescent="0.2">
      <c r="A650" s="86" t="s">
        <v>175</v>
      </c>
      <c r="B650" s="86">
        <v>17</v>
      </c>
      <c r="C650" s="87">
        <v>1037.5096816400001</v>
      </c>
      <c r="D650" s="87">
        <v>1032.5575423800001</v>
      </c>
      <c r="E650" s="87">
        <v>0</v>
      </c>
      <c r="F650" s="87">
        <v>103.25575424</v>
      </c>
      <c r="G650" s="87">
        <v>258.13938560000003</v>
      </c>
      <c r="H650" s="87">
        <v>516.27877119000004</v>
      </c>
      <c r="I650" s="87">
        <v>0</v>
      </c>
      <c r="J650" s="87">
        <v>567.90664831000004</v>
      </c>
      <c r="K650" s="87">
        <v>671.16240255000002</v>
      </c>
      <c r="L650" s="87">
        <v>774.41815679000001</v>
      </c>
    </row>
    <row r="651" spans="1:12" ht="12.75" customHeight="1" x14ac:dyDescent="0.2">
      <c r="A651" s="86" t="s">
        <v>175</v>
      </c>
      <c r="B651" s="86">
        <v>18</v>
      </c>
      <c r="C651" s="87">
        <v>1032.0072851100001</v>
      </c>
      <c r="D651" s="87">
        <v>1027.0312965400001</v>
      </c>
      <c r="E651" s="87">
        <v>0</v>
      </c>
      <c r="F651" s="87">
        <v>102.70312964999999</v>
      </c>
      <c r="G651" s="87">
        <v>256.75782414000003</v>
      </c>
      <c r="H651" s="87">
        <v>513.51564827000004</v>
      </c>
      <c r="I651" s="87">
        <v>0</v>
      </c>
      <c r="J651" s="87">
        <v>564.86721309999996</v>
      </c>
      <c r="K651" s="87">
        <v>667.57034275000001</v>
      </c>
      <c r="L651" s="87">
        <v>770.27347240999995</v>
      </c>
    </row>
    <row r="652" spans="1:12" ht="12.75" customHeight="1" x14ac:dyDescent="0.2">
      <c r="A652" s="86" t="s">
        <v>175</v>
      </c>
      <c r="B652" s="86">
        <v>19</v>
      </c>
      <c r="C652" s="87">
        <v>998.11815156</v>
      </c>
      <c r="D652" s="87">
        <v>993.54563568000003</v>
      </c>
      <c r="E652" s="87">
        <v>0</v>
      </c>
      <c r="F652" s="87">
        <v>99.354563569999996</v>
      </c>
      <c r="G652" s="87">
        <v>248.38640892000001</v>
      </c>
      <c r="H652" s="87">
        <v>496.77281784000002</v>
      </c>
      <c r="I652" s="87">
        <v>0</v>
      </c>
      <c r="J652" s="87">
        <v>546.45009961999995</v>
      </c>
      <c r="K652" s="87">
        <v>645.80466319000004</v>
      </c>
      <c r="L652" s="87">
        <v>745.15922676000002</v>
      </c>
    </row>
    <row r="653" spans="1:12" ht="12.75" customHeight="1" x14ac:dyDescent="0.2">
      <c r="A653" s="86" t="s">
        <v>175</v>
      </c>
      <c r="B653" s="86">
        <v>20</v>
      </c>
      <c r="C653" s="87">
        <v>959.76678871000001</v>
      </c>
      <c r="D653" s="87">
        <v>955.32169049000004</v>
      </c>
      <c r="E653" s="87">
        <v>0</v>
      </c>
      <c r="F653" s="87">
        <v>95.532169049999993</v>
      </c>
      <c r="G653" s="87">
        <v>238.83042262000001</v>
      </c>
      <c r="H653" s="87">
        <v>477.66084525000002</v>
      </c>
      <c r="I653" s="87">
        <v>0</v>
      </c>
      <c r="J653" s="87">
        <v>525.42692977000002</v>
      </c>
      <c r="K653" s="87">
        <v>620.95909882000001</v>
      </c>
      <c r="L653" s="87">
        <v>716.49126787</v>
      </c>
    </row>
    <row r="654" spans="1:12" ht="12.75" customHeight="1" x14ac:dyDescent="0.2">
      <c r="A654" s="86" t="s">
        <v>175</v>
      </c>
      <c r="B654" s="86">
        <v>21</v>
      </c>
      <c r="C654" s="87">
        <v>964.10914622999996</v>
      </c>
      <c r="D654" s="87">
        <v>959.61247836999996</v>
      </c>
      <c r="E654" s="87">
        <v>0</v>
      </c>
      <c r="F654" s="87">
        <v>95.961247839999999</v>
      </c>
      <c r="G654" s="87">
        <v>239.90311958999999</v>
      </c>
      <c r="H654" s="87">
        <v>479.80623918999999</v>
      </c>
      <c r="I654" s="87">
        <v>0</v>
      </c>
      <c r="J654" s="87">
        <v>527.78686310000001</v>
      </c>
      <c r="K654" s="87">
        <v>623.74811093999995</v>
      </c>
      <c r="L654" s="87">
        <v>719.70935878</v>
      </c>
    </row>
    <row r="655" spans="1:12" ht="12.75" customHeight="1" x14ac:dyDescent="0.2">
      <c r="A655" s="86" t="s">
        <v>175</v>
      </c>
      <c r="B655" s="86">
        <v>22</v>
      </c>
      <c r="C655" s="87">
        <v>974.53607332000001</v>
      </c>
      <c r="D655" s="87">
        <v>969.62046682000005</v>
      </c>
      <c r="E655" s="87">
        <v>0</v>
      </c>
      <c r="F655" s="87">
        <v>96.96204668</v>
      </c>
      <c r="G655" s="87">
        <v>242.40511670999999</v>
      </c>
      <c r="H655" s="87">
        <v>484.81023341000002</v>
      </c>
      <c r="I655" s="87">
        <v>0</v>
      </c>
      <c r="J655" s="87">
        <v>533.29125675</v>
      </c>
      <c r="K655" s="87">
        <v>630.25330342999996</v>
      </c>
      <c r="L655" s="87">
        <v>727.21535012000004</v>
      </c>
    </row>
    <row r="656" spans="1:12" ht="12.75" customHeight="1" x14ac:dyDescent="0.2">
      <c r="A656" s="86" t="s">
        <v>175</v>
      </c>
      <c r="B656" s="86">
        <v>23</v>
      </c>
      <c r="C656" s="87">
        <v>1004.24655373</v>
      </c>
      <c r="D656" s="87">
        <v>999.54474273000005</v>
      </c>
      <c r="E656" s="87">
        <v>0</v>
      </c>
      <c r="F656" s="87">
        <v>99.954474270000006</v>
      </c>
      <c r="G656" s="87">
        <v>249.88618568000001</v>
      </c>
      <c r="H656" s="87">
        <v>499.77237136999997</v>
      </c>
      <c r="I656" s="87">
        <v>0</v>
      </c>
      <c r="J656" s="87">
        <v>549.74960850000002</v>
      </c>
      <c r="K656" s="87">
        <v>649.70408277000001</v>
      </c>
      <c r="L656" s="87">
        <v>749.65855705000001</v>
      </c>
    </row>
    <row r="657" spans="1:12" ht="12.75" customHeight="1" x14ac:dyDescent="0.2">
      <c r="A657" s="86" t="s">
        <v>175</v>
      </c>
      <c r="B657" s="86">
        <v>24</v>
      </c>
      <c r="C657" s="87">
        <v>1035.7479866399999</v>
      </c>
      <c r="D657" s="87">
        <v>1030.9757234900001</v>
      </c>
      <c r="E657" s="87">
        <v>0</v>
      </c>
      <c r="F657" s="87">
        <v>103.09757234999999</v>
      </c>
      <c r="G657" s="87">
        <v>257.74393086999999</v>
      </c>
      <c r="H657" s="87">
        <v>515.48786174999998</v>
      </c>
      <c r="I657" s="87">
        <v>0</v>
      </c>
      <c r="J657" s="87">
        <v>567.03664791999995</v>
      </c>
      <c r="K657" s="87">
        <v>670.13422027000001</v>
      </c>
      <c r="L657" s="87">
        <v>773.23179261999996</v>
      </c>
    </row>
    <row r="658" spans="1:12" ht="12.75" customHeight="1" x14ac:dyDescent="0.2">
      <c r="A658" s="86" t="s">
        <v>176</v>
      </c>
      <c r="B658" s="86">
        <v>1</v>
      </c>
      <c r="C658" s="87">
        <v>991.65436413999998</v>
      </c>
      <c r="D658" s="87">
        <v>987.15219064999997</v>
      </c>
      <c r="E658" s="87">
        <v>0</v>
      </c>
      <c r="F658" s="87">
        <v>98.715219070000003</v>
      </c>
      <c r="G658" s="87">
        <v>246.78804765999999</v>
      </c>
      <c r="H658" s="87">
        <v>493.57609532999999</v>
      </c>
      <c r="I658" s="87">
        <v>0</v>
      </c>
      <c r="J658" s="87">
        <v>542.93370486000003</v>
      </c>
      <c r="K658" s="87">
        <v>641.64892392000002</v>
      </c>
      <c r="L658" s="87">
        <v>740.36414299</v>
      </c>
    </row>
    <row r="659" spans="1:12" ht="12.75" customHeight="1" x14ac:dyDescent="0.2">
      <c r="A659" s="86" t="s">
        <v>176</v>
      </c>
      <c r="B659" s="86">
        <v>2</v>
      </c>
      <c r="C659" s="87">
        <v>1015.72042938</v>
      </c>
      <c r="D659" s="87">
        <v>1011.05596389</v>
      </c>
      <c r="E659" s="87">
        <v>0</v>
      </c>
      <c r="F659" s="87">
        <v>101.10559639</v>
      </c>
      <c r="G659" s="87">
        <v>252.76399097000001</v>
      </c>
      <c r="H659" s="87">
        <v>505.52798195000003</v>
      </c>
      <c r="I659" s="87">
        <v>0</v>
      </c>
      <c r="J659" s="87">
        <v>556.08078014</v>
      </c>
      <c r="K659" s="87">
        <v>657.18637652999996</v>
      </c>
      <c r="L659" s="87">
        <v>758.29197292000003</v>
      </c>
    </row>
    <row r="660" spans="1:12" ht="12.75" customHeight="1" x14ac:dyDescent="0.2">
      <c r="A660" s="86" t="s">
        <v>176</v>
      </c>
      <c r="B660" s="86">
        <v>3</v>
      </c>
      <c r="C660" s="87">
        <v>1071.5376890299999</v>
      </c>
      <c r="D660" s="87">
        <v>1066.5644419299999</v>
      </c>
      <c r="E660" s="87">
        <v>0</v>
      </c>
      <c r="F660" s="87">
        <v>106.65644419</v>
      </c>
      <c r="G660" s="87">
        <v>266.64111048000001</v>
      </c>
      <c r="H660" s="87">
        <v>533.28222097000003</v>
      </c>
      <c r="I660" s="87">
        <v>0</v>
      </c>
      <c r="J660" s="87">
        <v>586.61044305999997</v>
      </c>
      <c r="K660" s="87">
        <v>693.26688724999997</v>
      </c>
      <c r="L660" s="87">
        <v>799.92333144999998</v>
      </c>
    </row>
    <row r="661" spans="1:12" ht="12.75" customHeight="1" x14ac:dyDescent="0.2">
      <c r="A661" s="86" t="s">
        <v>176</v>
      </c>
      <c r="B661" s="86">
        <v>4</v>
      </c>
      <c r="C661" s="87">
        <v>1090.9096675799999</v>
      </c>
      <c r="D661" s="87">
        <v>1085.8159386499999</v>
      </c>
      <c r="E661" s="87">
        <v>0</v>
      </c>
      <c r="F661" s="87">
        <v>108.58159387000001</v>
      </c>
      <c r="G661" s="87">
        <v>271.45398466</v>
      </c>
      <c r="H661" s="87">
        <v>542.90796933000001</v>
      </c>
      <c r="I661" s="87">
        <v>0</v>
      </c>
      <c r="J661" s="87">
        <v>597.19876625999996</v>
      </c>
      <c r="K661" s="87">
        <v>705.78036011999995</v>
      </c>
      <c r="L661" s="87">
        <v>814.36195398999996</v>
      </c>
    </row>
    <row r="662" spans="1:12" ht="12.75" customHeight="1" x14ac:dyDescent="0.2">
      <c r="A662" s="86" t="s">
        <v>176</v>
      </c>
      <c r="B662" s="86">
        <v>5</v>
      </c>
      <c r="C662" s="87">
        <v>1088.05647391</v>
      </c>
      <c r="D662" s="87">
        <v>1083.0490916399999</v>
      </c>
      <c r="E662" s="87">
        <v>0</v>
      </c>
      <c r="F662" s="87">
        <v>108.30490915999999</v>
      </c>
      <c r="G662" s="87">
        <v>270.76227290999998</v>
      </c>
      <c r="H662" s="87">
        <v>541.52454581999996</v>
      </c>
      <c r="I662" s="87">
        <v>0</v>
      </c>
      <c r="J662" s="87">
        <v>595.6770004</v>
      </c>
      <c r="K662" s="87">
        <v>703.98190956999997</v>
      </c>
      <c r="L662" s="87">
        <v>812.28681873000005</v>
      </c>
    </row>
    <row r="663" spans="1:12" ht="12.75" customHeight="1" x14ac:dyDescent="0.2">
      <c r="A663" s="86" t="s">
        <v>176</v>
      </c>
      <c r="B663" s="86">
        <v>6</v>
      </c>
      <c r="C663" s="87">
        <v>1069.4782288700001</v>
      </c>
      <c r="D663" s="87">
        <v>1064.61365501</v>
      </c>
      <c r="E663" s="87">
        <v>0</v>
      </c>
      <c r="F663" s="87">
        <v>106.4613655</v>
      </c>
      <c r="G663" s="87">
        <v>266.15341375000003</v>
      </c>
      <c r="H663" s="87">
        <v>532.30682750999995</v>
      </c>
      <c r="I663" s="87">
        <v>0</v>
      </c>
      <c r="J663" s="87">
        <v>585.53751025999998</v>
      </c>
      <c r="K663" s="87">
        <v>691.99887576000003</v>
      </c>
      <c r="L663" s="87">
        <v>798.46024125999998</v>
      </c>
    </row>
    <row r="664" spans="1:12" ht="12.75" customHeight="1" x14ac:dyDescent="0.2">
      <c r="A664" s="86" t="s">
        <v>176</v>
      </c>
      <c r="B664" s="86">
        <v>7</v>
      </c>
      <c r="C664" s="87">
        <v>1050.83108111</v>
      </c>
      <c r="D664" s="87">
        <v>1046.0141801499999</v>
      </c>
      <c r="E664" s="87">
        <v>0</v>
      </c>
      <c r="F664" s="87">
        <v>104.60141802</v>
      </c>
      <c r="G664" s="87">
        <v>261.50354504000001</v>
      </c>
      <c r="H664" s="87">
        <v>523.00709008000001</v>
      </c>
      <c r="I664" s="87">
        <v>0</v>
      </c>
      <c r="J664" s="87">
        <v>575.30779908</v>
      </c>
      <c r="K664" s="87">
        <v>679.90921709999998</v>
      </c>
      <c r="L664" s="87">
        <v>784.51063510999995</v>
      </c>
    </row>
    <row r="665" spans="1:12" ht="12.75" customHeight="1" x14ac:dyDescent="0.2">
      <c r="A665" s="86" t="s">
        <v>176</v>
      </c>
      <c r="B665" s="86">
        <v>8</v>
      </c>
      <c r="C665" s="87">
        <v>979.43427730999997</v>
      </c>
      <c r="D665" s="87">
        <v>974.82032373000004</v>
      </c>
      <c r="E665" s="87">
        <v>0</v>
      </c>
      <c r="F665" s="87">
        <v>97.482032369999999</v>
      </c>
      <c r="G665" s="87">
        <v>243.70508093000001</v>
      </c>
      <c r="H665" s="87">
        <v>487.41016187000002</v>
      </c>
      <c r="I665" s="87">
        <v>0</v>
      </c>
      <c r="J665" s="87">
        <v>536.15117805</v>
      </c>
      <c r="K665" s="87">
        <v>633.63321041999995</v>
      </c>
      <c r="L665" s="87">
        <v>731.11524280000003</v>
      </c>
    </row>
    <row r="666" spans="1:12" ht="12.75" customHeight="1" x14ac:dyDescent="0.2">
      <c r="A666" s="86" t="s">
        <v>176</v>
      </c>
      <c r="B666" s="86">
        <v>9</v>
      </c>
      <c r="C666" s="87">
        <v>987.67643145</v>
      </c>
      <c r="D666" s="87">
        <v>982.98438347000001</v>
      </c>
      <c r="E666" s="87">
        <v>0</v>
      </c>
      <c r="F666" s="87">
        <v>98.298438349999998</v>
      </c>
      <c r="G666" s="87">
        <v>245.74609587</v>
      </c>
      <c r="H666" s="87">
        <v>491.49219174000001</v>
      </c>
      <c r="I666" s="87">
        <v>0</v>
      </c>
      <c r="J666" s="87">
        <v>540.64141090999999</v>
      </c>
      <c r="K666" s="87">
        <v>638.93984925999996</v>
      </c>
      <c r="L666" s="87">
        <v>737.23828760000004</v>
      </c>
    </row>
    <row r="667" spans="1:12" ht="12.75" customHeight="1" x14ac:dyDescent="0.2">
      <c r="A667" s="86" t="s">
        <v>176</v>
      </c>
      <c r="B667" s="86">
        <v>10</v>
      </c>
      <c r="C667" s="87">
        <v>970.43209768999998</v>
      </c>
      <c r="D667" s="87">
        <v>965.98620136</v>
      </c>
      <c r="E667" s="87">
        <v>0</v>
      </c>
      <c r="F667" s="87">
        <v>96.598620139999994</v>
      </c>
      <c r="G667" s="87">
        <v>241.49655034</v>
      </c>
      <c r="H667" s="87">
        <v>482.99310068</v>
      </c>
      <c r="I667" s="87">
        <v>0</v>
      </c>
      <c r="J667" s="87">
        <v>531.29241075000004</v>
      </c>
      <c r="K667" s="87">
        <v>627.89103088000002</v>
      </c>
      <c r="L667" s="87">
        <v>724.48965102</v>
      </c>
    </row>
    <row r="668" spans="1:12" ht="12.75" customHeight="1" x14ac:dyDescent="0.2">
      <c r="A668" s="86" t="s">
        <v>176</v>
      </c>
      <c r="B668" s="86">
        <v>11</v>
      </c>
      <c r="C668" s="87">
        <v>965.43290657</v>
      </c>
      <c r="D668" s="87">
        <v>960.63107091999996</v>
      </c>
      <c r="E668" s="87">
        <v>0</v>
      </c>
      <c r="F668" s="87">
        <v>96.063107090000003</v>
      </c>
      <c r="G668" s="87">
        <v>240.15776772999999</v>
      </c>
      <c r="H668" s="87">
        <v>480.31553545999998</v>
      </c>
      <c r="I668" s="87">
        <v>0</v>
      </c>
      <c r="J668" s="87">
        <v>528.34708900999999</v>
      </c>
      <c r="K668" s="87">
        <v>624.41019610000001</v>
      </c>
      <c r="L668" s="87">
        <v>720.47330319000002</v>
      </c>
    </row>
    <row r="669" spans="1:12" ht="12.75" customHeight="1" x14ac:dyDescent="0.2">
      <c r="A669" s="86" t="s">
        <v>176</v>
      </c>
      <c r="B669" s="86">
        <v>12</v>
      </c>
      <c r="C669" s="87">
        <v>974.29507289000003</v>
      </c>
      <c r="D669" s="87">
        <v>969.76952869000002</v>
      </c>
      <c r="E669" s="87">
        <v>0</v>
      </c>
      <c r="F669" s="87">
        <v>96.976952870000005</v>
      </c>
      <c r="G669" s="87">
        <v>242.44238217</v>
      </c>
      <c r="H669" s="87">
        <v>484.88476435000001</v>
      </c>
      <c r="I669" s="87">
        <v>0</v>
      </c>
      <c r="J669" s="87">
        <v>533.37324077999995</v>
      </c>
      <c r="K669" s="87">
        <v>630.35019365000005</v>
      </c>
      <c r="L669" s="87">
        <v>727.32714652000004</v>
      </c>
    </row>
    <row r="670" spans="1:12" ht="12.75" customHeight="1" x14ac:dyDescent="0.2">
      <c r="A670" s="86" t="s">
        <v>176</v>
      </c>
      <c r="B670" s="86">
        <v>13</v>
      </c>
      <c r="C670" s="87">
        <v>994.07691614999999</v>
      </c>
      <c r="D670" s="87">
        <v>989.29729441999996</v>
      </c>
      <c r="E670" s="87">
        <v>0</v>
      </c>
      <c r="F670" s="87">
        <v>98.929729440000003</v>
      </c>
      <c r="G670" s="87">
        <v>247.32432360999999</v>
      </c>
      <c r="H670" s="87">
        <v>494.64864720999998</v>
      </c>
      <c r="I670" s="87">
        <v>0</v>
      </c>
      <c r="J670" s="87">
        <v>544.11351192999996</v>
      </c>
      <c r="K670" s="87">
        <v>643.04324137000003</v>
      </c>
      <c r="L670" s="87">
        <v>741.97297082</v>
      </c>
    </row>
    <row r="671" spans="1:12" ht="12.75" customHeight="1" x14ac:dyDescent="0.2">
      <c r="A671" s="86" t="s">
        <v>176</v>
      </c>
      <c r="B671" s="86">
        <v>14</v>
      </c>
      <c r="C671" s="87">
        <v>1004.25836209</v>
      </c>
      <c r="D671" s="87">
        <v>999.42136544000005</v>
      </c>
      <c r="E671" s="87">
        <v>0</v>
      </c>
      <c r="F671" s="87">
        <v>99.942136540000007</v>
      </c>
      <c r="G671" s="87">
        <v>249.85534136000001</v>
      </c>
      <c r="H671" s="87">
        <v>499.71068272000002</v>
      </c>
      <c r="I671" s="87">
        <v>0</v>
      </c>
      <c r="J671" s="87">
        <v>549.68175098999995</v>
      </c>
      <c r="K671" s="87">
        <v>649.62388754000006</v>
      </c>
      <c r="L671" s="87">
        <v>749.56602408000003</v>
      </c>
    </row>
    <row r="672" spans="1:12" ht="12.75" customHeight="1" x14ac:dyDescent="0.2">
      <c r="A672" s="86" t="s">
        <v>176</v>
      </c>
      <c r="B672" s="86">
        <v>15</v>
      </c>
      <c r="C672" s="87">
        <v>1017.45234068</v>
      </c>
      <c r="D672" s="87">
        <v>1012.49512839</v>
      </c>
      <c r="E672" s="87">
        <v>0</v>
      </c>
      <c r="F672" s="87">
        <v>101.24951283999999</v>
      </c>
      <c r="G672" s="87">
        <v>253.1237821</v>
      </c>
      <c r="H672" s="87">
        <v>506.2475642</v>
      </c>
      <c r="I672" s="87">
        <v>0</v>
      </c>
      <c r="J672" s="87">
        <v>556.87232060999997</v>
      </c>
      <c r="K672" s="87">
        <v>658.12183345000005</v>
      </c>
      <c r="L672" s="87">
        <v>759.37134629000002</v>
      </c>
    </row>
    <row r="673" spans="1:12" ht="12.75" customHeight="1" x14ac:dyDescent="0.2">
      <c r="A673" s="86" t="s">
        <v>176</v>
      </c>
      <c r="B673" s="86">
        <v>16</v>
      </c>
      <c r="C673" s="87">
        <v>1023.07200241</v>
      </c>
      <c r="D673" s="87">
        <v>1018.62620559</v>
      </c>
      <c r="E673" s="87">
        <v>0</v>
      </c>
      <c r="F673" s="87">
        <v>101.86262056</v>
      </c>
      <c r="G673" s="87">
        <v>254.65655140000001</v>
      </c>
      <c r="H673" s="87">
        <v>509.31310280000002</v>
      </c>
      <c r="I673" s="87">
        <v>0</v>
      </c>
      <c r="J673" s="87">
        <v>560.24441306999995</v>
      </c>
      <c r="K673" s="87">
        <v>662.10703363000005</v>
      </c>
      <c r="L673" s="87">
        <v>763.96965419000003</v>
      </c>
    </row>
    <row r="674" spans="1:12" ht="12.75" customHeight="1" x14ac:dyDescent="0.2">
      <c r="A674" s="86" t="s">
        <v>176</v>
      </c>
      <c r="B674" s="86">
        <v>17</v>
      </c>
      <c r="C674" s="87">
        <v>1024.71233527</v>
      </c>
      <c r="D674" s="87">
        <v>1020.29114859</v>
      </c>
      <c r="E674" s="87">
        <v>0</v>
      </c>
      <c r="F674" s="87">
        <v>102.02911486000001</v>
      </c>
      <c r="G674" s="87">
        <v>255.07278715000001</v>
      </c>
      <c r="H674" s="87">
        <v>510.14557430000002</v>
      </c>
      <c r="I674" s="87">
        <v>0</v>
      </c>
      <c r="J674" s="87">
        <v>561.16013171999998</v>
      </c>
      <c r="K674" s="87">
        <v>663.18924658000003</v>
      </c>
      <c r="L674" s="87">
        <v>765.21836143999997</v>
      </c>
    </row>
    <row r="675" spans="1:12" ht="12.75" customHeight="1" x14ac:dyDescent="0.2">
      <c r="A675" s="86" t="s">
        <v>176</v>
      </c>
      <c r="B675" s="86">
        <v>18</v>
      </c>
      <c r="C675" s="87">
        <v>1024.7852760599999</v>
      </c>
      <c r="D675" s="87">
        <v>1019.65613191</v>
      </c>
      <c r="E675" s="87">
        <v>0</v>
      </c>
      <c r="F675" s="87">
        <v>101.96561319</v>
      </c>
      <c r="G675" s="87">
        <v>254.91403298</v>
      </c>
      <c r="H675" s="87">
        <v>509.82806596</v>
      </c>
      <c r="I675" s="87">
        <v>0</v>
      </c>
      <c r="J675" s="87">
        <v>560.81087255</v>
      </c>
      <c r="K675" s="87">
        <v>662.77648574</v>
      </c>
      <c r="L675" s="87">
        <v>764.74209893</v>
      </c>
    </row>
    <row r="676" spans="1:12" ht="12.75" customHeight="1" x14ac:dyDescent="0.2">
      <c r="A676" s="86" t="s">
        <v>176</v>
      </c>
      <c r="B676" s="86">
        <v>19</v>
      </c>
      <c r="C676" s="87">
        <v>986.93609161999996</v>
      </c>
      <c r="D676" s="87">
        <v>982.09437389000004</v>
      </c>
      <c r="E676" s="87">
        <v>0</v>
      </c>
      <c r="F676" s="87">
        <v>98.209437390000005</v>
      </c>
      <c r="G676" s="87">
        <v>245.52359347000001</v>
      </c>
      <c r="H676" s="87">
        <v>491.04718695000003</v>
      </c>
      <c r="I676" s="87">
        <v>0</v>
      </c>
      <c r="J676" s="87">
        <v>540.15190564</v>
      </c>
      <c r="K676" s="87">
        <v>638.36134302999994</v>
      </c>
      <c r="L676" s="87">
        <v>736.57078042000001</v>
      </c>
    </row>
    <row r="677" spans="1:12" ht="12.75" customHeight="1" x14ac:dyDescent="0.2">
      <c r="A677" s="86" t="s">
        <v>176</v>
      </c>
      <c r="B677" s="86">
        <v>20</v>
      </c>
      <c r="C677" s="87">
        <v>956.80569281999999</v>
      </c>
      <c r="D677" s="87">
        <v>951.99179588000004</v>
      </c>
      <c r="E677" s="87">
        <v>0</v>
      </c>
      <c r="F677" s="87">
        <v>95.19917959</v>
      </c>
      <c r="G677" s="87">
        <v>237.99794897000001</v>
      </c>
      <c r="H677" s="87">
        <v>475.99589794000002</v>
      </c>
      <c r="I677" s="87">
        <v>0</v>
      </c>
      <c r="J677" s="87">
        <v>523.59548772999995</v>
      </c>
      <c r="K677" s="87">
        <v>618.79466732000003</v>
      </c>
      <c r="L677" s="87">
        <v>713.99384691</v>
      </c>
    </row>
    <row r="678" spans="1:12" ht="12.75" customHeight="1" x14ac:dyDescent="0.2">
      <c r="A678" s="86" t="s">
        <v>176</v>
      </c>
      <c r="B678" s="86">
        <v>21</v>
      </c>
      <c r="C678" s="87">
        <v>958.73028930999999</v>
      </c>
      <c r="D678" s="87">
        <v>954.07384094999998</v>
      </c>
      <c r="E678" s="87">
        <v>0</v>
      </c>
      <c r="F678" s="87">
        <v>95.407384100000002</v>
      </c>
      <c r="G678" s="87">
        <v>238.51846024</v>
      </c>
      <c r="H678" s="87">
        <v>477.03692047999999</v>
      </c>
      <c r="I678" s="87">
        <v>0</v>
      </c>
      <c r="J678" s="87">
        <v>524.74061252000001</v>
      </c>
      <c r="K678" s="87">
        <v>620.14799661999996</v>
      </c>
      <c r="L678" s="87">
        <v>715.55538071000001</v>
      </c>
    </row>
    <row r="679" spans="1:12" ht="12.75" customHeight="1" x14ac:dyDescent="0.2">
      <c r="A679" s="86" t="s">
        <v>176</v>
      </c>
      <c r="B679" s="86">
        <v>22</v>
      </c>
      <c r="C679" s="87">
        <v>959.16322812999999</v>
      </c>
      <c r="D679" s="87">
        <v>954.63167797000006</v>
      </c>
      <c r="E679" s="87">
        <v>0</v>
      </c>
      <c r="F679" s="87">
        <v>95.463167799999994</v>
      </c>
      <c r="G679" s="87">
        <v>238.65791949000001</v>
      </c>
      <c r="H679" s="87">
        <v>477.31583898999997</v>
      </c>
      <c r="I679" s="87">
        <v>0</v>
      </c>
      <c r="J679" s="87">
        <v>525.04742288</v>
      </c>
      <c r="K679" s="87">
        <v>620.51059067999995</v>
      </c>
      <c r="L679" s="87">
        <v>715.97375848000001</v>
      </c>
    </row>
    <row r="680" spans="1:12" ht="12.75" customHeight="1" x14ac:dyDescent="0.2">
      <c r="A680" s="86" t="s">
        <v>176</v>
      </c>
      <c r="B680" s="86">
        <v>23</v>
      </c>
      <c r="C680" s="87">
        <v>984.65007202000004</v>
      </c>
      <c r="D680" s="87">
        <v>979.83041483</v>
      </c>
      <c r="E680" s="87">
        <v>0</v>
      </c>
      <c r="F680" s="87">
        <v>97.983041479999997</v>
      </c>
      <c r="G680" s="87">
        <v>244.95760371</v>
      </c>
      <c r="H680" s="87">
        <v>489.91520742</v>
      </c>
      <c r="I680" s="87">
        <v>0</v>
      </c>
      <c r="J680" s="87">
        <v>538.90672815999994</v>
      </c>
      <c r="K680" s="87">
        <v>636.88976964000005</v>
      </c>
      <c r="L680" s="87">
        <v>734.87281112000005</v>
      </c>
    </row>
    <row r="681" spans="1:12" ht="12.75" customHeight="1" x14ac:dyDescent="0.2">
      <c r="A681" s="86" t="s">
        <v>176</v>
      </c>
      <c r="B681" s="86">
        <v>24</v>
      </c>
      <c r="C681" s="87">
        <v>1019.53759256</v>
      </c>
      <c r="D681" s="87">
        <v>1014.36513598</v>
      </c>
      <c r="E681" s="87">
        <v>0</v>
      </c>
      <c r="F681" s="87">
        <v>101.4365136</v>
      </c>
      <c r="G681" s="87">
        <v>253.591284</v>
      </c>
      <c r="H681" s="87">
        <v>507.18256799</v>
      </c>
      <c r="I681" s="87">
        <v>0</v>
      </c>
      <c r="J681" s="87">
        <v>557.90082479</v>
      </c>
      <c r="K681" s="87">
        <v>659.33733839000001</v>
      </c>
      <c r="L681" s="87">
        <v>760.77385199000003</v>
      </c>
    </row>
    <row r="682" spans="1:12" ht="12.75" customHeight="1" x14ac:dyDescent="0.2">
      <c r="A682" s="86" t="s">
        <v>177</v>
      </c>
      <c r="B682" s="86">
        <v>1</v>
      </c>
      <c r="C682" s="87">
        <v>1007.34634915</v>
      </c>
      <c r="D682" s="87">
        <v>1002.2805581699999</v>
      </c>
      <c r="E682" s="87">
        <v>0</v>
      </c>
      <c r="F682" s="87">
        <v>100.22805581999999</v>
      </c>
      <c r="G682" s="87">
        <v>250.57013954000001</v>
      </c>
      <c r="H682" s="87">
        <v>501.14027908999998</v>
      </c>
      <c r="I682" s="87">
        <v>0</v>
      </c>
      <c r="J682" s="87">
        <v>551.25430699000003</v>
      </c>
      <c r="K682" s="87">
        <v>651.48236281000004</v>
      </c>
      <c r="L682" s="87">
        <v>751.71041863000005</v>
      </c>
    </row>
    <row r="683" spans="1:12" ht="12.75" customHeight="1" x14ac:dyDescent="0.2">
      <c r="A683" s="86" t="s">
        <v>177</v>
      </c>
      <c r="B683" s="86">
        <v>2</v>
      </c>
      <c r="C683" s="87">
        <v>1039.29323546</v>
      </c>
      <c r="D683" s="87">
        <v>1033.9848663299999</v>
      </c>
      <c r="E683" s="87">
        <v>0</v>
      </c>
      <c r="F683" s="87">
        <v>103.39848662999999</v>
      </c>
      <c r="G683" s="87">
        <v>258.49621658000001</v>
      </c>
      <c r="H683" s="87">
        <v>516.99243317000003</v>
      </c>
      <c r="I683" s="87">
        <v>0</v>
      </c>
      <c r="J683" s="87">
        <v>568.69167647999996</v>
      </c>
      <c r="K683" s="87">
        <v>672.09016311000005</v>
      </c>
      <c r="L683" s="87">
        <v>775.48864975000004</v>
      </c>
    </row>
    <row r="684" spans="1:12" ht="12.75" customHeight="1" x14ac:dyDescent="0.2">
      <c r="A684" s="86" t="s">
        <v>177</v>
      </c>
      <c r="B684" s="86">
        <v>3</v>
      </c>
      <c r="C684" s="87">
        <v>1092.96009402</v>
      </c>
      <c r="D684" s="87">
        <v>1086.33577442</v>
      </c>
      <c r="E684" s="87">
        <v>0</v>
      </c>
      <c r="F684" s="87">
        <v>108.63357744</v>
      </c>
      <c r="G684" s="87">
        <v>271.58394361000001</v>
      </c>
      <c r="H684" s="87">
        <v>543.16788721</v>
      </c>
      <c r="I684" s="87">
        <v>0</v>
      </c>
      <c r="J684" s="87">
        <v>597.48467592999998</v>
      </c>
      <c r="K684" s="87">
        <v>706.11825337000005</v>
      </c>
      <c r="L684" s="87">
        <v>814.75183082000001</v>
      </c>
    </row>
    <row r="685" spans="1:12" ht="12.75" customHeight="1" x14ac:dyDescent="0.2">
      <c r="A685" s="86" t="s">
        <v>177</v>
      </c>
      <c r="B685" s="86">
        <v>4</v>
      </c>
      <c r="C685" s="87">
        <v>1104.04267781</v>
      </c>
      <c r="D685" s="87">
        <v>1097.9875918400001</v>
      </c>
      <c r="E685" s="87">
        <v>0</v>
      </c>
      <c r="F685" s="87">
        <v>109.79875918</v>
      </c>
      <c r="G685" s="87">
        <v>274.49689796000001</v>
      </c>
      <c r="H685" s="87">
        <v>548.99379592000003</v>
      </c>
      <c r="I685" s="87">
        <v>0</v>
      </c>
      <c r="J685" s="87">
        <v>603.89317550999999</v>
      </c>
      <c r="K685" s="87">
        <v>713.69193470000005</v>
      </c>
      <c r="L685" s="87">
        <v>823.49069387999998</v>
      </c>
    </row>
    <row r="686" spans="1:12" ht="12.75" customHeight="1" x14ac:dyDescent="0.2">
      <c r="A686" s="86" t="s">
        <v>177</v>
      </c>
      <c r="B686" s="86">
        <v>5</v>
      </c>
      <c r="C686" s="87">
        <v>1098.09127117</v>
      </c>
      <c r="D686" s="87">
        <v>1092.3298137899999</v>
      </c>
      <c r="E686" s="87">
        <v>0</v>
      </c>
      <c r="F686" s="87">
        <v>109.23298138</v>
      </c>
      <c r="G686" s="87">
        <v>273.08245345</v>
      </c>
      <c r="H686" s="87">
        <v>546.16490690000001</v>
      </c>
      <c r="I686" s="87">
        <v>0</v>
      </c>
      <c r="J686" s="87">
        <v>600.78139757999998</v>
      </c>
      <c r="K686" s="87">
        <v>710.01437896000004</v>
      </c>
      <c r="L686" s="87">
        <v>819.24736034</v>
      </c>
    </row>
    <row r="687" spans="1:12" ht="12.75" customHeight="1" x14ac:dyDescent="0.2">
      <c r="A687" s="86" t="s">
        <v>177</v>
      </c>
      <c r="B687" s="86">
        <v>6</v>
      </c>
      <c r="C687" s="87">
        <v>1070.5248545699999</v>
      </c>
      <c r="D687" s="87">
        <v>1065.54406449</v>
      </c>
      <c r="E687" s="87">
        <v>0</v>
      </c>
      <c r="F687" s="87">
        <v>106.55440645</v>
      </c>
      <c r="G687" s="87">
        <v>266.38601612000002</v>
      </c>
      <c r="H687" s="87">
        <v>532.77203225000005</v>
      </c>
      <c r="I687" s="87">
        <v>0</v>
      </c>
      <c r="J687" s="87">
        <v>586.04923546999999</v>
      </c>
      <c r="K687" s="87">
        <v>692.60364191999997</v>
      </c>
      <c r="L687" s="87">
        <v>799.15804836999996</v>
      </c>
    </row>
    <row r="688" spans="1:12" ht="12.75" customHeight="1" x14ac:dyDescent="0.2">
      <c r="A688" s="86" t="s">
        <v>177</v>
      </c>
      <c r="B688" s="86">
        <v>7</v>
      </c>
      <c r="C688" s="87">
        <v>1020.0573318</v>
      </c>
      <c r="D688" s="87">
        <v>1015.3202109699999</v>
      </c>
      <c r="E688" s="87">
        <v>0</v>
      </c>
      <c r="F688" s="87">
        <v>101.53202109999999</v>
      </c>
      <c r="G688" s="87">
        <v>253.83005274000001</v>
      </c>
      <c r="H688" s="87">
        <v>507.66010548999998</v>
      </c>
      <c r="I688" s="87">
        <v>0</v>
      </c>
      <c r="J688" s="87">
        <v>558.42611603</v>
      </c>
      <c r="K688" s="87">
        <v>659.95813712999995</v>
      </c>
      <c r="L688" s="87">
        <v>761.49015823000002</v>
      </c>
    </row>
    <row r="689" spans="1:12" ht="12.75" customHeight="1" x14ac:dyDescent="0.2">
      <c r="A689" s="86" t="s">
        <v>177</v>
      </c>
      <c r="B689" s="86">
        <v>8</v>
      </c>
      <c r="C689" s="87">
        <v>962.86584231999996</v>
      </c>
      <c r="D689" s="87">
        <v>958.31280581999999</v>
      </c>
      <c r="E689" s="87">
        <v>0</v>
      </c>
      <c r="F689" s="87">
        <v>95.831280579999998</v>
      </c>
      <c r="G689" s="87">
        <v>239.57820146</v>
      </c>
      <c r="H689" s="87">
        <v>479.15640291</v>
      </c>
      <c r="I689" s="87">
        <v>0</v>
      </c>
      <c r="J689" s="87">
        <v>527.07204320000005</v>
      </c>
      <c r="K689" s="87">
        <v>622.90332378000005</v>
      </c>
      <c r="L689" s="87">
        <v>718.73460437000006</v>
      </c>
    </row>
    <row r="690" spans="1:12" ht="12.75" customHeight="1" x14ac:dyDescent="0.2">
      <c r="A690" s="86" t="s">
        <v>177</v>
      </c>
      <c r="B690" s="86">
        <v>9</v>
      </c>
      <c r="C690" s="87">
        <v>977.90451189999999</v>
      </c>
      <c r="D690" s="87">
        <v>973.14381789000004</v>
      </c>
      <c r="E690" s="87">
        <v>0</v>
      </c>
      <c r="F690" s="87">
        <v>97.314381789999999</v>
      </c>
      <c r="G690" s="87">
        <v>243.28595447000001</v>
      </c>
      <c r="H690" s="87">
        <v>486.57190895000002</v>
      </c>
      <c r="I690" s="87">
        <v>0</v>
      </c>
      <c r="J690" s="87">
        <v>535.22909984</v>
      </c>
      <c r="K690" s="87">
        <v>632.54348162999997</v>
      </c>
      <c r="L690" s="87">
        <v>729.85786341999994</v>
      </c>
    </row>
    <row r="691" spans="1:12" ht="12.75" customHeight="1" x14ac:dyDescent="0.2">
      <c r="A691" s="86" t="s">
        <v>177</v>
      </c>
      <c r="B691" s="86">
        <v>10</v>
      </c>
      <c r="C691" s="87">
        <v>950.86458845000004</v>
      </c>
      <c r="D691" s="87">
        <v>946.54473152000003</v>
      </c>
      <c r="E691" s="87">
        <v>0</v>
      </c>
      <c r="F691" s="87">
        <v>94.654473150000001</v>
      </c>
      <c r="G691" s="87">
        <v>236.63618288000001</v>
      </c>
      <c r="H691" s="87">
        <v>473.27236576000001</v>
      </c>
      <c r="I691" s="87">
        <v>0</v>
      </c>
      <c r="J691" s="87">
        <v>520.59960234000005</v>
      </c>
      <c r="K691" s="87">
        <v>615.25407548999999</v>
      </c>
      <c r="L691" s="87">
        <v>709.90854864000005</v>
      </c>
    </row>
    <row r="692" spans="1:12" ht="12.75" customHeight="1" x14ac:dyDescent="0.2">
      <c r="A692" s="86" t="s">
        <v>177</v>
      </c>
      <c r="B692" s="86">
        <v>11</v>
      </c>
      <c r="C692" s="87">
        <v>949.32226498</v>
      </c>
      <c r="D692" s="87">
        <v>944.62467664999997</v>
      </c>
      <c r="E692" s="87">
        <v>0</v>
      </c>
      <c r="F692" s="87">
        <v>94.462467669999995</v>
      </c>
      <c r="G692" s="87">
        <v>236.15616915999999</v>
      </c>
      <c r="H692" s="87">
        <v>472.31233832999999</v>
      </c>
      <c r="I692" s="87">
        <v>0</v>
      </c>
      <c r="J692" s="87">
        <v>519.54357216000005</v>
      </c>
      <c r="K692" s="87">
        <v>614.00603981999996</v>
      </c>
      <c r="L692" s="87">
        <v>708.46850748999998</v>
      </c>
    </row>
    <row r="693" spans="1:12" ht="12.75" customHeight="1" x14ac:dyDescent="0.2">
      <c r="A693" s="86" t="s">
        <v>177</v>
      </c>
      <c r="B693" s="86">
        <v>12</v>
      </c>
      <c r="C693" s="87">
        <v>966.41453985999999</v>
      </c>
      <c r="D693" s="87">
        <v>961.56669849000002</v>
      </c>
      <c r="E693" s="87">
        <v>0</v>
      </c>
      <c r="F693" s="87">
        <v>96.15666985</v>
      </c>
      <c r="G693" s="87">
        <v>240.39167462</v>
      </c>
      <c r="H693" s="87">
        <v>480.78334925000001</v>
      </c>
      <c r="I693" s="87">
        <v>0</v>
      </c>
      <c r="J693" s="87">
        <v>528.86168416999999</v>
      </c>
      <c r="K693" s="87">
        <v>625.01835401999995</v>
      </c>
      <c r="L693" s="87">
        <v>721.17502387000002</v>
      </c>
    </row>
    <row r="694" spans="1:12" ht="12.75" customHeight="1" x14ac:dyDescent="0.2">
      <c r="A694" s="86" t="s">
        <v>177</v>
      </c>
      <c r="B694" s="86">
        <v>13</v>
      </c>
      <c r="C694" s="87">
        <v>967.88910859999999</v>
      </c>
      <c r="D694" s="87">
        <v>962.88737452999999</v>
      </c>
      <c r="E694" s="87">
        <v>0</v>
      </c>
      <c r="F694" s="87">
        <v>96.288737449999999</v>
      </c>
      <c r="G694" s="87">
        <v>240.72184363</v>
      </c>
      <c r="H694" s="87">
        <v>481.44368727</v>
      </c>
      <c r="I694" s="87">
        <v>0</v>
      </c>
      <c r="J694" s="87">
        <v>529.58805599000004</v>
      </c>
      <c r="K694" s="87">
        <v>625.87679344000003</v>
      </c>
      <c r="L694" s="87">
        <v>722.16553090000002</v>
      </c>
    </row>
    <row r="695" spans="1:12" ht="12.75" customHeight="1" x14ac:dyDescent="0.2">
      <c r="A695" s="86" t="s">
        <v>177</v>
      </c>
      <c r="B695" s="86">
        <v>14</v>
      </c>
      <c r="C695" s="87">
        <v>964.96116329999995</v>
      </c>
      <c r="D695" s="87">
        <v>960.00361970999995</v>
      </c>
      <c r="E695" s="87">
        <v>0</v>
      </c>
      <c r="F695" s="87">
        <v>96.00036197</v>
      </c>
      <c r="G695" s="87">
        <v>240.00090492999999</v>
      </c>
      <c r="H695" s="87">
        <v>480.00180985999998</v>
      </c>
      <c r="I695" s="87">
        <v>0</v>
      </c>
      <c r="J695" s="87">
        <v>528.00199083999996</v>
      </c>
      <c r="K695" s="87">
        <v>624.00235281000005</v>
      </c>
      <c r="L695" s="87">
        <v>720.00271478000002</v>
      </c>
    </row>
    <row r="696" spans="1:12" ht="12.75" customHeight="1" x14ac:dyDescent="0.2">
      <c r="A696" s="86" t="s">
        <v>177</v>
      </c>
      <c r="B696" s="86">
        <v>15</v>
      </c>
      <c r="C696" s="87">
        <v>998.03833338000004</v>
      </c>
      <c r="D696" s="87">
        <v>992.78452659000004</v>
      </c>
      <c r="E696" s="87">
        <v>0</v>
      </c>
      <c r="F696" s="87">
        <v>99.278452659999999</v>
      </c>
      <c r="G696" s="87">
        <v>248.19613165000001</v>
      </c>
      <c r="H696" s="87">
        <v>496.39226330000002</v>
      </c>
      <c r="I696" s="87">
        <v>0</v>
      </c>
      <c r="J696" s="87">
        <v>546.03148962</v>
      </c>
      <c r="K696" s="87">
        <v>645.30994227999997</v>
      </c>
      <c r="L696" s="87">
        <v>744.58839493999994</v>
      </c>
    </row>
    <row r="697" spans="1:12" ht="12.75" customHeight="1" x14ac:dyDescent="0.2">
      <c r="A697" s="86" t="s">
        <v>177</v>
      </c>
      <c r="B697" s="86">
        <v>16</v>
      </c>
      <c r="C697" s="87">
        <v>999.87689468999997</v>
      </c>
      <c r="D697" s="87">
        <v>994.37789271999998</v>
      </c>
      <c r="E697" s="87">
        <v>0</v>
      </c>
      <c r="F697" s="87">
        <v>99.437789269999996</v>
      </c>
      <c r="G697" s="87">
        <v>248.59447317999999</v>
      </c>
      <c r="H697" s="87">
        <v>497.18894635999999</v>
      </c>
      <c r="I697" s="87">
        <v>0</v>
      </c>
      <c r="J697" s="87">
        <v>546.90784099999996</v>
      </c>
      <c r="K697" s="87">
        <v>646.34563027000002</v>
      </c>
      <c r="L697" s="87">
        <v>745.78341953999995</v>
      </c>
    </row>
    <row r="698" spans="1:12" ht="12.75" customHeight="1" x14ac:dyDescent="0.2">
      <c r="A698" s="86" t="s">
        <v>177</v>
      </c>
      <c r="B698" s="86">
        <v>17</v>
      </c>
      <c r="C698" s="87">
        <v>1000.6652759999999</v>
      </c>
      <c r="D698" s="87">
        <v>995.56933541000001</v>
      </c>
      <c r="E698" s="87">
        <v>0</v>
      </c>
      <c r="F698" s="87">
        <v>99.556933540000003</v>
      </c>
      <c r="G698" s="87">
        <v>248.89233385</v>
      </c>
      <c r="H698" s="87">
        <v>497.78466771000001</v>
      </c>
      <c r="I698" s="87">
        <v>0</v>
      </c>
      <c r="J698" s="87">
        <v>547.56313448000003</v>
      </c>
      <c r="K698" s="87">
        <v>647.12006801999996</v>
      </c>
      <c r="L698" s="87">
        <v>746.67700156000001</v>
      </c>
    </row>
    <row r="699" spans="1:12" ht="12.75" customHeight="1" x14ac:dyDescent="0.2">
      <c r="A699" s="86" t="s">
        <v>177</v>
      </c>
      <c r="B699" s="86">
        <v>18</v>
      </c>
      <c r="C699" s="87">
        <v>988.87616889000003</v>
      </c>
      <c r="D699" s="87">
        <v>983.44235713</v>
      </c>
      <c r="E699" s="87">
        <v>0</v>
      </c>
      <c r="F699" s="87">
        <v>98.344235710000007</v>
      </c>
      <c r="G699" s="87">
        <v>245.86058928</v>
      </c>
      <c r="H699" s="87">
        <v>491.72117857000001</v>
      </c>
      <c r="I699" s="87">
        <v>0</v>
      </c>
      <c r="J699" s="87">
        <v>540.89329641999996</v>
      </c>
      <c r="K699" s="87">
        <v>639.23753212999998</v>
      </c>
      <c r="L699" s="87">
        <v>737.58176785000001</v>
      </c>
    </row>
    <row r="700" spans="1:12" ht="12.75" customHeight="1" x14ac:dyDescent="0.2">
      <c r="A700" s="86" t="s">
        <v>177</v>
      </c>
      <c r="B700" s="86">
        <v>19</v>
      </c>
      <c r="C700" s="87">
        <v>976.34366259000001</v>
      </c>
      <c r="D700" s="87">
        <v>971.15163308000001</v>
      </c>
      <c r="E700" s="87">
        <v>0</v>
      </c>
      <c r="F700" s="87">
        <v>97.11516331</v>
      </c>
      <c r="G700" s="87">
        <v>242.78790827</v>
      </c>
      <c r="H700" s="87">
        <v>485.57581654000001</v>
      </c>
      <c r="I700" s="87">
        <v>0</v>
      </c>
      <c r="J700" s="87">
        <v>534.13339818999998</v>
      </c>
      <c r="K700" s="87">
        <v>631.24856150000005</v>
      </c>
      <c r="L700" s="87">
        <v>728.36372481000001</v>
      </c>
    </row>
    <row r="701" spans="1:12" ht="12.75" customHeight="1" x14ac:dyDescent="0.2">
      <c r="A701" s="86" t="s">
        <v>177</v>
      </c>
      <c r="B701" s="86">
        <v>20</v>
      </c>
      <c r="C701" s="87">
        <v>947.18145339</v>
      </c>
      <c r="D701" s="87">
        <v>942.11552859999995</v>
      </c>
      <c r="E701" s="87">
        <v>0</v>
      </c>
      <c r="F701" s="87">
        <v>94.211552859999998</v>
      </c>
      <c r="G701" s="87">
        <v>235.52888214999999</v>
      </c>
      <c r="H701" s="87">
        <v>471.05776429999997</v>
      </c>
      <c r="I701" s="87">
        <v>0</v>
      </c>
      <c r="J701" s="87">
        <v>518.16354073000002</v>
      </c>
      <c r="K701" s="87">
        <v>612.37509359000001</v>
      </c>
      <c r="L701" s="87">
        <v>706.58664644999999</v>
      </c>
    </row>
    <row r="702" spans="1:12" ht="12.75" customHeight="1" x14ac:dyDescent="0.2">
      <c r="A702" s="86" t="s">
        <v>177</v>
      </c>
      <c r="B702" s="86">
        <v>21</v>
      </c>
      <c r="C702" s="87">
        <v>950.14773202000003</v>
      </c>
      <c r="D702" s="87">
        <v>944.96695086</v>
      </c>
      <c r="E702" s="87">
        <v>0</v>
      </c>
      <c r="F702" s="87">
        <v>94.496695090000003</v>
      </c>
      <c r="G702" s="87">
        <v>236.24173772</v>
      </c>
      <c r="H702" s="87">
        <v>472.48347543</v>
      </c>
      <c r="I702" s="87">
        <v>0</v>
      </c>
      <c r="J702" s="87">
        <v>519.73182297000005</v>
      </c>
      <c r="K702" s="87">
        <v>614.22851806000006</v>
      </c>
      <c r="L702" s="87">
        <v>708.72521314999995</v>
      </c>
    </row>
    <row r="703" spans="1:12" ht="12.75" customHeight="1" x14ac:dyDescent="0.2">
      <c r="A703" s="86" t="s">
        <v>177</v>
      </c>
      <c r="B703" s="86">
        <v>22</v>
      </c>
      <c r="C703" s="87">
        <v>962.84896341000001</v>
      </c>
      <c r="D703" s="87">
        <v>957.67932040000005</v>
      </c>
      <c r="E703" s="87">
        <v>0</v>
      </c>
      <c r="F703" s="87">
        <v>95.767932040000005</v>
      </c>
      <c r="G703" s="87">
        <v>239.41983010000001</v>
      </c>
      <c r="H703" s="87">
        <v>478.83966020000003</v>
      </c>
      <c r="I703" s="87">
        <v>0</v>
      </c>
      <c r="J703" s="87">
        <v>526.72362622000003</v>
      </c>
      <c r="K703" s="87">
        <v>622.49155826000003</v>
      </c>
      <c r="L703" s="87">
        <v>718.25949030000004</v>
      </c>
    </row>
    <row r="704" spans="1:12" ht="12.75" customHeight="1" x14ac:dyDescent="0.2">
      <c r="A704" s="86" t="s">
        <v>177</v>
      </c>
      <c r="B704" s="86">
        <v>23</v>
      </c>
      <c r="C704" s="87">
        <v>986.25167289000001</v>
      </c>
      <c r="D704" s="87">
        <v>980.96188398000004</v>
      </c>
      <c r="E704" s="87">
        <v>0</v>
      </c>
      <c r="F704" s="87">
        <v>98.096188400000003</v>
      </c>
      <c r="G704" s="87">
        <v>245.24047100000001</v>
      </c>
      <c r="H704" s="87">
        <v>490.48094199000002</v>
      </c>
      <c r="I704" s="87">
        <v>0</v>
      </c>
      <c r="J704" s="87">
        <v>539.52903619000006</v>
      </c>
      <c r="K704" s="87">
        <v>637.62522459000002</v>
      </c>
      <c r="L704" s="87">
        <v>735.72141298999998</v>
      </c>
    </row>
    <row r="705" spans="1:12" ht="12.75" customHeight="1" x14ac:dyDescent="0.2">
      <c r="A705" s="86" t="s">
        <v>177</v>
      </c>
      <c r="B705" s="86">
        <v>24</v>
      </c>
      <c r="C705" s="87">
        <v>994.47626044000003</v>
      </c>
      <c r="D705" s="87">
        <v>989.13382447000004</v>
      </c>
      <c r="E705" s="87">
        <v>0</v>
      </c>
      <c r="F705" s="87">
        <v>98.91338245</v>
      </c>
      <c r="G705" s="87">
        <v>247.28345612000001</v>
      </c>
      <c r="H705" s="87">
        <v>494.56691224000002</v>
      </c>
      <c r="I705" s="87">
        <v>0</v>
      </c>
      <c r="J705" s="87">
        <v>544.02360346</v>
      </c>
      <c r="K705" s="87">
        <v>642.93698590999998</v>
      </c>
      <c r="L705" s="87">
        <v>741.85036835000005</v>
      </c>
    </row>
    <row r="706" spans="1:12" ht="12.75" customHeight="1" x14ac:dyDescent="0.2"/>
    <row r="707" spans="1:12" ht="12.75" customHeight="1" x14ac:dyDescent="0.2"/>
    <row r="708" spans="1:12" ht="12.75" customHeight="1" x14ac:dyDescent="0.2"/>
    <row r="709" spans="1:12" ht="12.75" customHeight="1" x14ac:dyDescent="0.2"/>
    <row r="710" spans="1:12" ht="12.75" customHeight="1" x14ac:dyDescent="0.2"/>
    <row r="711" spans="1:12" ht="12.75" customHeight="1" x14ac:dyDescent="0.2"/>
    <row r="712" spans="1:12" ht="12.75" customHeight="1" x14ac:dyDescent="0.2"/>
    <row r="713" spans="1:12" ht="12.75" customHeight="1" x14ac:dyDescent="0.2"/>
    <row r="714" spans="1:12" ht="12.75" customHeight="1" x14ac:dyDescent="0.2"/>
    <row r="715" spans="1:12" ht="12.75" customHeight="1" x14ac:dyDescent="0.2"/>
    <row r="716" spans="1:12" ht="12.75" customHeight="1" x14ac:dyDescent="0.2"/>
    <row r="717" spans="1:12" ht="12.75" customHeight="1" x14ac:dyDescent="0.2"/>
    <row r="718" spans="1:12" ht="12.75" customHeight="1" x14ac:dyDescent="0.2"/>
    <row r="719" spans="1:12" ht="12.75" customHeight="1" x14ac:dyDescent="0.2"/>
    <row r="720" spans="1:12"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2018-03-15T10:52:44Z</dcterms:modified>
</cp:coreProperties>
</file>